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1350" windowWidth="17235" windowHeight="9150" firstSheet="11" activeTab="11"/>
  </bookViews>
  <sheets>
    <sheet name="Summary" sheetId="35" r:id="rId1"/>
    <sheet name="Outpatient" sheetId="23" r:id="rId2"/>
    <sheet name="EISS" sheetId="5" r:id="rId3"/>
    <sheet name="Recovery and Rebuilding-RRI" sheetId="6" r:id="rId4"/>
    <sheet name="MH-Campaign" sheetId="7" r:id="rId5"/>
    <sheet name="MH-Helpline" sheetId="8" r:id="rId6"/>
    <sheet name="SHRAP" sheetId="26" r:id="rId7"/>
    <sheet name="Direct CC Assistance" sheetId="27" r:id="rId8"/>
    <sheet name="CC Repairs" sheetId="28" r:id="rId9"/>
    <sheet name="CC Supplies" sheetId="29" r:id="rId10"/>
    <sheet name="AC Homeless" sheetId="30" r:id="rId11"/>
    <sheet name="Senior-Disabled Home Repair" sheetId="32" r:id="rId12"/>
    <sheet name="Protecting Seniors" sheetId="33" r:id="rId13"/>
    <sheet name="Senior Nutrition" sheetId="34" r:id="rId14"/>
    <sheet name="Ramps" sheetId="31" r:id="rId15"/>
    <sheet name="Legal Assistance" sheetId="25" r:id="rId16"/>
    <sheet name="Admin" sheetId="36" r:id="rId17"/>
  </sheets>
  <calcPr calcId="145621"/>
</workbook>
</file>

<file path=xl/calcChain.xml><?xml version="1.0" encoding="utf-8"?>
<calcChain xmlns="http://schemas.openxmlformats.org/spreadsheetml/2006/main">
  <c r="H20" i="29" l="1"/>
  <c r="H3" i="28"/>
  <c r="I5" i="27"/>
  <c r="I4" i="27"/>
  <c r="I3" i="27"/>
  <c r="I2" i="27"/>
  <c r="H6" i="34" l="1"/>
  <c r="H5" i="34"/>
</calcChain>
</file>

<file path=xl/sharedStrings.xml><?xml version="1.0" encoding="utf-8"?>
<sst xmlns="http://schemas.openxmlformats.org/spreadsheetml/2006/main" count="1107" uniqueCount="208">
  <si>
    <t>SSBG</t>
  </si>
  <si>
    <t>County</t>
  </si>
  <si>
    <t>Ocean</t>
  </si>
  <si>
    <t>Monmouth</t>
  </si>
  <si>
    <t>Federal Agency</t>
  </si>
  <si>
    <t>Program</t>
  </si>
  <si>
    <t>Project Name</t>
  </si>
  <si>
    <t>Statewide</t>
  </si>
  <si>
    <t>Mental Health Association in New Jersey, Inc. (MHANJ)</t>
  </si>
  <si>
    <t>Community Health Law Project</t>
  </si>
  <si>
    <t>Maryville, Inc.</t>
  </si>
  <si>
    <t>Straight and Narrow, Inc.</t>
  </si>
  <si>
    <t>New Hope Foundation, Inc.</t>
  </si>
  <si>
    <t>Sunrise House Foundation, Inc.</t>
  </si>
  <si>
    <t>Turning Point, Inc.</t>
  </si>
  <si>
    <t>Various</t>
  </si>
  <si>
    <t>Municipality</t>
  </si>
  <si>
    <t>Project Description</t>
  </si>
  <si>
    <t>Vendor</t>
  </si>
  <si>
    <t>Applicant Name/
Recipient</t>
  </si>
  <si>
    <t>Amount Obligated</t>
  </si>
  <si>
    <t>Amount Paid</t>
  </si>
  <si>
    <t>The EISS program provides short term mental health services and outreach to adults with a serious mental illness who are experiencing significant emotional or psychiatric distress and are in need of immediate intervention. EISS offers crisis intervention and crisis stabilization services in a setting that is an alternative to hospital based ER treatment.</t>
  </si>
  <si>
    <t>Early Intervention Support Services (EISS)</t>
  </si>
  <si>
    <t>Ocean Mental Health Services</t>
  </si>
  <si>
    <t>Monmouth Medical Center</t>
  </si>
  <si>
    <t>NJ DHS</t>
  </si>
  <si>
    <t>US HHS</t>
  </si>
  <si>
    <t>Recovery and Rebuilding Initiative (RRI)</t>
  </si>
  <si>
    <t>RRI is designed to increase access and capacity for substance use disorder treatment services for consumers living in one of the ten significantly storm-impacted NJ counties.  Services include detox and short-term residential programs.  DMHAS administers this program through fee-for-service contracts with providers who will accept consumers from any of the ten counties.</t>
  </si>
  <si>
    <t>The program is designed to inform Sandy survivors of the array of available services to address their needs, including counseling and substance abuse services.   The campaign will coincide with the launch of the clinical and behavioral health services and include the use of a variety of media outlets in order to ensure the broadest reach.</t>
  </si>
  <si>
    <t>Mental Health Awareness Campaign Helpline</t>
  </si>
  <si>
    <t>Legal Assistance Services</t>
  </si>
  <si>
    <t xml:space="preserve">Service provides legal assistance to NJ residents impacted by Superstorm Sandy who find themselves in need of legal advice or representation as a direct result of the storm. </t>
  </si>
  <si>
    <t>Outpatient Services</t>
  </si>
  <si>
    <t>Through a formal agreement (MOA) with the DMHAS, Rutgers' University Behavioral HealthCare (UBHC) will provide clinical mental health and substance use disorder treatment services to Sandy survivors.  Referrals will be directed to the UBHC counseling program for services.  A telehealth option will also be available.</t>
  </si>
  <si>
    <t>Rutgers' University Behavioral HealthCare (UBHC)</t>
  </si>
  <si>
    <t>Legal Services of New Jersey (LSNJ)</t>
  </si>
  <si>
    <t>Sandy Homeowner/Renter Assistance Program (SHRAP)</t>
  </si>
  <si>
    <t>SHRAP provides voucher payments to select vendors for essential household items and direct payments to mortgage companies, landlords and utility companies for current and overdue payments.  The program is time-limited to six months and caps at $15,000 in vouchers per household. It is for individuals or families who live in New Jersey and have financial distress directly related to their housing, as a result of Superstorm Sandy.</t>
  </si>
  <si>
    <t>Atlantic County</t>
  </si>
  <si>
    <t>Bergen County</t>
  </si>
  <si>
    <t>Burlington County</t>
  </si>
  <si>
    <t>Camden County</t>
  </si>
  <si>
    <t>Cape May County</t>
  </si>
  <si>
    <t>Cumberland County</t>
  </si>
  <si>
    <t>Essex County</t>
  </si>
  <si>
    <t>Gloucester County</t>
  </si>
  <si>
    <t>Hudson County</t>
  </si>
  <si>
    <t>Hunterdon County</t>
  </si>
  <si>
    <t>Mercer County</t>
  </si>
  <si>
    <t>Middlesex County</t>
  </si>
  <si>
    <t>Monmouth County</t>
  </si>
  <si>
    <t>Morris County</t>
  </si>
  <si>
    <t>Ocean County</t>
  </si>
  <si>
    <t>Passaic County</t>
  </si>
  <si>
    <t>Salem County</t>
  </si>
  <si>
    <t>Somerset County</t>
  </si>
  <si>
    <t>Sussex County</t>
  </si>
  <si>
    <t>Union County</t>
  </si>
  <si>
    <t>Warren County</t>
  </si>
  <si>
    <t>Reserve to be Allocated</t>
  </si>
  <si>
    <t>Child Care Assistance</t>
  </si>
  <si>
    <t xml:space="preserve">Child care subsidies will be provided to households whose child care was adversely impacted by Superstorm Sandy.  </t>
  </si>
  <si>
    <t>Bergen County Office for Children</t>
  </si>
  <si>
    <t>Bergen</t>
  </si>
  <si>
    <t>The Children's Home Society of NJ</t>
  </si>
  <si>
    <t>Quality Care Resource &amp; Referral Services, Inc.</t>
  </si>
  <si>
    <t>Cape May</t>
  </si>
  <si>
    <t>Child Care Resources of Monmouth County</t>
  </si>
  <si>
    <t>Child Care Center Repair Grants</t>
  </si>
  <si>
    <t>Stepping Stone Academy</t>
  </si>
  <si>
    <t>Union</t>
  </si>
  <si>
    <t>Rahway City</t>
  </si>
  <si>
    <t>Child Care Supply/Materials Replacement</t>
  </si>
  <si>
    <t xml:space="preserve">Child care providers in the nine most impacted counties will be eligible for reimbursement for supplies and equipment lost due to Superstorm Sandy.  </t>
  </si>
  <si>
    <t>Precious Moments Childcare Service, LLC</t>
  </si>
  <si>
    <t>Hudson</t>
  </si>
  <si>
    <t>Jersey City</t>
  </si>
  <si>
    <t>Appleview Early Learning Center &amp;  Preschool</t>
  </si>
  <si>
    <t>North Bergen Township</t>
  </si>
  <si>
    <t>Sunnyland Child Care</t>
  </si>
  <si>
    <t>Atlantic</t>
  </si>
  <si>
    <t>Ventnor City</t>
  </si>
  <si>
    <t>Scribbles Learning Center</t>
  </si>
  <si>
    <t>Edgewater Borough</t>
  </si>
  <si>
    <t>Ultimate Scholar II, Inc.</t>
  </si>
  <si>
    <t>Seaside Heights Borough</t>
  </si>
  <si>
    <t>Jewish Family Services (JFS)</t>
  </si>
  <si>
    <t xml:space="preserve">Funding provides for the development of an integrated homeless assistance model in Atlantic County to address the increased need for services as a result of Superstorm Sandy.  The program is designed as a gateway to referrals and linkages to connect the homeless with needed services and housing.   </t>
  </si>
  <si>
    <t>Accessibility Ramp Repair</t>
  </si>
  <si>
    <t>This program provides payment to approved vendors for the repair, replacement or installation of modular accessibility ramps for individuals with disabilities whose primary homes were impacted by Superstorm Sandy.</t>
  </si>
  <si>
    <t>Advancing Opportunities</t>
  </si>
  <si>
    <t>Somerset</t>
  </si>
  <si>
    <t>Manville Borough</t>
  </si>
  <si>
    <t>Point Pleasant Beach Borough</t>
  </si>
  <si>
    <t>Jamie Arasz Prioli, LLC</t>
  </si>
  <si>
    <t>Toms River Township</t>
  </si>
  <si>
    <t>Little Egg Harbor Township</t>
  </si>
  <si>
    <t>Abby Lifts</t>
  </si>
  <si>
    <t>AmRamp</t>
  </si>
  <si>
    <t>Green Innovative Solutions</t>
  </si>
  <si>
    <t>National Ramp</t>
  </si>
  <si>
    <t>Mobility Consulting &amp; Contracting</t>
  </si>
  <si>
    <t>Hasbrouck Heights Borough</t>
  </si>
  <si>
    <t>Berkeley Township</t>
  </si>
  <si>
    <t>Seaside Park Borough</t>
  </si>
  <si>
    <t>Brigantine City</t>
  </si>
  <si>
    <t>Mobility Consulting &amp; 
Contracting</t>
  </si>
  <si>
    <t>Egg Harbor Township</t>
  </si>
  <si>
    <t>Paladin Medical 
Equipment</t>
  </si>
  <si>
    <t>SOS Group, Inc.</t>
  </si>
  <si>
    <t>Brick Township</t>
  </si>
  <si>
    <t xml:space="preserve">This program is administered by the Division of Aging Services through the 21 Area Agencies on Aging (AAAs) and provides seniors and adults with disabilities funding up to $5,000 per household for home repairs or appliance replacement costs made necessary due to Superstorm Sandy damage.  </t>
  </si>
  <si>
    <t>Bergen County Division of Senior Services</t>
  </si>
  <si>
    <t>Burlington County Office of Aging</t>
  </si>
  <si>
    <t>Burlington</t>
  </si>
  <si>
    <t>Camden County Department of Health and Human Services</t>
  </si>
  <si>
    <t>Camden</t>
  </si>
  <si>
    <t>Cape May County Department of Aging and Disability Services</t>
  </si>
  <si>
    <t>Cumberland County Office on Aging and Disabled</t>
  </si>
  <si>
    <t>Cumberland</t>
  </si>
  <si>
    <t>Essex County Division of Senior Services</t>
  </si>
  <si>
    <t>Essex</t>
  </si>
  <si>
    <t>Gloucester County Division of Senior Services</t>
  </si>
  <si>
    <t>Gloucester</t>
  </si>
  <si>
    <t>Hudson County Office on Aging</t>
  </si>
  <si>
    <t>Hunterdon County Division of Senior, Disabilities and Veterans Svcs</t>
  </si>
  <si>
    <t>Hunterdon</t>
  </si>
  <si>
    <t>Mercer County Office on Aging</t>
  </si>
  <si>
    <t>Mercer</t>
  </si>
  <si>
    <t>Middlesex County Office on Aging</t>
  </si>
  <si>
    <t>Middlesex</t>
  </si>
  <si>
    <t>Monmouth County Division on Aging, Disabilities and Veterans Svcs</t>
  </si>
  <si>
    <t xml:space="preserve">Morris County Division on Aging, Disabilities and Veterans </t>
  </si>
  <si>
    <t>Morris</t>
  </si>
  <si>
    <t>Ocean County Office of Senior Services</t>
  </si>
  <si>
    <t>Passaic County Department of Senior Services, Disabilities and Veterans' Affairs</t>
  </si>
  <si>
    <t>Passaic</t>
  </si>
  <si>
    <t>Salem County Office on Aging</t>
  </si>
  <si>
    <t>Salem</t>
  </si>
  <si>
    <t>Somerset County Aging and Disability Services</t>
  </si>
  <si>
    <t>Sussex County Division of Senior Services</t>
  </si>
  <si>
    <t>Sussex</t>
  </si>
  <si>
    <t>Union County Division on Aging</t>
  </si>
  <si>
    <t>Warren County Division of Aging &amp; Disability Services</t>
  </si>
  <si>
    <t>Warren</t>
  </si>
  <si>
    <t>NJ DHS Division of Aging Services (Temporary staffing and computers)</t>
  </si>
  <si>
    <t>Protecting Older Adults from Financial Exploitation</t>
  </si>
  <si>
    <t>This program provides education and training to foster recognition of post-disaster elder economic exploitation activity across a variety of settings, from predatory home repair contracting to caregivers who persuade seniors to turn over FEMA or other checks and put them to improper use.  The curriculum will be developed and the training provided by Rutgers University.</t>
  </si>
  <si>
    <t>Institute for Families, School of Social Work, Rutgers University</t>
  </si>
  <si>
    <t>Senior Nutrition Program</t>
  </si>
  <si>
    <t>DHS distributed funds to the County Offices on Aging to pay for the total cost of emergency meals/shelf stable meals distributed prior to and after Superstorm Sandy, which were not covered by the National Disaster Relief Grant.</t>
  </si>
  <si>
    <t>Bergen County Senior Services</t>
  </si>
  <si>
    <t>Cape May Department on Aging</t>
  </si>
  <si>
    <t>Chrill Care Inc.</t>
  </si>
  <si>
    <t>City of Bayonne</t>
  </si>
  <si>
    <t>Jewish Family Services</t>
  </si>
  <si>
    <t>Mercer County Nutrition Program for the Elderly</t>
  </si>
  <si>
    <t>Senior Meals of Middlesex County</t>
  </si>
  <si>
    <t>Interfaith Neighbors</t>
  </si>
  <si>
    <t>Morris County Division on Aging, Disabilities and Veterans</t>
  </si>
  <si>
    <t>Community Services Inc of Ocean County</t>
  </si>
  <si>
    <t>Somerset County Office on Aging</t>
  </si>
  <si>
    <t>Warren County Division of Senior Services</t>
  </si>
  <si>
    <t>Allocated Amount</t>
  </si>
  <si>
    <t>Obligated Amount</t>
  </si>
  <si>
    <t>Paid Amount</t>
  </si>
  <si>
    <t>Date</t>
  </si>
  <si>
    <t>Mental Health Awareness Campaign Public Education</t>
  </si>
  <si>
    <t>Included in the public awareness campaign is the expansion of the available hours in which the information and referral Help Line is available to direct callers appropriate service entry points.</t>
  </si>
  <si>
    <t xml:space="preserve">Child care centers in the nine most impacted counties will be eligible for grants for uncovered repair and renovation expenses due to damage by Superstorm Sandy.  </t>
  </si>
  <si>
    <t>Atlantic County Single Point of Entry (AC SPOE)</t>
  </si>
  <si>
    <t>Administrative Costs</t>
  </si>
  <si>
    <t>Administrative costs associated with DHS oversight and management of its SSBG funding and programs</t>
  </si>
  <si>
    <t>Learning Lounge</t>
  </si>
  <si>
    <t>Department of Human Services - Administrative</t>
  </si>
  <si>
    <t>Sandy Hook Child Care</t>
  </si>
  <si>
    <t>VIP Child Development Center</t>
  </si>
  <si>
    <t>Learning Ladder</t>
  </si>
  <si>
    <t>Lakewood Township</t>
  </si>
  <si>
    <t>Highlands Borough</t>
  </si>
  <si>
    <t>Neptune City Borough</t>
  </si>
  <si>
    <t>Learning Ladder II</t>
  </si>
  <si>
    <t>Little Giggles</t>
  </si>
  <si>
    <t>Little Giggles Day Care</t>
  </si>
  <si>
    <t>Point Pleasant Borough</t>
  </si>
  <si>
    <t>Kangaroo Kourt</t>
  </si>
  <si>
    <t>Tuckerton Borough</t>
  </si>
  <si>
    <t>Brookside School</t>
  </si>
  <si>
    <t>Sea Girt Borough</t>
  </si>
  <si>
    <t>My Time Child Care Inc.</t>
  </si>
  <si>
    <t>As We Grow</t>
  </si>
  <si>
    <t>Manchester Township</t>
  </si>
  <si>
    <t>Principles Child Care</t>
  </si>
  <si>
    <t>East Orange City</t>
  </si>
  <si>
    <t>Senior-Disabled Home Repair</t>
  </si>
  <si>
    <t>SOS Group Inc.</t>
  </si>
  <si>
    <t>Abby Lifts, Inc.</t>
  </si>
  <si>
    <t>Atlantic County Div of Intergenerational Services</t>
  </si>
  <si>
    <t xml:space="preserve"> </t>
  </si>
  <si>
    <t>Family Daycare Provider 1</t>
  </si>
  <si>
    <t>Family Daycare Provider 2</t>
  </si>
  <si>
    <t>Family Daycare Provider 3</t>
  </si>
  <si>
    <t>Roselle Borough</t>
  </si>
  <si>
    <t>Mantoloking Borough</t>
  </si>
  <si>
    <t>Stafford Township</t>
  </si>
  <si>
    <t>Ocean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</si>
</sst>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11"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1"/>
      <color theme="1"/>
      <name val="Calibri"/>
      <family val="2"/>
      <scheme val="minor"/>
    </font>
    <font>
      <sz val="10"/>
      <color theme="1"/>
      <name val="Cambria"/>
      <family val="1"/>
      <scheme val="major"/>
    </font>
    <font>
      <sz val="10"/>
      <color rgb="FF222222"/>
      <name val="Calibri"/>
      <family val="2"/>
      <scheme val="minor"/>
    </font>
    <font>
      <sz val="10"/>
      <color rgb="FF000000"/>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s>
  <fills count="2">
    <fill>
      <patternFill patternType="none"/>
    </fill>
    <fill>
      <patternFill patternType="gray125"/>
    </fill>
  </fills>
  <borders count="3">
    <border>
      <left/>
      <right/>
      <top/>
      <bottom/>
      <diagonal/>
    </border>
    <border>
      <left/>
      <right/>
      <top/>
      <bottom style="thin">
        <color theme="0"/>
      </bottom>
      <diagonal/>
    </border>
    <border>
      <left/>
      <right/>
      <top style="thin">
        <color theme="0"/>
      </top>
      <bottom style="thin">
        <color theme="0"/>
      </bottom>
      <diagonal/>
    </border>
  </borders>
  <cellStyleXfs count="2">
    <xf numFmtId="0" fontId="0" fillId="0" borderId="0"/>
    <xf numFmtId="44" fontId="4" fillId="0" borderId="0" applyFont="0" applyFill="0" applyBorder="0" applyAlignment="0" applyProtection="0"/>
  </cellStyleXfs>
  <cellXfs count="122">
    <xf numFmtId="0" fontId="0" fillId="0" borderId="0" xfId="0"/>
    <xf numFmtId="0" fontId="0" fillId="0" borderId="0" xfId="0" applyAlignment="1">
      <alignment horizontal="center"/>
    </xf>
    <xf numFmtId="0" fontId="0" fillId="0" borderId="0" xfId="0"/>
    <xf numFmtId="0" fontId="1" fillId="0" borderId="0" xfId="0" applyFont="1"/>
    <xf numFmtId="0" fontId="2" fillId="0" borderId="0" xfId="0" applyFont="1" applyFill="1"/>
    <xf numFmtId="0" fontId="2" fillId="0" borderId="0" xfId="0" applyFont="1" applyFill="1" applyBorder="1" applyAlignment="1">
      <alignment horizontal="center" vertical="center"/>
    </xf>
    <xf numFmtId="0" fontId="1" fillId="0" borderId="0" xfId="0" applyFont="1" applyAlignment="1">
      <alignment horizontal="center"/>
    </xf>
    <xf numFmtId="8" fontId="1" fillId="0" borderId="0" xfId="0" applyNumberFormat="1" applyFont="1" applyFill="1" applyBorder="1" applyAlignment="1">
      <alignment horizontal="center" vertical="center"/>
    </xf>
    <xf numFmtId="0" fontId="0" fillId="0" borderId="0" xfId="0" applyBorder="1"/>
    <xf numFmtId="8" fontId="1" fillId="0" borderId="0" xfId="0" applyNumberFormat="1" applyFont="1" applyBorder="1" applyAlignment="1">
      <alignment horizontal="center" vertical="center"/>
    </xf>
    <xf numFmtId="0" fontId="1"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Border="1" applyAlignment="1">
      <alignment horizontal="left" vertical="center"/>
    </xf>
    <xf numFmtId="0" fontId="6"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5" fillId="0" borderId="0" xfId="0" applyFont="1" applyAlignment="1">
      <alignment horizontal="justify" vertical="center" wrapText="1"/>
    </xf>
    <xf numFmtId="0" fontId="3" fillId="0" borderId="1" xfId="0" applyFont="1" applyFill="1" applyBorder="1" applyAlignment="1">
      <alignment vertical="center"/>
    </xf>
    <xf numFmtId="0" fontId="3" fillId="0" borderId="0" xfId="0" applyFont="1" applyFill="1" applyAlignment="1">
      <alignment vertical="center"/>
    </xf>
    <xf numFmtId="0" fontId="1" fillId="0" borderId="0" xfId="0" applyFont="1" applyAlignment="1">
      <alignment horizontal="left" vertical="center" wrapText="1"/>
    </xf>
    <xf numFmtId="0" fontId="1" fillId="0" borderId="0" xfId="0" applyFont="1"/>
    <xf numFmtId="0" fontId="2" fillId="0" borderId="0" xfId="0" applyFont="1" applyFill="1" applyBorder="1" applyAlignment="1">
      <alignment horizontal="center" vertical="center"/>
    </xf>
    <xf numFmtId="0" fontId="1" fillId="0" borderId="0" xfId="0" applyFont="1" applyFill="1" applyAlignment="1">
      <alignment horizontal="left"/>
    </xf>
    <xf numFmtId="0" fontId="1" fillId="0" borderId="0" xfId="0" applyFont="1" applyAlignment="1">
      <alignment horizontal="center" vertical="center"/>
    </xf>
    <xf numFmtId="0" fontId="1" fillId="0" borderId="0"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8" fontId="1" fillId="0" borderId="0" xfId="0" applyNumberFormat="1" applyFont="1" applyAlignment="1">
      <alignment vertical="center"/>
    </xf>
    <xf numFmtId="0" fontId="2" fillId="0" borderId="0" xfId="0" applyFont="1" applyFill="1" applyBorder="1" applyAlignment="1">
      <alignment horizontal="center" vertical="center"/>
    </xf>
    <xf numFmtId="0" fontId="1" fillId="0" borderId="0" xfId="0" applyFont="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xf numFmtId="0" fontId="2" fillId="0" borderId="0" xfId="0" applyFont="1" applyFill="1" applyBorder="1" applyAlignment="1">
      <alignment horizontal="center" vertical="center"/>
    </xf>
    <xf numFmtId="0" fontId="0" fillId="0" borderId="0" xfId="0" applyBorder="1"/>
    <xf numFmtId="0" fontId="9" fillId="0" borderId="0" xfId="0" applyFont="1" applyBorder="1"/>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xf>
    <xf numFmtId="0" fontId="2" fillId="0" borderId="0" xfId="0" applyFont="1" applyFill="1" applyBorder="1" applyAlignment="1">
      <alignment horizontal="center" vertical="center"/>
    </xf>
    <xf numFmtId="0" fontId="1" fillId="0" borderId="0" xfId="0" applyFont="1" applyFill="1"/>
    <xf numFmtId="0" fontId="1" fillId="0" borderId="0" xfId="0" applyFont="1" applyAlignment="1">
      <alignment horizont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164" fontId="1" fillId="0" borderId="0" xfId="1" applyNumberFormat="1" applyFont="1" applyAlignment="1">
      <alignment horizontal="center" vertical="center"/>
    </xf>
    <xf numFmtId="164" fontId="3" fillId="0" borderId="0" xfId="0" applyNumberFormat="1" applyFont="1" applyFill="1" applyBorder="1" applyAlignment="1">
      <alignment horizontal="center" vertical="center"/>
    </xf>
    <xf numFmtId="14" fontId="1" fillId="0" borderId="0" xfId="0" applyNumberFormat="1" applyFont="1" applyAlignment="1">
      <alignment vertical="center"/>
    </xf>
    <xf numFmtId="164" fontId="3" fillId="0" borderId="0" xfId="0" applyNumberFormat="1" applyFont="1" applyFill="1" applyBorder="1" applyAlignment="1">
      <alignment horizontal="center"/>
    </xf>
    <xf numFmtId="164" fontId="1" fillId="0" borderId="0" xfId="0" applyNumberFormat="1" applyFont="1" applyAlignment="1">
      <alignment horizontal="center" vertical="center"/>
    </xf>
    <xf numFmtId="0" fontId="1" fillId="0" borderId="0" xfId="0" applyFont="1"/>
    <xf numFmtId="0" fontId="2" fillId="0" borderId="0" xfId="0"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8" fontId="1" fillId="0" borderId="0" xfId="0" applyNumberFormat="1" applyFont="1"/>
    <xf numFmtId="0" fontId="1" fillId="0" borderId="1" xfId="0" applyFont="1" applyFill="1" applyBorder="1" applyAlignment="1">
      <alignment vertical="center"/>
    </xf>
    <xf numFmtId="6" fontId="3" fillId="0" borderId="0" xfId="0" applyNumberFormat="1" applyFont="1" applyFill="1" applyBorder="1" applyAlignment="1">
      <alignment horizontal="center" vertical="center"/>
    </xf>
    <xf numFmtId="0" fontId="1" fillId="0" borderId="0" xfId="0" applyFont="1" applyAlignment="1">
      <alignment horizontal="center" vertical="center"/>
    </xf>
    <xf numFmtId="8"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8" fontId="1" fillId="0" borderId="0" xfId="0" applyNumberFormat="1" applyFont="1" applyAlignment="1">
      <alignment horizontal="center" vertical="center"/>
    </xf>
    <xf numFmtId="8" fontId="0" fillId="0" borderId="0" xfId="0" applyNumberFormat="1"/>
    <xf numFmtId="164" fontId="3" fillId="0" borderId="0" xfId="1" applyNumberFormat="1" applyFont="1" applyAlignment="1">
      <alignment horizontal="center" vertical="center"/>
    </xf>
    <xf numFmtId="7" fontId="1" fillId="0" borderId="2"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8" fontId="1" fillId="0" borderId="0" xfId="0" applyNumberFormat="1" applyFont="1" applyFill="1" applyBorder="1" applyAlignment="1">
      <alignment horizontal="center" vertical="center" wrapText="1"/>
    </xf>
    <xf numFmtId="8" fontId="1" fillId="0" borderId="0" xfId="0" applyNumberFormat="1" applyFont="1" applyFill="1" applyAlignment="1">
      <alignment horizontal="center" vertical="center" wrapText="1"/>
    </xf>
    <xf numFmtId="8" fontId="1" fillId="0" borderId="0" xfId="0" applyNumberFormat="1" applyFont="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vertical="center"/>
    </xf>
    <xf numFmtId="8" fontId="1"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xf numFmtId="0" fontId="8" fillId="0" borderId="0" xfId="0" applyFont="1"/>
    <xf numFmtId="0" fontId="2"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alignment horizontal="center" vertical="center"/>
    </xf>
    <xf numFmtId="164" fontId="0" fillId="0" borderId="0" xfId="0" applyNumberFormat="1"/>
    <xf numFmtId="0" fontId="5" fillId="0" borderId="0" xfId="0" applyFont="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3" fillId="0" borderId="0" xfId="0" applyFont="1" applyFill="1" applyAlignment="1">
      <alignment horizontal="center" vertical="center"/>
    </xf>
    <xf numFmtId="0" fontId="8" fillId="0" borderId="0" xfId="0" applyFont="1" applyAlignment="1">
      <alignment horizontal="center"/>
    </xf>
    <xf numFmtId="8" fontId="1" fillId="0" borderId="0" xfId="0" applyNumberFormat="1" applyFont="1" applyAlignment="1">
      <alignment horizontal="right" vertical="center"/>
    </xf>
    <xf numFmtId="8" fontId="7" fillId="0" borderId="0" xfId="0" applyNumberFormat="1" applyFont="1" applyBorder="1" applyAlignment="1">
      <alignment horizontal="center" vertical="center" wrapText="1" readingOrder="1"/>
    </xf>
    <xf numFmtId="164" fontId="1" fillId="0" borderId="0" xfId="0" applyNumberFormat="1" applyFont="1" applyBorder="1" applyAlignment="1">
      <alignment horizontal="center"/>
    </xf>
    <xf numFmtId="164" fontId="1" fillId="0" borderId="0" xfId="0" applyNumberFormat="1" applyFont="1" applyBorder="1"/>
    <xf numFmtId="6" fontId="1" fillId="0" borderId="0" xfId="1" applyNumberFormat="1" applyFont="1" applyAlignment="1">
      <alignment horizontal="center" vertical="center"/>
    </xf>
    <xf numFmtId="8" fontId="1" fillId="0" borderId="0" xfId="1" applyNumberFormat="1" applyFont="1" applyAlignment="1">
      <alignment horizontal="center" vertical="center"/>
    </xf>
    <xf numFmtId="0" fontId="1" fillId="0" borderId="0" xfId="0" applyFont="1" applyAlignment="1">
      <alignment vertical="center" wrapText="1"/>
    </xf>
    <xf numFmtId="0" fontId="1" fillId="0" borderId="0" xfId="0" applyFont="1" applyFill="1" applyAlignment="1">
      <alignment horizontal="center"/>
    </xf>
    <xf numFmtId="8" fontId="0" fillId="0" borderId="0" xfId="0" applyNumberFormat="1" applyFont="1" applyFill="1" applyAlignment="1">
      <alignment horizontal="center" vertical="center"/>
    </xf>
    <xf numFmtId="165" fontId="10" fillId="0" borderId="0" xfId="0" applyNumberFormat="1" applyFont="1" applyFill="1" applyAlignment="1">
      <alignment horizontal="left"/>
    </xf>
    <xf numFmtId="8" fontId="10" fillId="0" borderId="0" xfId="0" applyNumberFormat="1" applyFont="1" applyFill="1" applyAlignment="1">
      <alignment horizontal="center" vertical="center"/>
    </xf>
    <xf numFmtId="8" fontId="8" fillId="0" borderId="0" xfId="0" applyNumberFormat="1" applyFont="1"/>
    <xf numFmtId="8" fontId="10" fillId="0" borderId="0" xfId="0" applyNumberFormat="1" applyFont="1" applyAlignment="1">
      <alignment horizontal="center" vertical="center"/>
    </xf>
    <xf numFmtId="43" fontId="0" fillId="0" borderId="0" xfId="0" applyNumberFormat="1"/>
    <xf numFmtId="8" fontId="0" fillId="0" borderId="0" xfId="0" applyNumberFormat="1" applyAlignment="1">
      <alignment horizontal="center"/>
    </xf>
    <xf numFmtId="6" fontId="3" fillId="0" borderId="0" xfId="0" applyNumberFormat="1" applyFont="1" applyAlignment="1">
      <alignment horizontal="center" vertical="center"/>
    </xf>
    <xf numFmtId="8" fontId="3" fillId="0" borderId="0" xfId="0" applyNumberFormat="1" applyFont="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66CC"/>
      <color rgb="FF8860A0"/>
      <color rgb="FF8A71AB"/>
      <color rgb="FFFF6600"/>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B14" workbookViewId="0">
      <selection activeCell="E17" sqref="E17"/>
    </sheetView>
  </sheetViews>
  <sheetFormatPr defaultRowHeight="15" x14ac:dyDescent="0.25"/>
  <cols>
    <col min="1" max="1" width="49.28515625" customWidth="1"/>
    <col min="2" max="2" width="61.28515625" customWidth="1"/>
    <col min="3" max="3" width="17.28515625" bestFit="1" customWidth="1"/>
    <col min="4" max="4" width="17.5703125" bestFit="1" customWidth="1"/>
    <col min="5" max="5" width="13.85546875" bestFit="1" customWidth="1"/>
    <col min="6" max="6" width="9.7109375" bestFit="1" customWidth="1"/>
  </cols>
  <sheetData>
    <row r="1" spans="1:7" x14ac:dyDescent="0.25">
      <c r="A1" s="104" t="s">
        <v>6</v>
      </c>
      <c r="B1" s="104" t="s">
        <v>17</v>
      </c>
      <c r="C1" s="104" t="s">
        <v>165</v>
      </c>
      <c r="D1" s="104" t="s">
        <v>166</v>
      </c>
      <c r="E1" s="104" t="s">
        <v>167</v>
      </c>
      <c r="F1" s="104" t="s">
        <v>168</v>
      </c>
    </row>
    <row r="2" spans="1:7" ht="63.75" x14ac:dyDescent="0.25">
      <c r="A2" s="98" t="s">
        <v>34</v>
      </c>
      <c r="B2" s="18" t="s">
        <v>35</v>
      </c>
      <c r="C2" s="73">
        <v>2500000</v>
      </c>
      <c r="D2" s="73">
        <v>2500000</v>
      </c>
      <c r="E2" s="73">
        <v>205879</v>
      </c>
      <c r="F2" s="59">
        <v>41851</v>
      </c>
    </row>
    <row r="3" spans="1:7" ht="99" customHeight="1" x14ac:dyDescent="0.25">
      <c r="A3" s="98" t="s">
        <v>23</v>
      </c>
      <c r="B3" s="18" t="s">
        <v>22</v>
      </c>
      <c r="C3" s="57">
        <v>2000000</v>
      </c>
      <c r="D3" s="57">
        <v>2000000</v>
      </c>
      <c r="E3" s="73">
        <v>591536</v>
      </c>
      <c r="F3" s="59">
        <v>41851</v>
      </c>
    </row>
    <row r="4" spans="1:7" ht="105" customHeight="1" x14ac:dyDescent="0.25">
      <c r="A4" s="98" t="s">
        <v>28</v>
      </c>
      <c r="B4" s="18" t="s">
        <v>29</v>
      </c>
      <c r="C4" s="109">
        <v>7000000</v>
      </c>
      <c r="D4" s="110">
        <v>4985470.5</v>
      </c>
      <c r="E4" s="61">
        <v>2608649.5</v>
      </c>
      <c r="F4" s="59">
        <v>41851</v>
      </c>
    </row>
    <row r="5" spans="1:7" ht="91.5" customHeight="1" x14ac:dyDescent="0.25">
      <c r="A5" s="98" t="s">
        <v>169</v>
      </c>
      <c r="B5" s="96" t="s">
        <v>30</v>
      </c>
      <c r="C5" s="57">
        <v>500000</v>
      </c>
      <c r="D5" s="57">
        <v>500000</v>
      </c>
      <c r="E5" s="57">
        <v>494475</v>
      </c>
      <c r="F5" s="59">
        <v>41851</v>
      </c>
    </row>
    <row r="6" spans="1:7" ht="38.25" x14ac:dyDescent="0.25">
      <c r="A6" s="98" t="s">
        <v>31</v>
      </c>
      <c r="B6" s="96" t="s">
        <v>170</v>
      </c>
      <c r="C6" s="57">
        <v>1500000</v>
      </c>
      <c r="D6" s="57">
        <v>1500000</v>
      </c>
      <c r="E6" s="57">
        <v>312078</v>
      </c>
      <c r="F6" s="59">
        <v>41851</v>
      </c>
    </row>
    <row r="7" spans="1:7" ht="108.75" customHeight="1" x14ac:dyDescent="0.25">
      <c r="A7" s="111" t="s">
        <v>38</v>
      </c>
      <c r="B7" s="96" t="s">
        <v>39</v>
      </c>
      <c r="C7" s="57">
        <v>109393444</v>
      </c>
      <c r="D7" s="57">
        <v>109393444</v>
      </c>
      <c r="E7" s="57">
        <v>57736024</v>
      </c>
      <c r="F7" s="59">
        <v>41851</v>
      </c>
    </row>
    <row r="8" spans="1:7" ht="25.5" x14ac:dyDescent="0.25">
      <c r="A8" s="111" t="s">
        <v>62</v>
      </c>
      <c r="B8" s="96" t="s">
        <v>63</v>
      </c>
      <c r="C8" s="57">
        <v>300000</v>
      </c>
      <c r="D8" s="57">
        <v>223581.96</v>
      </c>
      <c r="E8" s="57">
        <v>223581.96</v>
      </c>
      <c r="F8" s="59">
        <v>41851</v>
      </c>
    </row>
    <row r="9" spans="1:7" ht="45" customHeight="1" x14ac:dyDescent="0.25">
      <c r="A9" s="111" t="s">
        <v>70</v>
      </c>
      <c r="B9" s="96" t="s">
        <v>171</v>
      </c>
      <c r="C9" s="57">
        <v>300000</v>
      </c>
      <c r="D9" s="91">
        <v>107257</v>
      </c>
      <c r="E9" s="91">
        <v>56058</v>
      </c>
      <c r="F9" s="59">
        <v>41851</v>
      </c>
    </row>
    <row r="10" spans="1:7" ht="45" customHeight="1" x14ac:dyDescent="0.25">
      <c r="A10" s="98" t="s">
        <v>74</v>
      </c>
      <c r="B10" s="96" t="s">
        <v>75</v>
      </c>
      <c r="C10" s="57">
        <v>150000</v>
      </c>
      <c r="D10" s="57">
        <v>48308</v>
      </c>
      <c r="E10" s="57">
        <v>46571</v>
      </c>
      <c r="F10" s="59">
        <v>41851</v>
      </c>
    </row>
    <row r="11" spans="1:7" ht="75" customHeight="1" x14ac:dyDescent="0.25">
      <c r="A11" s="98" t="s">
        <v>172</v>
      </c>
      <c r="B11" s="96" t="s">
        <v>89</v>
      </c>
      <c r="C11" s="57">
        <v>2000000</v>
      </c>
      <c r="D11" s="57">
        <v>2000000</v>
      </c>
      <c r="E11" s="57">
        <v>400000</v>
      </c>
      <c r="F11" s="59">
        <v>41851</v>
      </c>
    </row>
    <row r="12" spans="1:7" ht="84" customHeight="1" x14ac:dyDescent="0.25">
      <c r="A12" s="98" t="s">
        <v>196</v>
      </c>
      <c r="B12" s="96" t="s">
        <v>113</v>
      </c>
      <c r="C12" s="75">
        <v>8772000</v>
      </c>
      <c r="D12" s="61">
        <v>8772000</v>
      </c>
      <c r="E12" s="61">
        <v>1493189</v>
      </c>
      <c r="F12" s="59">
        <v>41851</v>
      </c>
    </row>
    <row r="13" spans="1:7" ht="95.25" customHeight="1" x14ac:dyDescent="0.25">
      <c r="A13" s="98" t="s">
        <v>148</v>
      </c>
      <c r="B13" s="96" t="s">
        <v>149</v>
      </c>
      <c r="C13" s="57">
        <v>300000</v>
      </c>
      <c r="D13" s="57">
        <v>300000</v>
      </c>
      <c r="E13" s="57">
        <v>8251</v>
      </c>
      <c r="F13" s="59">
        <v>41851</v>
      </c>
    </row>
    <row r="14" spans="1:7" ht="65.099999999999994" customHeight="1" x14ac:dyDescent="0.25">
      <c r="A14" s="98" t="s">
        <v>151</v>
      </c>
      <c r="B14" s="96" t="s">
        <v>152</v>
      </c>
      <c r="C14" s="57">
        <v>117692</v>
      </c>
      <c r="D14" s="57">
        <v>117692</v>
      </c>
      <c r="E14" s="61">
        <v>85087</v>
      </c>
      <c r="F14" s="59">
        <v>41851</v>
      </c>
      <c r="G14" t="s">
        <v>200</v>
      </c>
    </row>
    <row r="15" spans="1:7" ht="63.75" customHeight="1" x14ac:dyDescent="0.25">
      <c r="A15" s="98" t="s">
        <v>90</v>
      </c>
      <c r="B15" s="96" t="s">
        <v>91</v>
      </c>
      <c r="C15" s="57">
        <v>2750000</v>
      </c>
      <c r="D15" s="57">
        <v>86038.64</v>
      </c>
      <c r="E15" s="57">
        <v>86038.64</v>
      </c>
      <c r="F15" s="59">
        <v>41851</v>
      </c>
    </row>
    <row r="16" spans="1:7" ht="38.25" x14ac:dyDescent="0.25">
      <c r="A16" s="98" t="s">
        <v>32</v>
      </c>
      <c r="B16" s="96" t="s">
        <v>33</v>
      </c>
      <c r="C16" s="57">
        <v>2000000</v>
      </c>
      <c r="D16" s="7">
        <v>2000000</v>
      </c>
      <c r="E16" s="73">
        <v>447686</v>
      </c>
      <c r="F16" s="59">
        <v>41851</v>
      </c>
    </row>
    <row r="17" spans="1:6" ht="25.5" x14ac:dyDescent="0.25">
      <c r="A17" s="98" t="s">
        <v>173</v>
      </c>
      <c r="B17" s="96" t="s">
        <v>174</v>
      </c>
      <c r="C17" s="73">
        <v>10623948</v>
      </c>
      <c r="D17" s="73">
        <v>10623948</v>
      </c>
      <c r="E17" s="120">
        <v>1565606</v>
      </c>
      <c r="F17" s="59">
        <v>41851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9"/>
  <sheetViews>
    <sheetView workbookViewId="0">
      <selection activeCell="J1" sqref="J1:P1048576"/>
    </sheetView>
  </sheetViews>
  <sheetFormatPr defaultRowHeight="15" x14ac:dyDescent="0.25"/>
  <cols>
    <col min="1" max="1" width="12.85546875" bestFit="1" customWidth="1"/>
    <col min="3" max="3" width="16.5703125" customWidth="1"/>
    <col min="4" max="4" width="37.28515625" bestFit="1" customWidth="1"/>
    <col min="5" max="5" width="9.5703125" bestFit="1" customWidth="1"/>
    <col min="6" max="6" width="25" bestFit="1" customWidth="1"/>
    <col min="7" max="7" width="37.85546875" customWidth="1"/>
    <col min="8" max="8" width="13.7109375" customWidth="1"/>
    <col min="9" max="9" width="14" customWidth="1"/>
  </cols>
  <sheetData>
    <row r="1" spans="1:9" ht="25.5" x14ac:dyDescent="0.25">
      <c r="A1" s="40" t="s">
        <v>4</v>
      </c>
      <c r="B1" s="40" t="s">
        <v>5</v>
      </c>
      <c r="C1" s="41" t="s">
        <v>19</v>
      </c>
      <c r="D1" s="38" t="s">
        <v>18</v>
      </c>
      <c r="E1" s="38" t="s">
        <v>1</v>
      </c>
      <c r="F1" s="38" t="s">
        <v>16</v>
      </c>
      <c r="G1" s="38" t="s">
        <v>6</v>
      </c>
      <c r="H1" s="41" t="s">
        <v>20</v>
      </c>
      <c r="I1" s="41" t="s">
        <v>21</v>
      </c>
    </row>
    <row r="2" spans="1:9" s="97" customFormat="1" ht="12.75" x14ac:dyDescent="0.25">
      <c r="A2" s="97" t="s">
        <v>27</v>
      </c>
      <c r="B2" s="97" t="s">
        <v>0</v>
      </c>
      <c r="C2" s="97" t="s">
        <v>26</v>
      </c>
      <c r="D2" s="83" t="s">
        <v>76</v>
      </c>
      <c r="E2" s="94" t="s">
        <v>77</v>
      </c>
      <c r="F2" s="68" t="s">
        <v>78</v>
      </c>
      <c r="G2" s="98" t="s">
        <v>74</v>
      </c>
      <c r="H2" s="70">
        <v>3640</v>
      </c>
      <c r="I2" s="84">
        <v>2824</v>
      </c>
    </row>
    <row r="3" spans="1:9" s="98" customFormat="1" ht="12.75" x14ac:dyDescent="0.25">
      <c r="A3" s="97" t="s">
        <v>27</v>
      </c>
      <c r="B3" s="97" t="s">
        <v>0</v>
      </c>
      <c r="C3" s="97" t="s">
        <v>26</v>
      </c>
      <c r="D3" s="92" t="s">
        <v>79</v>
      </c>
      <c r="E3" s="94" t="s">
        <v>77</v>
      </c>
      <c r="F3" s="39" t="s">
        <v>80</v>
      </c>
      <c r="G3" s="98" t="s">
        <v>74</v>
      </c>
      <c r="H3" s="70">
        <v>1802</v>
      </c>
      <c r="I3" s="84">
        <v>1802</v>
      </c>
    </row>
    <row r="4" spans="1:9" s="102" customFormat="1" x14ac:dyDescent="0.25">
      <c r="A4" s="97" t="s">
        <v>27</v>
      </c>
      <c r="B4" s="97" t="s">
        <v>0</v>
      </c>
      <c r="C4" s="97" t="s">
        <v>26</v>
      </c>
      <c r="D4" s="92" t="s">
        <v>81</v>
      </c>
      <c r="E4" s="39" t="s">
        <v>82</v>
      </c>
      <c r="F4" s="39" t="s">
        <v>83</v>
      </c>
      <c r="G4" s="98" t="s">
        <v>74</v>
      </c>
      <c r="H4" s="73">
        <v>1623</v>
      </c>
      <c r="I4" s="37">
        <v>1623</v>
      </c>
    </row>
    <row r="5" spans="1:9" s="87" customFormat="1" x14ac:dyDescent="0.25">
      <c r="A5" s="97" t="s">
        <v>27</v>
      </c>
      <c r="B5" s="97" t="s">
        <v>0</v>
      </c>
      <c r="C5" s="97" t="s">
        <v>26</v>
      </c>
      <c r="D5" s="92" t="s">
        <v>84</v>
      </c>
      <c r="E5" s="39" t="s">
        <v>65</v>
      </c>
      <c r="F5" s="39" t="s">
        <v>85</v>
      </c>
      <c r="G5" s="98" t="s">
        <v>74</v>
      </c>
      <c r="H5" s="73">
        <v>1840</v>
      </c>
      <c r="I5" s="105">
        <v>1840</v>
      </c>
    </row>
    <row r="6" spans="1:9" s="87" customFormat="1" x14ac:dyDescent="0.25">
      <c r="A6" s="97" t="s">
        <v>27</v>
      </c>
      <c r="B6" s="97" t="s">
        <v>0</v>
      </c>
      <c r="C6" s="97" t="s">
        <v>26</v>
      </c>
      <c r="D6" s="92" t="s">
        <v>86</v>
      </c>
      <c r="E6" s="39" t="s">
        <v>2</v>
      </c>
      <c r="F6" s="39" t="s">
        <v>87</v>
      </c>
      <c r="G6" s="98" t="s">
        <v>74</v>
      </c>
      <c r="H6" s="73">
        <v>3713</v>
      </c>
      <c r="I6" s="105">
        <v>3713</v>
      </c>
    </row>
    <row r="7" spans="1:9" s="87" customFormat="1" x14ac:dyDescent="0.25">
      <c r="A7" s="97" t="s">
        <v>27</v>
      </c>
      <c r="B7" s="97" t="s">
        <v>0</v>
      </c>
      <c r="C7" s="97" t="s">
        <v>26</v>
      </c>
      <c r="D7" s="92" t="s">
        <v>175</v>
      </c>
      <c r="E7" s="39" t="s">
        <v>77</v>
      </c>
      <c r="F7" s="39" t="s">
        <v>78</v>
      </c>
      <c r="G7" s="98" t="s">
        <v>74</v>
      </c>
      <c r="H7" s="73">
        <v>2387</v>
      </c>
      <c r="I7" s="105">
        <v>2387</v>
      </c>
    </row>
    <row r="8" spans="1:9" s="87" customFormat="1" x14ac:dyDescent="0.25">
      <c r="A8" s="97" t="s">
        <v>27</v>
      </c>
      <c r="B8" s="97" t="s">
        <v>0</v>
      </c>
      <c r="C8" s="97" t="s">
        <v>26</v>
      </c>
      <c r="D8" s="92" t="s">
        <v>179</v>
      </c>
      <c r="E8" s="39" t="s">
        <v>2</v>
      </c>
      <c r="F8" s="39" t="s">
        <v>180</v>
      </c>
      <c r="G8" s="98" t="s">
        <v>74</v>
      </c>
      <c r="H8" s="73">
        <v>2972</v>
      </c>
      <c r="I8" s="105">
        <v>2972</v>
      </c>
    </row>
    <row r="9" spans="1:9" s="87" customFormat="1" x14ac:dyDescent="0.25">
      <c r="A9" s="97" t="s">
        <v>27</v>
      </c>
      <c r="B9" s="97" t="s">
        <v>0</v>
      </c>
      <c r="C9" s="97" t="s">
        <v>26</v>
      </c>
      <c r="D9" s="97" t="s">
        <v>178</v>
      </c>
      <c r="E9" s="82" t="s">
        <v>2</v>
      </c>
      <c r="F9" s="82" t="s">
        <v>97</v>
      </c>
      <c r="G9" s="98" t="s">
        <v>74</v>
      </c>
      <c r="H9" s="73">
        <v>3000</v>
      </c>
      <c r="I9" s="105">
        <v>3000</v>
      </c>
    </row>
    <row r="10" spans="1:9" s="87" customFormat="1" x14ac:dyDescent="0.25">
      <c r="A10" s="97" t="s">
        <v>27</v>
      </c>
      <c r="B10" s="97" t="s">
        <v>0</v>
      </c>
      <c r="C10" s="97" t="s">
        <v>26</v>
      </c>
      <c r="D10" s="97" t="s">
        <v>183</v>
      </c>
      <c r="E10" s="82" t="s">
        <v>2</v>
      </c>
      <c r="F10" s="82" t="s">
        <v>180</v>
      </c>
      <c r="G10" s="98" t="s">
        <v>74</v>
      </c>
      <c r="H10" s="73">
        <v>2964</v>
      </c>
      <c r="I10" s="105">
        <v>2964</v>
      </c>
    </row>
    <row r="11" spans="1:9" s="87" customFormat="1" x14ac:dyDescent="0.25">
      <c r="A11" s="97" t="s">
        <v>27</v>
      </c>
      <c r="B11" s="97" t="s">
        <v>0</v>
      </c>
      <c r="C11" s="97" t="s">
        <v>26</v>
      </c>
      <c r="D11" s="97" t="s">
        <v>184</v>
      </c>
      <c r="E11" s="82" t="s">
        <v>2</v>
      </c>
      <c r="F11" s="82" t="s">
        <v>112</v>
      </c>
      <c r="G11" s="98" t="s">
        <v>74</v>
      </c>
      <c r="H11" s="73">
        <v>2998</v>
      </c>
      <c r="I11" s="105">
        <v>2998</v>
      </c>
    </row>
    <row r="12" spans="1:9" s="87" customFormat="1" x14ac:dyDescent="0.25">
      <c r="A12" s="97" t="s">
        <v>27</v>
      </c>
      <c r="B12" s="97" t="s">
        <v>0</v>
      </c>
      <c r="C12" s="97" t="s">
        <v>26</v>
      </c>
      <c r="D12" s="97" t="s">
        <v>185</v>
      </c>
      <c r="E12" s="82" t="s">
        <v>2</v>
      </c>
      <c r="F12" s="82" t="s">
        <v>186</v>
      </c>
      <c r="G12" s="98" t="s">
        <v>74</v>
      </c>
      <c r="H12" s="73">
        <v>2926</v>
      </c>
      <c r="I12" s="105">
        <v>2926</v>
      </c>
    </row>
    <row r="13" spans="1:9" s="87" customFormat="1" x14ac:dyDescent="0.25">
      <c r="A13" s="97" t="s">
        <v>27</v>
      </c>
      <c r="B13" s="97" t="s">
        <v>0</v>
      </c>
      <c r="C13" s="97" t="s">
        <v>26</v>
      </c>
      <c r="D13" s="97" t="s">
        <v>187</v>
      </c>
      <c r="E13" s="82" t="s">
        <v>2</v>
      </c>
      <c r="F13" s="82" t="s">
        <v>188</v>
      </c>
      <c r="G13" s="98" t="s">
        <v>74</v>
      </c>
      <c r="H13" s="73">
        <v>1854</v>
      </c>
      <c r="I13" s="105">
        <v>1854</v>
      </c>
    </row>
    <row r="14" spans="1:9" s="87" customFormat="1" x14ac:dyDescent="0.25">
      <c r="A14" s="97" t="s">
        <v>27</v>
      </c>
      <c r="B14" s="97" t="s">
        <v>0</v>
      </c>
      <c r="C14" s="97" t="s">
        <v>26</v>
      </c>
      <c r="D14" s="97" t="s">
        <v>189</v>
      </c>
      <c r="E14" s="82" t="s">
        <v>3</v>
      </c>
      <c r="F14" s="82" t="s">
        <v>190</v>
      </c>
      <c r="G14" s="98" t="s">
        <v>74</v>
      </c>
      <c r="H14" s="73">
        <v>3412</v>
      </c>
      <c r="I14" s="105">
        <v>3412</v>
      </c>
    </row>
    <row r="15" spans="1:9" s="87" customFormat="1" x14ac:dyDescent="0.25">
      <c r="A15" s="97" t="s">
        <v>27</v>
      </c>
      <c r="B15" s="97" t="s">
        <v>0</v>
      </c>
      <c r="C15" s="97" t="s">
        <v>26</v>
      </c>
      <c r="D15" s="97" t="s">
        <v>191</v>
      </c>
      <c r="E15" s="82" t="s">
        <v>2</v>
      </c>
      <c r="F15" s="82" t="s">
        <v>95</v>
      </c>
      <c r="G15" s="98" t="s">
        <v>74</v>
      </c>
      <c r="H15" s="73">
        <v>2904</v>
      </c>
      <c r="I15" s="105">
        <v>2904</v>
      </c>
    </row>
    <row r="16" spans="1:9" s="87" customFormat="1" x14ac:dyDescent="0.25">
      <c r="A16" s="97" t="s">
        <v>27</v>
      </c>
      <c r="B16" s="97" t="s">
        <v>0</v>
      </c>
      <c r="C16" s="97" t="s">
        <v>26</v>
      </c>
      <c r="D16" s="97" t="s">
        <v>192</v>
      </c>
      <c r="E16" s="82" t="s">
        <v>2</v>
      </c>
      <c r="F16" s="82" t="s">
        <v>193</v>
      </c>
      <c r="G16" s="98" t="s">
        <v>74</v>
      </c>
      <c r="H16" s="73">
        <v>1758</v>
      </c>
      <c r="I16" s="105">
        <v>1758</v>
      </c>
    </row>
    <row r="17" spans="1:9" s="87" customFormat="1" x14ac:dyDescent="0.25">
      <c r="A17" s="97" t="s">
        <v>27</v>
      </c>
      <c r="B17" s="97" t="s">
        <v>0</v>
      </c>
      <c r="C17" s="97" t="s">
        <v>26</v>
      </c>
      <c r="D17" s="97" t="s">
        <v>194</v>
      </c>
      <c r="E17" s="82" t="s">
        <v>123</v>
      </c>
      <c r="F17" s="82" t="s">
        <v>195</v>
      </c>
      <c r="G17" s="98" t="s">
        <v>74</v>
      </c>
      <c r="H17" s="73">
        <v>1498</v>
      </c>
      <c r="I17" s="105">
        <v>407</v>
      </c>
    </row>
    <row r="18" spans="1:9" s="87" customFormat="1" x14ac:dyDescent="0.25">
      <c r="A18" s="97" t="s">
        <v>27</v>
      </c>
      <c r="B18" s="97" t="s">
        <v>0</v>
      </c>
      <c r="C18" s="97" t="s">
        <v>26</v>
      </c>
      <c r="D18" s="97" t="s">
        <v>71</v>
      </c>
      <c r="E18" s="82" t="s">
        <v>72</v>
      </c>
      <c r="F18" s="82" t="s">
        <v>73</v>
      </c>
      <c r="G18" s="98" t="s">
        <v>74</v>
      </c>
      <c r="H18" s="73">
        <v>4702</v>
      </c>
      <c r="I18" s="105">
        <v>4702</v>
      </c>
    </row>
    <row r="19" spans="1:9" s="87" customFormat="1" x14ac:dyDescent="0.25">
      <c r="A19" s="97" t="s">
        <v>27</v>
      </c>
      <c r="B19" s="97" t="s">
        <v>0</v>
      </c>
      <c r="C19" s="97" t="s">
        <v>26</v>
      </c>
      <c r="D19" s="92" t="s">
        <v>201</v>
      </c>
      <c r="E19" s="39" t="s">
        <v>3</v>
      </c>
      <c r="F19" s="39" t="s">
        <v>182</v>
      </c>
      <c r="G19" s="98" t="s">
        <v>74</v>
      </c>
      <c r="H19" s="73">
        <v>904</v>
      </c>
      <c r="I19" s="105">
        <v>0</v>
      </c>
    </row>
    <row r="20" spans="1:9" x14ac:dyDescent="0.25">
      <c r="A20" s="97" t="s">
        <v>27</v>
      </c>
      <c r="B20" s="97" t="s">
        <v>0</v>
      </c>
      <c r="C20" s="97" t="s">
        <v>26</v>
      </c>
      <c r="D20" s="92" t="s">
        <v>202</v>
      </c>
      <c r="E20" s="39" t="s">
        <v>77</v>
      </c>
      <c r="F20" s="39" t="s">
        <v>78</v>
      </c>
      <c r="G20" s="98" t="s">
        <v>74</v>
      </c>
      <c r="H20" s="73" t="e">
        <f>+#REF!</f>
        <v>#REF!</v>
      </c>
      <c r="I20" s="105">
        <v>1500</v>
      </c>
    </row>
    <row r="21" spans="1:9" x14ac:dyDescent="0.25">
      <c r="A21" s="97" t="s">
        <v>27</v>
      </c>
      <c r="B21" s="97" t="s">
        <v>0</v>
      </c>
      <c r="C21" s="97" t="s">
        <v>26</v>
      </c>
      <c r="D21" s="92" t="s">
        <v>203</v>
      </c>
      <c r="E21" s="39" t="s">
        <v>72</v>
      </c>
      <c r="F21" s="39" t="s">
        <v>204</v>
      </c>
      <c r="G21" s="98" t="s">
        <v>74</v>
      </c>
      <c r="H21" s="73">
        <v>1411</v>
      </c>
      <c r="I21" s="105">
        <v>985</v>
      </c>
    </row>
    <row r="22" spans="1:9" x14ac:dyDescent="0.25">
      <c r="A22" s="97"/>
      <c r="B22" s="97"/>
      <c r="C22" s="97"/>
      <c r="D22" s="92"/>
      <c r="E22" s="39"/>
      <c r="F22" s="39"/>
      <c r="G22" s="98"/>
      <c r="H22" s="73"/>
      <c r="I22" s="105"/>
    </row>
    <row r="23" spans="1:9" x14ac:dyDescent="0.25">
      <c r="A23" s="87"/>
      <c r="B23" s="87"/>
      <c r="C23" s="87"/>
      <c r="D23" s="92"/>
      <c r="E23" s="49"/>
      <c r="F23" s="87"/>
      <c r="G23" s="87"/>
      <c r="H23" s="117"/>
      <c r="I23" s="117"/>
    </row>
    <row r="24" spans="1:9" x14ac:dyDescent="0.25">
      <c r="A24" s="87"/>
      <c r="B24" s="87"/>
      <c r="C24" s="87"/>
      <c r="D24" s="87"/>
      <c r="E24" s="49"/>
      <c r="F24" s="87"/>
      <c r="G24" s="87"/>
      <c r="H24" s="118"/>
      <c r="I24" s="74"/>
    </row>
    <row r="25" spans="1:9" x14ac:dyDescent="0.25">
      <c r="A25" s="87"/>
      <c r="B25" s="87"/>
      <c r="C25" s="87"/>
      <c r="D25" s="87"/>
      <c r="E25" s="49"/>
      <c r="F25" s="87"/>
      <c r="G25" s="87"/>
      <c r="H25" s="87"/>
      <c r="I25" s="87"/>
    </row>
    <row r="26" spans="1:9" x14ac:dyDescent="0.25">
      <c r="A26" s="87"/>
      <c r="B26" s="87"/>
      <c r="C26" s="87"/>
      <c r="D26" s="87"/>
      <c r="E26" s="49"/>
      <c r="F26" s="87"/>
      <c r="G26" s="87"/>
      <c r="H26" s="87"/>
      <c r="I26" s="87"/>
    </row>
    <row r="27" spans="1:9" x14ac:dyDescent="0.25">
      <c r="A27" s="87"/>
      <c r="B27" s="87"/>
      <c r="C27" s="87"/>
      <c r="D27" s="87"/>
      <c r="E27" s="49"/>
      <c r="F27" s="87"/>
      <c r="G27" s="87"/>
      <c r="H27" s="87"/>
      <c r="I27" s="87"/>
    </row>
    <row r="28" spans="1:9" x14ac:dyDescent="0.25">
      <c r="A28" s="87"/>
      <c r="B28" s="87"/>
      <c r="C28" s="87"/>
      <c r="D28" s="87"/>
      <c r="E28" s="49"/>
      <c r="F28" s="87"/>
      <c r="G28" s="87"/>
      <c r="H28" s="87"/>
      <c r="I28" s="87"/>
    </row>
    <row r="29" spans="1:9" x14ac:dyDescent="0.25">
      <c r="A29" s="87"/>
      <c r="B29" s="87"/>
      <c r="C29" s="87"/>
      <c r="D29" s="87"/>
      <c r="E29" s="49"/>
      <c r="F29" s="87"/>
      <c r="G29" s="87"/>
      <c r="H29" s="87"/>
      <c r="I29" s="8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3"/>
  <sheetViews>
    <sheetView workbookViewId="0">
      <selection activeCell="J1" sqref="J1:P1048576"/>
    </sheetView>
  </sheetViews>
  <sheetFormatPr defaultRowHeight="15" x14ac:dyDescent="0.25"/>
  <cols>
    <col min="1" max="1" width="12.85546875" bestFit="1" customWidth="1"/>
    <col min="4" max="4" width="23" bestFit="1" customWidth="1"/>
    <col min="6" max="6" width="10.42578125" bestFit="1" customWidth="1"/>
    <col min="7" max="7" width="38.140625" bestFit="1" customWidth="1"/>
    <col min="8" max="8" width="12.85546875" bestFit="1" customWidth="1"/>
    <col min="9" max="9" width="11.42578125" bestFit="1" customWidth="1"/>
  </cols>
  <sheetData>
    <row r="1" spans="1:9" ht="38.25" x14ac:dyDescent="0.25">
      <c r="A1" s="47" t="s">
        <v>4</v>
      </c>
      <c r="B1" s="47" t="s">
        <v>5</v>
      </c>
      <c r="C1" s="48" t="s">
        <v>19</v>
      </c>
      <c r="D1" s="44" t="s">
        <v>18</v>
      </c>
      <c r="E1" s="44" t="s">
        <v>1</v>
      </c>
      <c r="F1" s="44" t="s">
        <v>16</v>
      </c>
      <c r="G1" s="44" t="s">
        <v>6</v>
      </c>
      <c r="H1" s="48" t="s">
        <v>20</v>
      </c>
      <c r="I1" s="48" t="s">
        <v>21</v>
      </c>
    </row>
    <row r="2" spans="1:9" s="97" customFormat="1" ht="12.75" x14ac:dyDescent="0.25">
      <c r="A2" s="97" t="s">
        <v>27</v>
      </c>
      <c r="B2" s="97" t="s">
        <v>0</v>
      </c>
      <c r="C2" s="97" t="s">
        <v>26</v>
      </c>
      <c r="D2" s="83" t="s">
        <v>88</v>
      </c>
      <c r="E2" s="94" t="s">
        <v>82</v>
      </c>
      <c r="F2" s="94" t="s">
        <v>15</v>
      </c>
      <c r="G2" s="83" t="s">
        <v>172</v>
      </c>
      <c r="H2" s="70">
        <v>2000000</v>
      </c>
      <c r="I2" s="84">
        <v>400000</v>
      </c>
    </row>
    <row r="3" spans="1:9" x14ac:dyDescent="0.25">
      <c r="A3" s="43"/>
      <c r="B3" s="43"/>
      <c r="C3" s="43"/>
      <c r="D3" s="45"/>
      <c r="E3" s="45"/>
      <c r="F3" s="45"/>
      <c r="G3" s="46"/>
      <c r="H3" s="43"/>
      <c r="I3" s="4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6"/>
  <sheetViews>
    <sheetView tabSelected="1" workbookViewId="0">
      <selection activeCell="J1" sqref="J1:P1048576"/>
    </sheetView>
  </sheetViews>
  <sheetFormatPr defaultRowHeight="15" x14ac:dyDescent="0.25"/>
  <cols>
    <col min="1" max="1" width="12.85546875" bestFit="1" customWidth="1"/>
    <col min="2" max="2" width="7.7109375" bestFit="1" customWidth="1"/>
    <col min="3" max="3" width="8.28515625" bestFit="1" customWidth="1"/>
    <col min="4" max="4" width="65.5703125" bestFit="1" customWidth="1"/>
    <col min="6" max="6" width="10.42578125" bestFit="1" customWidth="1"/>
    <col min="7" max="7" width="32" style="87" bestFit="1" customWidth="1"/>
    <col min="8" max="9" width="13.5703125" bestFit="1" customWidth="1"/>
  </cols>
  <sheetData>
    <row r="1" spans="1:9" ht="38.25" x14ac:dyDescent="0.25">
      <c r="A1" s="71" t="s">
        <v>4</v>
      </c>
      <c r="B1" s="71" t="s">
        <v>5</v>
      </c>
      <c r="C1" s="72" t="s">
        <v>19</v>
      </c>
      <c r="D1" s="63" t="s">
        <v>18</v>
      </c>
      <c r="E1" s="63" t="s">
        <v>1</v>
      </c>
      <c r="F1" s="63" t="s">
        <v>16</v>
      </c>
      <c r="G1" s="89" t="s">
        <v>6</v>
      </c>
      <c r="H1" s="72" t="s">
        <v>20</v>
      </c>
      <c r="I1" s="72" t="s">
        <v>21</v>
      </c>
    </row>
    <row r="2" spans="1:9" s="97" customFormat="1" ht="12.75" x14ac:dyDescent="0.25">
      <c r="A2" s="97" t="s">
        <v>27</v>
      </c>
      <c r="B2" s="97" t="s">
        <v>0</v>
      </c>
      <c r="C2" s="97" t="s">
        <v>26</v>
      </c>
      <c r="D2" s="83" t="s">
        <v>199</v>
      </c>
      <c r="E2" s="83" t="s">
        <v>82</v>
      </c>
      <c r="F2" s="94" t="s">
        <v>15</v>
      </c>
      <c r="G2" s="69" t="s">
        <v>196</v>
      </c>
      <c r="H2" s="78">
        <v>695077</v>
      </c>
      <c r="I2" s="70">
        <v>336117</v>
      </c>
    </row>
    <row r="3" spans="1:9" s="97" customFormat="1" ht="12.75" x14ac:dyDescent="0.25">
      <c r="A3" s="97" t="s">
        <v>27</v>
      </c>
      <c r="B3" s="97" t="s">
        <v>0</v>
      </c>
      <c r="C3" s="97" t="s">
        <v>26</v>
      </c>
      <c r="D3" s="83" t="s">
        <v>114</v>
      </c>
      <c r="E3" s="83" t="s">
        <v>65</v>
      </c>
      <c r="F3" s="94" t="s">
        <v>15</v>
      </c>
      <c r="G3" s="69" t="s">
        <v>196</v>
      </c>
      <c r="H3" s="79">
        <v>986372</v>
      </c>
      <c r="I3" s="70">
        <v>444685</v>
      </c>
    </row>
    <row r="4" spans="1:9" s="97" customFormat="1" ht="12.75" x14ac:dyDescent="0.25">
      <c r="A4" s="97" t="s">
        <v>27</v>
      </c>
      <c r="B4" s="97" t="s">
        <v>0</v>
      </c>
      <c r="C4" s="97" t="s">
        <v>26</v>
      </c>
      <c r="D4" s="83" t="s">
        <v>115</v>
      </c>
      <c r="E4" s="83" t="s">
        <v>116</v>
      </c>
      <c r="F4" s="94" t="s">
        <v>15</v>
      </c>
      <c r="G4" s="69" t="s">
        <v>196</v>
      </c>
      <c r="H4" s="79">
        <v>99054</v>
      </c>
      <c r="I4" s="70">
        <v>2377</v>
      </c>
    </row>
    <row r="5" spans="1:9" s="97" customFormat="1" ht="12.75" x14ac:dyDescent="0.25">
      <c r="A5" s="97" t="s">
        <v>27</v>
      </c>
      <c r="B5" s="97" t="s">
        <v>0</v>
      </c>
      <c r="C5" s="97" t="s">
        <v>26</v>
      </c>
      <c r="D5" s="83" t="s">
        <v>117</v>
      </c>
      <c r="E5" s="83" t="s">
        <v>118</v>
      </c>
      <c r="F5" s="94" t="s">
        <v>15</v>
      </c>
      <c r="G5" s="69" t="s">
        <v>196</v>
      </c>
      <c r="H5" s="79">
        <v>116300</v>
      </c>
      <c r="I5" s="70">
        <v>3673</v>
      </c>
    </row>
    <row r="6" spans="1:9" s="97" customFormat="1" ht="12.75" x14ac:dyDescent="0.25">
      <c r="A6" s="97" t="s">
        <v>27</v>
      </c>
      <c r="B6" s="97" t="s">
        <v>0</v>
      </c>
      <c r="C6" s="97" t="s">
        <v>26</v>
      </c>
      <c r="D6" s="83" t="s">
        <v>119</v>
      </c>
      <c r="E6" s="83" t="s">
        <v>68</v>
      </c>
      <c r="F6" s="94" t="s">
        <v>15</v>
      </c>
      <c r="G6" s="69" t="s">
        <v>196</v>
      </c>
      <c r="H6" s="79">
        <v>261652</v>
      </c>
      <c r="I6" s="70">
        <v>34365</v>
      </c>
    </row>
    <row r="7" spans="1:9" s="97" customFormat="1" ht="12.75" x14ac:dyDescent="0.25">
      <c r="A7" s="97" t="s">
        <v>27</v>
      </c>
      <c r="B7" s="97" t="s">
        <v>0</v>
      </c>
      <c r="C7" s="97" t="s">
        <v>26</v>
      </c>
      <c r="D7" s="83" t="s">
        <v>120</v>
      </c>
      <c r="E7" s="83" t="s">
        <v>121</v>
      </c>
      <c r="F7" s="94" t="s">
        <v>15</v>
      </c>
      <c r="G7" s="69" t="s">
        <v>196</v>
      </c>
      <c r="H7" s="79">
        <v>34985</v>
      </c>
      <c r="I7" s="70">
        <v>210</v>
      </c>
    </row>
    <row r="8" spans="1:9" s="97" customFormat="1" ht="12.75" x14ac:dyDescent="0.25">
      <c r="A8" s="97" t="s">
        <v>27</v>
      </c>
      <c r="B8" s="97" t="s">
        <v>0</v>
      </c>
      <c r="C8" s="97" t="s">
        <v>26</v>
      </c>
      <c r="D8" s="83" t="s">
        <v>122</v>
      </c>
      <c r="E8" s="83" t="s">
        <v>123</v>
      </c>
      <c r="F8" s="94" t="s">
        <v>15</v>
      </c>
      <c r="G8" s="69" t="s">
        <v>196</v>
      </c>
      <c r="H8" s="79">
        <v>614619</v>
      </c>
      <c r="I8" s="70">
        <v>111093</v>
      </c>
    </row>
    <row r="9" spans="1:9" s="97" customFormat="1" ht="12.75" x14ac:dyDescent="0.25">
      <c r="A9" s="97" t="s">
        <v>27</v>
      </c>
      <c r="B9" s="97" t="s">
        <v>0</v>
      </c>
      <c r="C9" s="97" t="s">
        <v>26</v>
      </c>
      <c r="D9" s="83" t="s">
        <v>124</v>
      </c>
      <c r="E9" s="83" t="s">
        <v>125</v>
      </c>
      <c r="F9" s="94" t="s">
        <v>15</v>
      </c>
      <c r="G9" s="69" t="s">
        <v>196</v>
      </c>
      <c r="H9" s="79">
        <v>55083</v>
      </c>
      <c r="I9" s="70">
        <v>0</v>
      </c>
    </row>
    <row r="10" spans="1:9" s="97" customFormat="1" x14ac:dyDescent="0.25">
      <c r="A10" s="97" t="s">
        <v>27</v>
      </c>
      <c r="B10" s="97" t="s">
        <v>0</v>
      </c>
      <c r="C10" s="97" t="s">
        <v>26</v>
      </c>
      <c r="D10" s="83" t="s">
        <v>126</v>
      </c>
      <c r="E10" s="83" t="s">
        <v>77</v>
      </c>
      <c r="F10" s="94" t="s">
        <v>15</v>
      </c>
      <c r="G10" s="69" t="s">
        <v>196</v>
      </c>
      <c r="H10" s="79">
        <v>690061</v>
      </c>
      <c r="I10" s="113">
        <v>18312</v>
      </c>
    </row>
    <row r="11" spans="1:9" s="97" customFormat="1" x14ac:dyDescent="0.25">
      <c r="A11" s="97" t="s">
        <v>27</v>
      </c>
      <c r="B11" s="97" t="s">
        <v>0</v>
      </c>
      <c r="C11" s="97" t="s">
        <v>26</v>
      </c>
      <c r="D11" s="83" t="s">
        <v>127</v>
      </c>
      <c r="E11" s="83" t="s">
        <v>128</v>
      </c>
      <c r="F11" s="94" t="s">
        <v>15</v>
      </c>
      <c r="G11" s="69" t="s">
        <v>196</v>
      </c>
      <c r="H11" s="79">
        <v>23742</v>
      </c>
      <c r="I11" s="113">
        <v>11881</v>
      </c>
    </row>
    <row r="12" spans="1:9" s="97" customFormat="1" ht="12.75" x14ac:dyDescent="0.25">
      <c r="A12" s="97" t="s">
        <v>27</v>
      </c>
      <c r="B12" s="97" t="s">
        <v>0</v>
      </c>
      <c r="C12" s="97" t="s">
        <v>26</v>
      </c>
      <c r="D12" s="83" t="s">
        <v>129</v>
      </c>
      <c r="E12" s="83" t="s">
        <v>130</v>
      </c>
      <c r="F12" s="94" t="s">
        <v>15</v>
      </c>
      <c r="G12" s="69" t="s">
        <v>196</v>
      </c>
      <c r="H12" s="79">
        <v>80775</v>
      </c>
      <c r="I12" s="70">
        <v>0</v>
      </c>
    </row>
    <row r="13" spans="1:9" s="97" customFormat="1" ht="12.75" x14ac:dyDescent="0.25">
      <c r="A13" s="97" t="s">
        <v>27</v>
      </c>
      <c r="B13" s="97" t="s">
        <v>0</v>
      </c>
      <c r="C13" s="97" t="s">
        <v>26</v>
      </c>
      <c r="D13" s="65" t="s">
        <v>131</v>
      </c>
      <c r="E13" s="83" t="s">
        <v>132</v>
      </c>
      <c r="F13" s="94" t="s">
        <v>15</v>
      </c>
      <c r="G13" s="69" t="s">
        <v>196</v>
      </c>
      <c r="H13" s="77">
        <v>686358</v>
      </c>
      <c r="I13" s="70">
        <v>46231</v>
      </c>
    </row>
    <row r="14" spans="1:9" s="97" customFormat="1" ht="12.75" x14ac:dyDescent="0.25">
      <c r="A14" s="97" t="s">
        <v>27</v>
      </c>
      <c r="B14" s="97" t="s">
        <v>0</v>
      </c>
      <c r="C14" s="97" t="s">
        <v>26</v>
      </c>
      <c r="D14" s="64" t="s">
        <v>133</v>
      </c>
      <c r="E14" s="83" t="s">
        <v>3</v>
      </c>
      <c r="F14" s="94" t="s">
        <v>15</v>
      </c>
      <c r="G14" s="69" t="s">
        <v>196</v>
      </c>
      <c r="H14" s="77">
        <v>1119815</v>
      </c>
      <c r="I14" s="76">
        <v>81204</v>
      </c>
    </row>
    <row r="15" spans="1:9" s="97" customFormat="1" ht="12.75" x14ac:dyDescent="0.25">
      <c r="A15" s="97" t="s">
        <v>27</v>
      </c>
      <c r="B15" s="97" t="s">
        <v>0</v>
      </c>
      <c r="C15" s="97" t="s">
        <v>26</v>
      </c>
      <c r="D15" s="93" t="s">
        <v>134</v>
      </c>
      <c r="E15" s="83" t="s">
        <v>135</v>
      </c>
      <c r="F15" s="94" t="s">
        <v>15</v>
      </c>
      <c r="G15" s="69" t="s">
        <v>196</v>
      </c>
      <c r="H15" s="77">
        <v>104607</v>
      </c>
      <c r="I15" s="70">
        <v>0</v>
      </c>
    </row>
    <row r="16" spans="1:9" s="97" customFormat="1" ht="12.75" x14ac:dyDescent="0.25">
      <c r="A16" s="97" t="s">
        <v>27</v>
      </c>
      <c r="B16" s="97" t="s">
        <v>0</v>
      </c>
      <c r="C16" s="97" t="s">
        <v>26</v>
      </c>
      <c r="D16" s="92" t="s">
        <v>136</v>
      </c>
      <c r="E16" s="83" t="s">
        <v>2</v>
      </c>
      <c r="F16" s="94" t="s">
        <v>15</v>
      </c>
      <c r="G16" s="69" t="s">
        <v>196</v>
      </c>
      <c r="H16" s="77">
        <v>1889456</v>
      </c>
      <c r="I16" s="76">
        <v>252023</v>
      </c>
    </row>
    <row r="17" spans="1:9" s="97" customFormat="1" ht="12.75" x14ac:dyDescent="0.25">
      <c r="A17" s="97" t="s">
        <v>27</v>
      </c>
      <c r="B17" s="97" t="s">
        <v>0</v>
      </c>
      <c r="C17" s="97" t="s">
        <v>26</v>
      </c>
      <c r="D17" s="67" t="s">
        <v>137</v>
      </c>
      <c r="E17" s="83" t="s">
        <v>138</v>
      </c>
      <c r="F17" s="94" t="s">
        <v>15</v>
      </c>
      <c r="G17" s="69" t="s">
        <v>196</v>
      </c>
      <c r="H17" s="77">
        <v>109325</v>
      </c>
      <c r="I17" s="70">
        <v>5000</v>
      </c>
    </row>
    <row r="18" spans="1:9" s="97" customFormat="1" ht="12.75" x14ac:dyDescent="0.25">
      <c r="A18" s="97" t="s">
        <v>27</v>
      </c>
      <c r="B18" s="97" t="s">
        <v>0</v>
      </c>
      <c r="C18" s="97" t="s">
        <v>26</v>
      </c>
      <c r="D18" s="65" t="s">
        <v>139</v>
      </c>
      <c r="E18" s="83" t="s">
        <v>140</v>
      </c>
      <c r="F18" s="94" t="s">
        <v>15</v>
      </c>
      <c r="G18" s="69" t="s">
        <v>196</v>
      </c>
      <c r="H18" s="77">
        <v>16997</v>
      </c>
      <c r="I18" s="70">
        <v>2313</v>
      </c>
    </row>
    <row r="19" spans="1:9" s="97" customFormat="1" ht="12.75" x14ac:dyDescent="0.25">
      <c r="A19" s="97" t="s">
        <v>27</v>
      </c>
      <c r="B19" s="97" t="s">
        <v>0</v>
      </c>
      <c r="C19" s="97" t="s">
        <v>26</v>
      </c>
      <c r="D19" s="65" t="s">
        <v>141</v>
      </c>
      <c r="E19" s="83" t="s">
        <v>93</v>
      </c>
      <c r="F19" s="94" t="s">
        <v>15</v>
      </c>
      <c r="G19" s="69" t="s">
        <v>196</v>
      </c>
      <c r="H19" s="77">
        <v>62664</v>
      </c>
      <c r="I19" s="70">
        <v>156</v>
      </c>
    </row>
    <row r="20" spans="1:9" s="97" customFormat="1" ht="12.75" x14ac:dyDescent="0.25">
      <c r="A20" s="97" t="s">
        <v>27</v>
      </c>
      <c r="B20" s="97" t="s">
        <v>0</v>
      </c>
      <c r="C20" s="97" t="s">
        <v>26</v>
      </c>
      <c r="D20" s="65" t="s">
        <v>142</v>
      </c>
      <c r="E20" s="83" t="s">
        <v>143</v>
      </c>
      <c r="F20" s="94" t="s">
        <v>15</v>
      </c>
      <c r="G20" s="69" t="s">
        <v>196</v>
      </c>
      <c r="H20" s="77">
        <v>25818</v>
      </c>
      <c r="I20" s="70">
        <v>0</v>
      </c>
    </row>
    <row r="21" spans="1:9" s="97" customFormat="1" ht="12.75" x14ac:dyDescent="0.25">
      <c r="A21" s="97" t="s">
        <v>27</v>
      </c>
      <c r="B21" s="97" t="s">
        <v>0</v>
      </c>
      <c r="C21" s="97" t="s">
        <v>26</v>
      </c>
      <c r="D21" s="65" t="s">
        <v>144</v>
      </c>
      <c r="E21" s="83" t="s">
        <v>72</v>
      </c>
      <c r="F21" s="94" t="s">
        <v>15</v>
      </c>
      <c r="G21" s="69" t="s">
        <v>196</v>
      </c>
      <c r="H21" s="77">
        <v>474525</v>
      </c>
      <c r="I21" s="70">
        <v>10110</v>
      </c>
    </row>
    <row r="22" spans="1:9" s="97" customFormat="1" ht="12.75" x14ac:dyDescent="0.25">
      <c r="A22" s="97" t="s">
        <v>27</v>
      </c>
      <c r="B22" s="97" t="s">
        <v>0</v>
      </c>
      <c r="C22" s="97" t="s">
        <v>26</v>
      </c>
      <c r="D22" s="65" t="s">
        <v>145</v>
      </c>
      <c r="E22" s="83" t="s">
        <v>146</v>
      </c>
      <c r="F22" s="94" t="s">
        <v>15</v>
      </c>
      <c r="G22" s="69" t="s">
        <v>196</v>
      </c>
      <c r="H22" s="77">
        <v>23905</v>
      </c>
      <c r="I22" s="70">
        <v>0</v>
      </c>
    </row>
    <row r="23" spans="1:9" s="97" customFormat="1" ht="12.75" x14ac:dyDescent="0.25">
      <c r="A23" s="97" t="s">
        <v>27</v>
      </c>
      <c r="B23" s="97" t="s">
        <v>0</v>
      </c>
      <c r="C23" s="97" t="s">
        <v>26</v>
      </c>
      <c r="D23" s="92" t="s">
        <v>147</v>
      </c>
      <c r="E23" s="83" t="s">
        <v>7</v>
      </c>
      <c r="F23" s="94" t="s">
        <v>15</v>
      </c>
      <c r="G23" s="69" t="s">
        <v>196</v>
      </c>
      <c r="H23" s="80">
        <v>600810</v>
      </c>
      <c r="I23" s="73">
        <v>133439</v>
      </c>
    </row>
    <row r="24" spans="1:9" x14ac:dyDescent="0.25">
      <c r="A24" s="87"/>
      <c r="B24" s="87"/>
      <c r="C24" s="87"/>
      <c r="D24" s="87"/>
      <c r="E24" s="87"/>
      <c r="F24" s="87"/>
      <c r="H24" s="66"/>
      <c r="I24" s="74"/>
    </row>
    <row r="25" spans="1:9" x14ac:dyDescent="0.25">
      <c r="A25" s="87"/>
      <c r="B25" s="87"/>
      <c r="C25" s="87"/>
      <c r="D25" s="87"/>
      <c r="E25" s="87"/>
      <c r="F25" s="87"/>
      <c r="H25" s="74"/>
      <c r="I25" s="74"/>
    </row>
    <row r="26" spans="1:9" x14ac:dyDescent="0.25">
      <c r="A26" s="87"/>
      <c r="B26" s="87"/>
      <c r="C26" s="87"/>
      <c r="D26" s="87"/>
      <c r="E26" s="87"/>
      <c r="F26" s="87"/>
      <c r="H26" s="87"/>
      <c r="I26" s="87"/>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3"/>
  <sheetViews>
    <sheetView workbookViewId="0">
      <selection activeCell="J1" sqref="J1:P1048576"/>
    </sheetView>
  </sheetViews>
  <sheetFormatPr defaultRowHeight="15" x14ac:dyDescent="0.25"/>
  <cols>
    <col min="1" max="1" width="12.85546875" bestFit="1" customWidth="1"/>
    <col min="4" max="4" width="52.140625" bestFit="1" customWidth="1"/>
    <col min="6" max="6" width="10.42578125" bestFit="1" customWidth="1"/>
    <col min="7" max="7" width="42.42578125" bestFit="1" customWidth="1"/>
    <col min="8" max="8" width="11.85546875" bestFit="1" customWidth="1"/>
    <col min="9" max="9" width="8.85546875" bestFit="1" customWidth="1"/>
  </cols>
  <sheetData>
    <row r="1" spans="1:9" ht="38.25" x14ac:dyDescent="0.25">
      <c r="A1" s="85" t="s">
        <v>4</v>
      </c>
      <c r="B1" s="85" t="s">
        <v>5</v>
      </c>
      <c r="C1" s="86" t="s">
        <v>19</v>
      </c>
      <c r="D1" s="81" t="s">
        <v>18</v>
      </c>
      <c r="E1" s="81" t="s">
        <v>1</v>
      </c>
      <c r="F1" s="81" t="s">
        <v>16</v>
      </c>
      <c r="G1" s="81" t="s">
        <v>6</v>
      </c>
      <c r="H1" s="86" t="s">
        <v>20</v>
      </c>
      <c r="I1" s="86" t="s">
        <v>21</v>
      </c>
    </row>
    <row r="2" spans="1:9" x14ac:dyDescent="0.25">
      <c r="A2" s="97" t="s">
        <v>27</v>
      </c>
      <c r="B2" s="97" t="s">
        <v>0</v>
      </c>
      <c r="C2" s="97" t="s">
        <v>26</v>
      </c>
      <c r="D2" s="83" t="s">
        <v>150</v>
      </c>
      <c r="E2" s="94" t="s">
        <v>7</v>
      </c>
      <c r="F2" s="82" t="s">
        <v>7</v>
      </c>
      <c r="G2" s="98" t="s">
        <v>148</v>
      </c>
      <c r="H2" s="84">
        <v>300000</v>
      </c>
      <c r="I2" s="57">
        <v>8251</v>
      </c>
    </row>
    <row r="3" spans="1:9" x14ac:dyDescent="0.25">
      <c r="H3" s="74"/>
    </row>
  </sheetData>
  <pageMargins left="0.7" right="0.7" top="0.75" bottom="0.75" header="0.3" footer="0.3"/>
  <pageSetup paperSize="20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I22"/>
  <sheetViews>
    <sheetView workbookViewId="0">
      <selection activeCell="D1" sqref="D1:D1048576"/>
    </sheetView>
  </sheetViews>
  <sheetFormatPr defaultRowHeight="15" x14ac:dyDescent="0.25"/>
  <cols>
    <col min="1" max="1" width="12.85546875" bestFit="1" customWidth="1"/>
    <col min="4" max="4" width="50" customWidth="1"/>
    <col min="5" max="5" width="9.5703125" bestFit="1" customWidth="1"/>
    <col min="6" max="6" width="10.42578125" bestFit="1" customWidth="1"/>
    <col min="7" max="7" width="32.42578125" customWidth="1"/>
    <col min="8" max="8" width="11.140625" bestFit="1" customWidth="1"/>
    <col min="9" max="9" width="10.140625" bestFit="1" customWidth="1"/>
  </cols>
  <sheetData>
    <row r="1" spans="1:9" ht="38.25" x14ac:dyDescent="0.25">
      <c r="A1" s="99" t="s">
        <v>4</v>
      </c>
      <c r="B1" s="99" t="s">
        <v>5</v>
      </c>
      <c r="C1" s="100" t="s">
        <v>19</v>
      </c>
      <c r="D1" s="89" t="s">
        <v>18</v>
      </c>
      <c r="E1" s="89" t="s">
        <v>1</v>
      </c>
      <c r="F1" s="89" t="s">
        <v>16</v>
      </c>
      <c r="G1" s="89" t="s">
        <v>6</v>
      </c>
      <c r="H1" s="100" t="s">
        <v>20</v>
      </c>
      <c r="I1" s="100" t="s">
        <v>21</v>
      </c>
    </row>
    <row r="2" spans="1:9" s="101" customFormat="1" ht="12.75" x14ac:dyDescent="0.25">
      <c r="A2" s="97" t="s">
        <v>27</v>
      </c>
      <c r="B2" s="97" t="s">
        <v>0</v>
      </c>
      <c r="C2" s="97" t="s">
        <v>26</v>
      </c>
      <c r="D2" s="92" t="s">
        <v>153</v>
      </c>
      <c r="E2" s="90" t="s">
        <v>65</v>
      </c>
      <c r="F2" s="103" t="s">
        <v>15</v>
      </c>
      <c r="G2" s="98" t="s">
        <v>151</v>
      </c>
      <c r="H2" s="91">
        <v>5752</v>
      </c>
      <c r="I2" s="91">
        <v>5753</v>
      </c>
    </row>
    <row r="3" spans="1:9" s="102" customFormat="1" x14ac:dyDescent="0.25">
      <c r="A3" s="97" t="s">
        <v>27</v>
      </c>
      <c r="B3" s="97" t="s">
        <v>0</v>
      </c>
      <c r="C3" s="97" t="s">
        <v>26</v>
      </c>
      <c r="D3" s="92" t="s">
        <v>154</v>
      </c>
      <c r="E3" s="90" t="s">
        <v>68</v>
      </c>
      <c r="F3" s="103" t="s">
        <v>15</v>
      </c>
      <c r="G3" s="98" t="s">
        <v>151</v>
      </c>
      <c r="H3" s="91">
        <v>3212</v>
      </c>
      <c r="I3" s="91">
        <v>3212</v>
      </c>
    </row>
    <row r="4" spans="1:9" s="102" customFormat="1" x14ac:dyDescent="0.25">
      <c r="A4" s="97" t="s">
        <v>27</v>
      </c>
      <c r="B4" s="97" t="s">
        <v>0</v>
      </c>
      <c r="C4" s="97" t="s">
        <v>26</v>
      </c>
      <c r="D4" s="92" t="s">
        <v>155</v>
      </c>
      <c r="E4" s="90" t="s">
        <v>123</v>
      </c>
      <c r="F4" s="103" t="s">
        <v>15</v>
      </c>
      <c r="G4" s="98" t="s">
        <v>151</v>
      </c>
      <c r="H4" s="91">
        <v>904</v>
      </c>
      <c r="I4" s="91">
        <v>904</v>
      </c>
    </row>
    <row r="5" spans="1:9" s="102" customFormat="1" x14ac:dyDescent="0.25">
      <c r="A5" s="97" t="s">
        <v>27</v>
      </c>
      <c r="B5" s="97" t="s">
        <v>0</v>
      </c>
      <c r="C5" s="97" t="s">
        <v>26</v>
      </c>
      <c r="D5" s="92" t="s">
        <v>156</v>
      </c>
      <c r="E5" s="90" t="s">
        <v>77</v>
      </c>
      <c r="F5" s="103" t="s">
        <v>15</v>
      </c>
      <c r="G5" s="98" t="s">
        <v>151</v>
      </c>
      <c r="H5" s="91">
        <f>7004+7004</f>
        <v>14008</v>
      </c>
      <c r="I5" s="91">
        <v>0</v>
      </c>
    </row>
    <row r="6" spans="1:9" s="102" customFormat="1" x14ac:dyDescent="0.25">
      <c r="A6" s="97" t="s">
        <v>27</v>
      </c>
      <c r="B6" s="97" t="s">
        <v>0</v>
      </c>
      <c r="C6" s="97" t="s">
        <v>26</v>
      </c>
      <c r="D6" s="92" t="s">
        <v>157</v>
      </c>
      <c r="E6" s="90" t="s">
        <v>77</v>
      </c>
      <c r="F6" s="103" t="s">
        <v>15</v>
      </c>
      <c r="G6" s="98" t="s">
        <v>151</v>
      </c>
      <c r="H6" s="91">
        <f>7005+7004</f>
        <v>14009</v>
      </c>
      <c r="I6" s="91">
        <v>0</v>
      </c>
    </row>
    <row r="7" spans="1:9" s="102" customFormat="1" x14ac:dyDescent="0.25">
      <c r="A7" s="97" t="s">
        <v>27</v>
      </c>
      <c r="B7" s="97" t="s">
        <v>0</v>
      </c>
      <c r="C7" s="97" t="s">
        <v>26</v>
      </c>
      <c r="D7" s="92" t="s">
        <v>158</v>
      </c>
      <c r="E7" s="90" t="s">
        <v>130</v>
      </c>
      <c r="F7" s="103" t="s">
        <v>15</v>
      </c>
      <c r="G7" s="98" t="s">
        <v>151</v>
      </c>
      <c r="H7" s="91">
        <v>640</v>
      </c>
      <c r="I7" s="91">
        <v>640</v>
      </c>
    </row>
    <row r="8" spans="1:9" s="102" customFormat="1" x14ac:dyDescent="0.25">
      <c r="A8" s="97" t="s">
        <v>27</v>
      </c>
      <c r="B8" s="97" t="s">
        <v>0</v>
      </c>
      <c r="C8" s="97" t="s">
        <v>26</v>
      </c>
      <c r="D8" s="92" t="s">
        <v>159</v>
      </c>
      <c r="E8" s="90" t="s">
        <v>132</v>
      </c>
      <c r="F8" s="103" t="s">
        <v>15</v>
      </c>
      <c r="G8" s="98" t="s">
        <v>151</v>
      </c>
      <c r="H8" s="91">
        <v>7441</v>
      </c>
      <c r="I8" s="91">
        <v>7441</v>
      </c>
    </row>
    <row r="9" spans="1:9" s="102" customFormat="1" x14ac:dyDescent="0.25">
      <c r="A9" s="97" t="s">
        <v>27</v>
      </c>
      <c r="B9" s="97" t="s">
        <v>0</v>
      </c>
      <c r="C9" s="97" t="s">
        <v>26</v>
      </c>
      <c r="D9" s="92" t="s">
        <v>160</v>
      </c>
      <c r="E9" s="90" t="s">
        <v>3</v>
      </c>
      <c r="F9" s="103" t="s">
        <v>15</v>
      </c>
      <c r="G9" s="98" t="s">
        <v>151</v>
      </c>
      <c r="H9" s="91">
        <v>1644</v>
      </c>
      <c r="I9" s="91">
        <v>1644</v>
      </c>
    </row>
    <row r="10" spans="1:9" s="102" customFormat="1" x14ac:dyDescent="0.25">
      <c r="A10" s="97" t="s">
        <v>27</v>
      </c>
      <c r="B10" s="97" t="s">
        <v>0</v>
      </c>
      <c r="C10" s="97" t="s">
        <v>26</v>
      </c>
      <c r="D10" s="93" t="s">
        <v>161</v>
      </c>
      <c r="E10" s="90" t="s">
        <v>135</v>
      </c>
      <c r="F10" s="103" t="s">
        <v>15</v>
      </c>
      <c r="G10" s="98" t="s">
        <v>151</v>
      </c>
      <c r="H10" s="91">
        <v>41782</v>
      </c>
      <c r="I10" s="91">
        <v>41781</v>
      </c>
    </row>
    <row r="11" spans="1:9" s="102" customFormat="1" x14ac:dyDescent="0.25">
      <c r="A11" s="97" t="s">
        <v>27</v>
      </c>
      <c r="B11" s="97" t="s">
        <v>0</v>
      </c>
      <c r="C11" s="97" t="s">
        <v>26</v>
      </c>
      <c r="D11" s="92" t="s">
        <v>162</v>
      </c>
      <c r="E11" s="90" t="s">
        <v>2</v>
      </c>
      <c r="F11" s="103" t="s">
        <v>15</v>
      </c>
      <c r="G11" s="98" t="s">
        <v>151</v>
      </c>
      <c r="H11" s="91">
        <v>8246</v>
      </c>
      <c r="I11" s="91">
        <v>8246</v>
      </c>
    </row>
    <row r="12" spans="1:9" s="102" customFormat="1" x14ac:dyDescent="0.25">
      <c r="A12" s="97" t="s">
        <v>27</v>
      </c>
      <c r="B12" s="97" t="s">
        <v>0</v>
      </c>
      <c r="C12" s="97" t="s">
        <v>26</v>
      </c>
      <c r="D12" s="92" t="s">
        <v>163</v>
      </c>
      <c r="E12" s="90" t="s">
        <v>93</v>
      </c>
      <c r="F12" s="103" t="s">
        <v>15</v>
      </c>
      <c r="G12" s="98" t="s">
        <v>151</v>
      </c>
      <c r="H12" s="91">
        <v>18330</v>
      </c>
      <c r="I12" s="91">
        <v>13742</v>
      </c>
    </row>
    <row r="13" spans="1:9" s="102" customFormat="1" x14ac:dyDescent="0.25">
      <c r="A13" s="97" t="s">
        <v>27</v>
      </c>
      <c r="B13" s="97" t="s">
        <v>0</v>
      </c>
      <c r="C13" s="97" t="s">
        <v>26</v>
      </c>
      <c r="D13" s="92" t="s">
        <v>164</v>
      </c>
      <c r="E13" s="90" t="s">
        <v>146</v>
      </c>
      <c r="F13" s="103" t="s">
        <v>15</v>
      </c>
      <c r="G13" s="98" t="s">
        <v>151</v>
      </c>
      <c r="H13" s="91">
        <v>1724</v>
      </c>
      <c r="I13" s="91">
        <v>1724</v>
      </c>
    </row>
    <row r="14" spans="1:9" x14ac:dyDescent="0.25">
      <c r="A14" s="87"/>
      <c r="B14" s="87"/>
      <c r="C14" s="87"/>
      <c r="D14" s="87"/>
      <c r="E14" s="87"/>
      <c r="F14" s="87"/>
      <c r="G14" s="87"/>
      <c r="H14" s="95"/>
      <c r="I14" s="95"/>
    </row>
    <row r="22" spans="3:3" x14ac:dyDescent="0.25">
      <c r="C22" s="8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4"/>
  <sheetViews>
    <sheetView topLeftCell="A18" workbookViewId="0">
      <selection activeCell="I34" sqref="I34"/>
    </sheetView>
  </sheetViews>
  <sheetFormatPr defaultRowHeight="15" x14ac:dyDescent="0.25"/>
  <cols>
    <col min="1" max="1" width="12.85546875" bestFit="1" customWidth="1"/>
    <col min="4" max="4" width="28.42578125" bestFit="1" customWidth="1"/>
    <col min="6" max="6" width="25.7109375" style="102" bestFit="1" customWidth="1"/>
    <col min="7" max="7" width="21.85546875" bestFit="1" customWidth="1"/>
    <col min="8" max="9" width="10.28515625" bestFit="1" customWidth="1"/>
  </cols>
  <sheetData>
    <row r="1" spans="1:16" ht="38.25" x14ac:dyDescent="0.25">
      <c r="A1" s="54" t="s">
        <v>4</v>
      </c>
      <c r="B1" s="54" t="s">
        <v>5</v>
      </c>
      <c r="C1" s="55" t="s">
        <v>19</v>
      </c>
      <c r="D1" s="50" t="s">
        <v>18</v>
      </c>
      <c r="E1" s="50" t="s">
        <v>1</v>
      </c>
      <c r="F1" s="89" t="s">
        <v>16</v>
      </c>
      <c r="G1" s="50" t="s">
        <v>6</v>
      </c>
      <c r="H1" s="55" t="s">
        <v>20</v>
      </c>
      <c r="I1" s="55" t="s">
        <v>21</v>
      </c>
      <c r="J1" s="56"/>
      <c r="K1" s="56"/>
      <c r="L1" s="56"/>
      <c r="M1" s="56"/>
      <c r="N1" s="56"/>
      <c r="O1" s="56"/>
      <c r="P1" s="56"/>
    </row>
    <row r="2" spans="1:16" s="49" customFormat="1" x14ac:dyDescent="0.25">
      <c r="A2" s="82" t="s">
        <v>27</v>
      </c>
      <c r="B2" s="82" t="s">
        <v>0</v>
      </c>
      <c r="C2" s="82" t="s">
        <v>26</v>
      </c>
      <c r="D2" s="53" t="s">
        <v>92</v>
      </c>
      <c r="E2" s="94" t="s">
        <v>93</v>
      </c>
      <c r="F2" s="94" t="s">
        <v>94</v>
      </c>
      <c r="G2" s="69" t="s">
        <v>90</v>
      </c>
      <c r="H2" s="58">
        <v>1100</v>
      </c>
      <c r="I2" s="58">
        <v>1100</v>
      </c>
      <c r="J2" s="82"/>
      <c r="K2" s="82"/>
      <c r="L2" s="82"/>
      <c r="M2" s="82"/>
      <c r="N2" s="82"/>
      <c r="O2" s="82"/>
      <c r="P2" s="82"/>
    </row>
    <row r="3" spans="1:16" s="49" customFormat="1" x14ac:dyDescent="0.25">
      <c r="A3" s="82" t="s">
        <v>27</v>
      </c>
      <c r="B3" s="82" t="s">
        <v>0</v>
      </c>
      <c r="C3" s="82" t="s">
        <v>26</v>
      </c>
      <c r="D3" s="53" t="s">
        <v>92</v>
      </c>
      <c r="E3" s="94" t="s">
        <v>2</v>
      </c>
      <c r="F3" s="94" t="s">
        <v>95</v>
      </c>
      <c r="G3" s="69" t="s">
        <v>90</v>
      </c>
      <c r="H3" s="58">
        <v>1100</v>
      </c>
      <c r="I3" s="58">
        <v>1100</v>
      </c>
      <c r="J3" s="69"/>
      <c r="K3" s="69"/>
      <c r="L3" s="69"/>
      <c r="M3" s="69"/>
      <c r="N3" s="69"/>
      <c r="O3" s="69"/>
      <c r="P3" s="69"/>
    </row>
    <row r="4" spans="1:16" s="49" customFormat="1" x14ac:dyDescent="0.25">
      <c r="A4" s="82" t="s">
        <v>27</v>
      </c>
      <c r="B4" s="82" t="s">
        <v>0</v>
      </c>
      <c r="C4" s="82" t="s">
        <v>26</v>
      </c>
      <c r="D4" s="53" t="s">
        <v>92</v>
      </c>
      <c r="E4" s="94" t="s">
        <v>2</v>
      </c>
      <c r="F4" s="94" t="s">
        <v>87</v>
      </c>
      <c r="G4" s="69" t="s">
        <v>90</v>
      </c>
      <c r="H4" s="58">
        <v>1100</v>
      </c>
      <c r="I4" s="58">
        <v>1100</v>
      </c>
      <c r="J4" s="69"/>
      <c r="K4" s="69"/>
      <c r="L4" s="69"/>
      <c r="M4" s="69"/>
      <c r="N4" s="69"/>
      <c r="O4" s="69"/>
      <c r="P4" s="69"/>
    </row>
    <row r="5" spans="1:16" s="49" customFormat="1" x14ac:dyDescent="0.25">
      <c r="A5" s="82" t="s">
        <v>27</v>
      </c>
      <c r="B5" s="82" t="s">
        <v>0</v>
      </c>
      <c r="C5" s="82" t="s">
        <v>26</v>
      </c>
      <c r="D5" s="53" t="s">
        <v>96</v>
      </c>
      <c r="E5" s="94" t="s">
        <v>2</v>
      </c>
      <c r="F5" s="94" t="s">
        <v>97</v>
      </c>
      <c r="G5" s="69" t="s">
        <v>90</v>
      </c>
      <c r="H5" s="58">
        <v>875</v>
      </c>
      <c r="I5" s="58">
        <v>875</v>
      </c>
      <c r="J5" s="69"/>
      <c r="K5" s="69"/>
      <c r="L5" s="69"/>
      <c r="M5" s="69"/>
      <c r="N5" s="69"/>
      <c r="O5" s="69"/>
      <c r="P5" s="69"/>
    </row>
    <row r="6" spans="1:16" s="49" customFormat="1" x14ac:dyDescent="0.25">
      <c r="A6" s="82" t="s">
        <v>27</v>
      </c>
      <c r="B6" s="82" t="s">
        <v>0</v>
      </c>
      <c r="C6" s="82" t="s">
        <v>26</v>
      </c>
      <c r="D6" s="53" t="s">
        <v>96</v>
      </c>
      <c r="E6" s="94" t="s">
        <v>2</v>
      </c>
      <c r="F6" s="94" t="s">
        <v>97</v>
      </c>
      <c r="G6" s="69" t="s">
        <v>90</v>
      </c>
      <c r="H6" s="58">
        <v>875</v>
      </c>
      <c r="I6" s="58">
        <v>875</v>
      </c>
      <c r="J6" s="69"/>
      <c r="K6" s="69"/>
      <c r="L6" s="69"/>
      <c r="M6" s="69"/>
      <c r="N6" s="69"/>
      <c r="O6" s="69"/>
      <c r="P6" s="69"/>
    </row>
    <row r="7" spans="1:16" s="49" customFormat="1" x14ac:dyDescent="0.25">
      <c r="A7" s="82" t="s">
        <v>27</v>
      </c>
      <c r="B7" s="82" t="s">
        <v>0</v>
      </c>
      <c r="C7" s="82" t="s">
        <v>26</v>
      </c>
      <c r="D7" s="53" t="s">
        <v>96</v>
      </c>
      <c r="E7" s="94" t="s">
        <v>2</v>
      </c>
      <c r="F7" s="94" t="s">
        <v>95</v>
      </c>
      <c r="G7" s="69" t="s">
        <v>90</v>
      </c>
      <c r="H7" s="58">
        <v>875</v>
      </c>
      <c r="I7" s="58">
        <v>875</v>
      </c>
      <c r="J7" s="69"/>
      <c r="K7" s="69"/>
      <c r="L7" s="69"/>
      <c r="M7" s="69"/>
      <c r="N7" s="69"/>
      <c r="O7" s="69"/>
      <c r="P7" s="69"/>
    </row>
    <row r="8" spans="1:16" s="49" customFormat="1" x14ac:dyDescent="0.25">
      <c r="A8" s="82" t="s">
        <v>27</v>
      </c>
      <c r="B8" s="82" t="s">
        <v>0</v>
      </c>
      <c r="C8" s="82" t="s">
        <v>26</v>
      </c>
      <c r="D8" s="53" t="s">
        <v>96</v>
      </c>
      <c r="E8" s="94" t="s">
        <v>2</v>
      </c>
      <c r="F8" s="94" t="s">
        <v>98</v>
      </c>
      <c r="G8" s="69" t="s">
        <v>90</v>
      </c>
      <c r="H8" s="58">
        <v>875</v>
      </c>
      <c r="I8" s="58">
        <v>875</v>
      </c>
      <c r="J8" s="69"/>
      <c r="K8" s="69"/>
      <c r="L8" s="69"/>
      <c r="M8" s="69"/>
      <c r="N8" s="69"/>
      <c r="O8" s="69"/>
      <c r="P8" s="69"/>
    </row>
    <row r="9" spans="1:16" s="49" customFormat="1" x14ac:dyDescent="0.25">
      <c r="A9" s="82" t="s">
        <v>27</v>
      </c>
      <c r="B9" s="82" t="s">
        <v>0</v>
      </c>
      <c r="C9" s="82" t="s">
        <v>26</v>
      </c>
      <c r="D9" s="53" t="s">
        <v>99</v>
      </c>
      <c r="E9" s="94" t="s">
        <v>2</v>
      </c>
      <c r="F9" s="94" t="s">
        <v>97</v>
      </c>
      <c r="G9" s="69" t="s">
        <v>90</v>
      </c>
      <c r="H9" s="58">
        <v>1736</v>
      </c>
      <c r="I9" s="58">
        <v>1736</v>
      </c>
      <c r="J9" s="69"/>
      <c r="K9" s="69"/>
      <c r="L9" s="69"/>
      <c r="M9" s="69"/>
      <c r="N9" s="69"/>
      <c r="O9" s="69"/>
      <c r="P9" s="69"/>
    </row>
    <row r="10" spans="1:16" s="49" customFormat="1" x14ac:dyDescent="0.25">
      <c r="A10" s="82" t="s">
        <v>27</v>
      </c>
      <c r="B10" s="82" t="s">
        <v>0</v>
      </c>
      <c r="C10" s="82" t="s">
        <v>26</v>
      </c>
      <c r="D10" s="53" t="s">
        <v>100</v>
      </c>
      <c r="E10" s="94" t="s">
        <v>2</v>
      </c>
      <c r="F10" s="94" t="s">
        <v>95</v>
      </c>
      <c r="G10" s="69" t="s">
        <v>90</v>
      </c>
      <c r="H10" s="58">
        <v>5350</v>
      </c>
      <c r="I10" s="58">
        <v>5350</v>
      </c>
      <c r="J10" s="69"/>
      <c r="K10" s="69"/>
      <c r="L10" s="69"/>
      <c r="M10" s="69"/>
      <c r="N10" s="69"/>
      <c r="O10" s="69"/>
      <c r="P10" s="69"/>
    </row>
    <row r="11" spans="1:16" s="49" customFormat="1" x14ac:dyDescent="0.25">
      <c r="A11" s="82" t="s">
        <v>27</v>
      </c>
      <c r="B11" s="82" t="s">
        <v>0</v>
      </c>
      <c r="C11" s="82" t="s">
        <v>26</v>
      </c>
      <c r="D11" s="53" t="s">
        <v>101</v>
      </c>
      <c r="E11" s="94" t="s">
        <v>93</v>
      </c>
      <c r="F11" s="94" t="s">
        <v>94</v>
      </c>
      <c r="G11" s="69" t="s">
        <v>90</v>
      </c>
      <c r="H11" s="58">
        <v>6400</v>
      </c>
      <c r="I11" s="58">
        <v>6400</v>
      </c>
      <c r="J11" s="69"/>
      <c r="K11" s="69"/>
      <c r="L11" s="69"/>
      <c r="M11" s="69"/>
      <c r="N11" s="69"/>
      <c r="O11" s="69"/>
      <c r="P11" s="69"/>
    </row>
    <row r="12" spans="1:16" s="49" customFormat="1" x14ac:dyDescent="0.25">
      <c r="A12" s="82" t="s">
        <v>27</v>
      </c>
      <c r="B12" s="82" t="s">
        <v>0</v>
      </c>
      <c r="C12" s="82" t="s">
        <v>26</v>
      </c>
      <c r="D12" s="53" t="s">
        <v>102</v>
      </c>
      <c r="E12" s="94" t="s">
        <v>2</v>
      </c>
      <c r="F12" s="94" t="s">
        <v>87</v>
      </c>
      <c r="G12" s="69" t="s">
        <v>90</v>
      </c>
      <c r="H12" s="58">
        <v>3495.24</v>
      </c>
      <c r="I12" s="58">
        <v>3495.24</v>
      </c>
      <c r="J12" s="69"/>
      <c r="K12" s="69"/>
      <c r="L12" s="69"/>
      <c r="M12" s="69"/>
      <c r="N12" s="69"/>
      <c r="O12" s="69"/>
      <c r="P12" s="69"/>
    </row>
    <row r="13" spans="1:16" s="49" customFormat="1" x14ac:dyDescent="0.25">
      <c r="A13" s="82" t="s">
        <v>27</v>
      </c>
      <c r="B13" s="82" t="s">
        <v>0</v>
      </c>
      <c r="C13" s="82" t="s">
        <v>26</v>
      </c>
      <c r="D13" s="53" t="s">
        <v>103</v>
      </c>
      <c r="E13" s="94" t="s">
        <v>65</v>
      </c>
      <c r="F13" s="94" t="s">
        <v>104</v>
      </c>
      <c r="G13" s="69" t="s">
        <v>90</v>
      </c>
      <c r="H13" s="73">
        <v>5600</v>
      </c>
      <c r="I13" s="73">
        <v>5600</v>
      </c>
      <c r="J13" s="42"/>
      <c r="K13" s="42"/>
      <c r="L13" s="42"/>
      <c r="M13" s="42"/>
      <c r="N13" s="42"/>
      <c r="O13" s="42"/>
      <c r="P13" s="42"/>
    </row>
    <row r="14" spans="1:16" s="49" customFormat="1" x14ac:dyDescent="0.25">
      <c r="A14" s="112" t="s">
        <v>27</v>
      </c>
      <c r="B14" s="112" t="s">
        <v>0</v>
      </c>
      <c r="C14" s="112" t="s">
        <v>26</v>
      </c>
      <c r="D14" s="53" t="s">
        <v>96</v>
      </c>
      <c r="E14" s="94" t="s">
        <v>2</v>
      </c>
      <c r="F14" s="94" t="s">
        <v>105</v>
      </c>
      <c r="G14" s="69" t="s">
        <v>90</v>
      </c>
      <c r="H14" s="58">
        <v>875</v>
      </c>
      <c r="I14" s="58">
        <v>875</v>
      </c>
    </row>
    <row r="15" spans="1:16" s="49" customFormat="1" x14ac:dyDescent="0.25">
      <c r="A15" s="112" t="s">
        <v>27</v>
      </c>
      <c r="B15" s="112" t="s">
        <v>0</v>
      </c>
      <c r="C15" s="112" t="s">
        <v>26</v>
      </c>
      <c r="D15" s="53" t="s">
        <v>96</v>
      </c>
      <c r="E15" s="94" t="s">
        <v>2</v>
      </c>
      <c r="F15" s="94" t="s">
        <v>106</v>
      </c>
      <c r="G15" s="69" t="s">
        <v>90</v>
      </c>
      <c r="H15" s="58">
        <v>875</v>
      </c>
      <c r="I15" s="58">
        <v>875</v>
      </c>
      <c r="K15" s="52"/>
      <c r="N15" s="60"/>
    </row>
    <row r="16" spans="1:16" s="42" customFormat="1" x14ac:dyDescent="0.25">
      <c r="A16" s="82" t="s">
        <v>27</v>
      </c>
      <c r="B16" s="82" t="s">
        <v>0</v>
      </c>
      <c r="C16" s="82" t="s">
        <v>26</v>
      </c>
      <c r="D16" s="53" t="s">
        <v>96</v>
      </c>
      <c r="E16" s="94" t="s">
        <v>82</v>
      </c>
      <c r="F16" s="94" t="s">
        <v>107</v>
      </c>
      <c r="G16" s="69" t="s">
        <v>90</v>
      </c>
      <c r="H16" s="58">
        <v>975</v>
      </c>
      <c r="I16" s="58">
        <v>975</v>
      </c>
    </row>
    <row r="17" spans="1:9" s="69" customFormat="1" ht="25.5" x14ac:dyDescent="0.25">
      <c r="A17" s="82" t="s">
        <v>27</v>
      </c>
      <c r="B17" s="82" t="s">
        <v>0</v>
      </c>
      <c r="C17" s="82" t="s">
        <v>26</v>
      </c>
      <c r="D17" s="33" t="s">
        <v>108</v>
      </c>
      <c r="E17" s="69" t="s">
        <v>82</v>
      </c>
      <c r="F17" s="69" t="s">
        <v>109</v>
      </c>
      <c r="G17" s="69" t="s">
        <v>90</v>
      </c>
      <c r="H17" s="58">
        <v>16665</v>
      </c>
      <c r="I17" s="61">
        <v>16665</v>
      </c>
    </row>
    <row r="18" spans="1:9" s="69" customFormat="1" ht="25.5" x14ac:dyDescent="0.25">
      <c r="A18" s="82" t="s">
        <v>27</v>
      </c>
      <c r="B18" s="82" t="s">
        <v>0</v>
      </c>
      <c r="C18" s="82" t="s">
        <v>26</v>
      </c>
      <c r="D18" s="33" t="s">
        <v>110</v>
      </c>
      <c r="E18" s="69" t="s">
        <v>82</v>
      </c>
      <c r="F18" s="69" t="s">
        <v>107</v>
      </c>
      <c r="G18" s="69" t="s">
        <v>90</v>
      </c>
      <c r="H18" s="58">
        <v>3831</v>
      </c>
      <c r="I18" s="58">
        <v>3831</v>
      </c>
    </row>
    <row r="19" spans="1:9" s="69" customFormat="1" ht="12.75" x14ac:dyDescent="0.25">
      <c r="A19" s="82" t="s">
        <v>27</v>
      </c>
      <c r="B19" s="82" t="s">
        <v>0</v>
      </c>
      <c r="C19" s="82" t="s">
        <v>26</v>
      </c>
      <c r="D19" s="69" t="s">
        <v>111</v>
      </c>
      <c r="E19" s="69" t="s">
        <v>2</v>
      </c>
      <c r="F19" s="69" t="s">
        <v>105</v>
      </c>
      <c r="G19" s="69" t="s">
        <v>90</v>
      </c>
      <c r="H19" s="58">
        <v>3895.55</v>
      </c>
      <c r="I19" s="58">
        <v>3895.55</v>
      </c>
    </row>
    <row r="20" spans="1:9" s="69" customFormat="1" ht="12.75" x14ac:dyDescent="0.25">
      <c r="A20" s="82" t="s">
        <v>27</v>
      </c>
      <c r="B20" s="82" t="s">
        <v>0</v>
      </c>
      <c r="C20" s="82" t="s">
        <v>26</v>
      </c>
      <c r="D20" s="69" t="s">
        <v>96</v>
      </c>
      <c r="E20" s="69" t="s">
        <v>2</v>
      </c>
      <c r="F20" s="69" t="s">
        <v>112</v>
      </c>
      <c r="G20" s="69" t="s">
        <v>90</v>
      </c>
      <c r="H20" s="58">
        <v>875</v>
      </c>
      <c r="I20" s="58">
        <v>875</v>
      </c>
    </row>
    <row r="21" spans="1:9" s="69" customFormat="1" ht="12.75" x14ac:dyDescent="0.25">
      <c r="A21" s="82" t="s">
        <v>27</v>
      </c>
      <c r="B21" s="82" t="s">
        <v>0</v>
      </c>
      <c r="C21" s="82" t="s">
        <v>26</v>
      </c>
      <c r="D21" s="69" t="s">
        <v>92</v>
      </c>
      <c r="E21" s="69" t="s">
        <v>65</v>
      </c>
      <c r="F21" s="69" t="s">
        <v>104</v>
      </c>
      <c r="G21" s="69" t="s">
        <v>90</v>
      </c>
      <c r="H21" s="58">
        <v>1320</v>
      </c>
      <c r="I21" s="58">
        <v>1320</v>
      </c>
    </row>
    <row r="22" spans="1:9" s="69" customFormat="1" ht="12.75" x14ac:dyDescent="0.25">
      <c r="A22" s="82" t="s">
        <v>27</v>
      </c>
      <c r="B22" s="82" t="s">
        <v>0</v>
      </c>
      <c r="C22" s="82" t="s">
        <v>26</v>
      </c>
      <c r="D22" s="69" t="s">
        <v>92</v>
      </c>
      <c r="E22" s="69" t="s">
        <v>82</v>
      </c>
      <c r="F22" s="69" t="s">
        <v>109</v>
      </c>
      <c r="G22" s="69" t="s">
        <v>90</v>
      </c>
      <c r="H22" s="58">
        <v>1320</v>
      </c>
      <c r="I22" s="58">
        <v>1320</v>
      </c>
    </row>
    <row r="23" spans="1:9" s="69" customFormat="1" ht="12.75" x14ac:dyDescent="0.25">
      <c r="A23" s="82" t="s">
        <v>27</v>
      </c>
      <c r="B23" s="82" t="s">
        <v>0</v>
      </c>
      <c r="C23" s="82" t="s">
        <v>26</v>
      </c>
      <c r="D23" s="69" t="s">
        <v>92</v>
      </c>
      <c r="E23" s="69" t="s">
        <v>2</v>
      </c>
      <c r="F23" s="69" t="s">
        <v>97</v>
      </c>
      <c r="G23" s="69" t="s">
        <v>90</v>
      </c>
      <c r="H23" s="58">
        <v>1100</v>
      </c>
      <c r="I23" s="58">
        <v>1100</v>
      </c>
    </row>
    <row r="24" spans="1:9" s="87" customFormat="1" x14ac:dyDescent="0.25">
      <c r="A24" s="82" t="s">
        <v>27</v>
      </c>
      <c r="B24" s="82" t="s">
        <v>0</v>
      </c>
      <c r="C24" s="82" t="s">
        <v>26</v>
      </c>
      <c r="D24" s="69" t="s">
        <v>92</v>
      </c>
      <c r="E24" s="69" t="s">
        <v>2</v>
      </c>
      <c r="F24" s="69" t="s">
        <v>112</v>
      </c>
      <c r="G24" s="69" t="s">
        <v>90</v>
      </c>
      <c r="H24" s="61">
        <v>1100</v>
      </c>
      <c r="I24" s="61">
        <v>1100</v>
      </c>
    </row>
    <row r="25" spans="1:9" s="87" customFormat="1" x14ac:dyDescent="0.25">
      <c r="A25" s="82" t="s">
        <v>27</v>
      </c>
      <c r="B25" s="82" t="s">
        <v>0</v>
      </c>
      <c r="C25" s="82" t="s">
        <v>26</v>
      </c>
      <c r="D25" s="69" t="s">
        <v>92</v>
      </c>
      <c r="E25" s="69" t="s">
        <v>82</v>
      </c>
      <c r="F25" s="69" t="s">
        <v>83</v>
      </c>
      <c r="G25" s="69" t="s">
        <v>90</v>
      </c>
      <c r="H25" s="58">
        <v>1320</v>
      </c>
      <c r="I25" s="58">
        <v>1320</v>
      </c>
    </row>
    <row r="26" spans="1:9" s="87" customFormat="1" x14ac:dyDescent="0.25">
      <c r="A26" s="82" t="s">
        <v>27</v>
      </c>
      <c r="B26" s="82" t="s">
        <v>0</v>
      </c>
      <c r="C26" s="82" t="s">
        <v>26</v>
      </c>
      <c r="D26" s="53" t="s">
        <v>197</v>
      </c>
      <c r="E26" s="69" t="s">
        <v>2</v>
      </c>
      <c r="F26" s="94" t="s">
        <v>112</v>
      </c>
      <c r="G26" s="69" t="s">
        <v>90</v>
      </c>
      <c r="H26" s="61">
        <v>3367.05</v>
      </c>
      <c r="I26" s="61">
        <v>3367.05</v>
      </c>
    </row>
    <row r="27" spans="1:9" s="87" customFormat="1" x14ac:dyDescent="0.25">
      <c r="A27" s="82" t="s">
        <v>27</v>
      </c>
      <c r="B27" s="82" t="s">
        <v>0</v>
      </c>
      <c r="C27" s="82" t="s">
        <v>26</v>
      </c>
      <c r="D27" s="53" t="s">
        <v>198</v>
      </c>
      <c r="E27" s="69" t="s">
        <v>82</v>
      </c>
      <c r="F27" s="94" t="s">
        <v>83</v>
      </c>
      <c r="G27" s="69" t="s">
        <v>90</v>
      </c>
      <c r="H27" s="58">
        <v>4340</v>
      </c>
      <c r="I27" s="58">
        <v>4340</v>
      </c>
    </row>
    <row r="28" spans="1:9" s="87" customFormat="1" x14ac:dyDescent="0.25">
      <c r="A28" s="82" t="s">
        <v>27</v>
      </c>
      <c r="B28" s="82" t="s">
        <v>0</v>
      </c>
      <c r="C28" s="82" t="s">
        <v>26</v>
      </c>
      <c r="D28" s="53" t="s">
        <v>101</v>
      </c>
      <c r="E28" s="69" t="s">
        <v>2</v>
      </c>
      <c r="F28" s="94" t="s">
        <v>112</v>
      </c>
      <c r="G28" s="69" t="s">
        <v>90</v>
      </c>
      <c r="H28" s="58">
        <v>4699</v>
      </c>
      <c r="I28" s="58">
        <v>4699</v>
      </c>
    </row>
    <row r="29" spans="1:9" x14ac:dyDescent="0.25">
      <c r="A29" s="82" t="s">
        <v>27</v>
      </c>
      <c r="B29" s="82" t="s">
        <v>0</v>
      </c>
      <c r="C29" s="82" t="s">
        <v>26</v>
      </c>
      <c r="D29" s="53" t="s">
        <v>96</v>
      </c>
      <c r="E29" s="69" t="s">
        <v>2</v>
      </c>
      <c r="F29" s="94" t="s">
        <v>188</v>
      </c>
      <c r="G29" s="69" t="s">
        <v>90</v>
      </c>
      <c r="H29" s="58">
        <v>875</v>
      </c>
      <c r="I29" s="58">
        <v>875</v>
      </c>
    </row>
    <row r="30" spans="1:9" x14ac:dyDescent="0.25">
      <c r="A30" s="82" t="s">
        <v>27</v>
      </c>
      <c r="B30" s="82" t="s">
        <v>0</v>
      </c>
      <c r="C30" s="82" t="s">
        <v>26</v>
      </c>
      <c r="D30" s="53" t="s">
        <v>96</v>
      </c>
      <c r="E30" s="69" t="s">
        <v>2</v>
      </c>
      <c r="F30" s="69" t="s">
        <v>205</v>
      </c>
      <c r="G30" s="69" t="s">
        <v>90</v>
      </c>
      <c r="H30" s="58">
        <v>875</v>
      </c>
      <c r="I30" s="58">
        <v>875</v>
      </c>
    </row>
    <row r="31" spans="1:9" x14ac:dyDescent="0.25">
      <c r="A31" s="82" t="s">
        <v>27</v>
      </c>
      <c r="B31" s="82" t="s">
        <v>0</v>
      </c>
      <c r="C31" s="82" t="s">
        <v>26</v>
      </c>
      <c r="D31" s="53" t="s">
        <v>111</v>
      </c>
      <c r="E31" s="69" t="s">
        <v>2</v>
      </c>
      <c r="F31" s="69" t="s">
        <v>188</v>
      </c>
      <c r="G31" s="69" t="s">
        <v>90</v>
      </c>
      <c r="H31" s="58">
        <v>5929.8</v>
      </c>
      <c r="I31" s="58">
        <v>5929.8</v>
      </c>
    </row>
    <row r="32" spans="1:9" x14ac:dyDescent="0.25">
      <c r="A32" s="82" t="s">
        <v>27</v>
      </c>
      <c r="B32" s="82" t="s">
        <v>0</v>
      </c>
      <c r="C32" s="82" t="s">
        <v>26</v>
      </c>
      <c r="D32" s="53" t="s">
        <v>92</v>
      </c>
      <c r="E32" s="69" t="s">
        <v>2</v>
      </c>
      <c r="F32" s="69" t="s">
        <v>206</v>
      </c>
      <c r="G32" s="69" t="s">
        <v>90</v>
      </c>
      <c r="H32" s="58">
        <v>1100</v>
      </c>
      <c r="I32" s="58">
        <v>1100</v>
      </c>
    </row>
    <row r="33" spans="1:9" x14ac:dyDescent="0.25">
      <c r="A33" s="82" t="s">
        <v>27</v>
      </c>
      <c r="B33" s="82" t="s">
        <v>0</v>
      </c>
      <c r="C33" s="82" t="s">
        <v>26</v>
      </c>
      <c r="D33" s="53" t="s">
        <v>92</v>
      </c>
      <c r="E33" s="69" t="s">
        <v>68</v>
      </c>
      <c r="F33" s="69" t="s">
        <v>207</v>
      </c>
      <c r="G33" s="69" t="s">
        <v>90</v>
      </c>
      <c r="H33" s="58">
        <v>1320</v>
      </c>
      <c r="I33" s="58">
        <v>1320</v>
      </c>
    </row>
    <row r="34" spans="1:9" x14ac:dyDescent="0.25">
      <c r="H34" s="95"/>
      <c r="I34" s="9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8"/>
  <sheetViews>
    <sheetView workbookViewId="0">
      <selection activeCell="J1" sqref="J1:P1048576"/>
    </sheetView>
  </sheetViews>
  <sheetFormatPr defaultColWidth="12.85546875" defaultRowHeight="15" x14ac:dyDescent="0.25"/>
  <cols>
    <col min="1" max="1" width="12.85546875" style="2"/>
    <col min="2" max="2" width="8" style="2" customWidth="1"/>
    <col min="3" max="3" width="9.7109375" style="2" customWidth="1"/>
    <col min="4" max="4" width="28.140625" style="2" bestFit="1" customWidth="1"/>
    <col min="5" max="6" width="12.85546875" style="2"/>
    <col min="7" max="7" width="25.28515625" style="2" customWidth="1"/>
    <col min="8" max="8" width="13.5703125" style="1" bestFit="1" customWidth="1"/>
    <col min="9" max="16384" width="12.85546875" style="2"/>
  </cols>
  <sheetData>
    <row r="1" spans="1:9" s="17" customFormat="1" ht="38.25" x14ac:dyDescent="0.25">
      <c r="A1" s="15" t="s">
        <v>4</v>
      </c>
      <c r="B1" s="15" t="s">
        <v>5</v>
      </c>
      <c r="C1" s="16" t="s">
        <v>19</v>
      </c>
      <c r="D1" s="5" t="s">
        <v>18</v>
      </c>
      <c r="E1" s="5" t="s">
        <v>1</v>
      </c>
      <c r="F1" s="5" t="s">
        <v>16</v>
      </c>
      <c r="G1" s="5" t="s">
        <v>6</v>
      </c>
      <c r="H1" s="16" t="s">
        <v>20</v>
      </c>
      <c r="I1" s="16" t="s">
        <v>21</v>
      </c>
    </row>
    <row r="2" spans="1:9" s="17" customFormat="1" ht="12.75" x14ac:dyDescent="0.25">
      <c r="A2" s="97" t="s">
        <v>27</v>
      </c>
      <c r="B2" s="97" t="s">
        <v>0</v>
      </c>
      <c r="C2" s="97" t="s">
        <v>26</v>
      </c>
      <c r="D2" s="20" t="s">
        <v>9</v>
      </c>
      <c r="E2" s="94" t="s">
        <v>7</v>
      </c>
      <c r="F2" s="103" t="s">
        <v>7</v>
      </c>
      <c r="G2" s="98" t="s">
        <v>32</v>
      </c>
      <c r="H2" s="7">
        <v>1000000</v>
      </c>
      <c r="I2" s="7">
        <v>336707</v>
      </c>
    </row>
    <row r="3" spans="1:9" s="10" customFormat="1" ht="12.75" x14ac:dyDescent="0.25">
      <c r="A3" s="97" t="s">
        <v>27</v>
      </c>
      <c r="B3" s="97" t="s">
        <v>0</v>
      </c>
      <c r="C3" s="97" t="s">
        <v>26</v>
      </c>
      <c r="D3" s="97" t="s">
        <v>37</v>
      </c>
      <c r="E3" s="94" t="s">
        <v>7</v>
      </c>
      <c r="F3" s="94" t="s">
        <v>7</v>
      </c>
      <c r="G3" s="97" t="s">
        <v>32</v>
      </c>
      <c r="H3" s="7">
        <v>1000000</v>
      </c>
      <c r="I3" s="73">
        <v>110979</v>
      </c>
    </row>
    <row r="4" spans="1:9" x14ac:dyDescent="0.25">
      <c r="H4" s="119"/>
      <c r="I4" s="74"/>
    </row>
    <row r="18" spans="8:8" x14ac:dyDescent="0.25">
      <c r="H18" s="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5" sqref="I5"/>
    </sheetView>
  </sheetViews>
  <sheetFormatPr defaultRowHeight="15" x14ac:dyDescent="0.25"/>
  <cols>
    <col min="1" max="1" width="12.85546875" bestFit="1" customWidth="1"/>
    <col min="4" max="4" width="39" bestFit="1" customWidth="1"/>
    <col min="6" max="6" width="10.42578125" bestFit="1" customWidth="1"/>
    <col min="7" max="7" width="17.5703125" bestFit="1" customWidth="1"/>
    <col min="8" max="8" width="14" bestFit="1" customWidth="1"/>
    <col min="9" max="9" width="12.85546875" bestFit="1" customWidth="1"/>
  </cols>
  <sheetData>
    <row r="1" spans="1:9" ht="38.25" x14ac:dyDescent="0.25">
      <c r="A1" s="99" t="s">
        <v>4</v>
      </c>
      <c r="B1" s="99" t="s">
        <v>5</v>
      </c>
      <c r="C1" s="100" t="s">
        <v>19</v>
      </c>
      <c r="D1" s="89" t="s">
        <v>18</v>
      </c>
      <c r="E1" s="89" t="s">
        <v>1</v>
      </c>
      <c r="F1" s="89" t="s">
        <v>16</v>
      </c>
      <c r="G1" s="89" t="s">
        <v>6</v>
      </c>
      <c r="H1" s="100" t="s">
        <v>20</v>
      </c>
      <c r="I1" s="100" t="s">
        <v>21</v>
      </c>
    </row>
    <row r="2" spans="1:9" x14ac:dyDescent="0.25">
      <c r="A2" s="97" t="s">
        <v>27</v>
      </c>
      <c r="B2" s="97" t="s">
        <v>0</v>
      </c>
      <c r="C2" s="97" t="s">
        <v>26</v>
      </c>
      <c r="D2" s="83" t="s">
        <v>176</v>
      </c>
      <c r="E2" s="94" t="s">
        <v>7</v>
      </c>
      <c r="F2" s="98" t="s">
        <v>7</v>
      </c>
      <c r="G2" s="98" t="s">
        <v>173</v>
      </c>
      <c r="H2" s="73">
        <v>10623948</v>
      </c>
      <c r="I2" s="121">
        <v>1565606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J1" sqref="J1:P1048576"/>
    </sheetView>
  </sheetViews>
  <sheetFormatPr defaultRowHeight="15" x14ac:dyDescent="0.25"/>
  <cols>
    <col min="1" max="1" width="12.85546875" bestFit="1" customWidth="1"/>
    <col min="2" max="2" width="7.7109375" bestFit="1" customWidth="1"/>
    <col min="4" max="4" width="18.42578125" customWidth="1"/>
    <col min="6" max="6" width="10.42578125" bestFit="1" customWidth="1"/>
    <col min="7" max="7" width="18.7109375" bestFit="1" customWidth="1"/>
    <col min="8" max="8" width="12.85546875" bestFit="1" customWidth="1"/>
    <col min="9" max="9" width="11.140625" bestFit="1" customWidth="1"/>
  </cols>
  <sheetData>
    <row r="1" spans="1:9" s="4" customFormat="1" ht="49.5" customHeight="1" x14ac:dyDescent="0.2">
      <c r="A1" s="11" t="s">
        <v>4</v>
      </c>
      <c r="B1" s="11" t="s">
        <v>5</v>
      </c>
      <c r="C1" s="12" t="s">
        <v>19</v>
      </c>
      <c r="D1" s="5" t="s">
        <v>18</v>
      </c>
      <c r="E1" s="5" t="s">
        <v>1</v>
      </c>
      <c r="F1" s="13" t="s">
        <v>16</v>
      </c>
      <c r="G1" s="13" t="s">
        <v>6</v>
      </c>
      <c r="H1" s="12" t="s">
        <v>20</v>
      </c>
      <c r="I1" s="11" t="s">
        <v>21</v>
      </c>
    </row>
    <row r="2" spans="1:9" ht="38.25" x14ac:dyDescent="0.25">
      <c r="A2" s="82" t="s">
        <v>27</v>
      </c>
      <c r="B2" s="97" t="s">
        <v>0</v>
      </c>
      <c r="C2" s="82" t="s">
        <v>26</v>
      </c>
      <c r="D2" s="21" t="s">
        <v>36</v>
      </c>
      <c r="E2" s="21" t="s">
        <v>7</v>
      </c>
      <c r="F2" s="98" t="s">
        <v>7</v>
      </c>
      <c r="G2" s="98" t="s">
        <v>34</v>
      </c>
      <c r="H2" s="37">
        <v>2500000</v>
      </c>
      <c r="I2" s="73">
        <v>205879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4"/>
  <sheetViews>
    <sheetView topLeftCell="C1" workbookViewId="0">
      <selection activeCell="J1" sqref="J1:P1048576"/>
    </sheetView>
  </sheetViews>
  <sheetFormatPr defaultRowHeight="15" x14ac:dyDescent="0.25"/>
  <cols>
    <col min="1" max="1" width="12.85546875" bestFit="1" customWidth="1"/>
    <col min="2" max="2" width="7.7109375" bestFit="1" customWidth="1"/>
    <col min="3" max="3" width="16.140625" customWidth="1"/>
    <col min="4" max="4" width="24.85546875" style="1" bestFit="1" customWidth="1"/>
    <col min="5" max="5" width="10.7109375" style="1" bestFit="1" customWidth="1"/>
    <col min="6" max="6" width="10.42578125" bestFit="1" customWidth="1"/>
    <col min="7" max="7" width="34" bestFit="1" customWidth="1"/>
    <col min="8" max="8" width="16" customWidth="1"/>
    <col min="9" max="9" width="11.85546875" bestFit="1" customWidth="1"/>
  </cols>
  <sheetData>
    <row r="1" spans="1:10" s="4" customFormat="1" ht="25.5" x14ac:dyDescent="0.2">
      <c r="A1" s="11" t="s">
        <v>4</v>
      </c>
      <c r="B1" s="11" t="s">
        <v>5</v>
      </c>
      <c r="C1" s="12" t="s">
        <v>19</v>
      </c>
      <c r="D1" s="5" t="s">
        <v>18</v>
      </c>
      <c r="E1" s="5" t="s">
        <v>1</v>
      </c>
      <c r="F1" s="13" t="s">
        <v>16</v>
      </c>
      <c r="G1" s="13" t="s">
        <v>6</v>
      </c>
      <c r="H1" s="12" t="s">
        <v>20</v>
      </c>
      <c r="I1" s="11" t="s">
        <v>21</v>
      </c>
    </row>
    <row r="2" spans="1:10" s="51" customFormat="1" ht="12.75" x14ac:dyDescent="0.2">
      <c r="A2" s="82" t="s">
        <v>27</v>
      </c>
      <c r="B2" s="97" t="s">
        <v>0</v>
      </c>
      <c r="C2" s="82" t="s">
        <v>26</v>
      </c>
      <c r="D2" s="94" t="s">
        <v>24</v>
      </c>
      <c r="E2" s="94" t="s">
        <v>2</v>
      </c>
      <c r="F2" s="82" t="s">
        <v>15</v>
      </c>
      <c r="G2" s="14" t="s">
        <v>23</v>
      </c>
      <c r="H2" s="70">
        <v>1000000</v>
      </c>
      <c r="I2" s="84">
        <v>313765</v>
      </c>
    </row>
    <row r="3" spans="1:10" s="62" customFormat="1" ht="12.75" x14ac:dyDescent="0.2">
      <c r="A3" s="82" t="s">
        <v>27</v>
      </c>
      <c r="B3" s="97" t="s">
        <v>0</v>
      </c>
      <c r="C3" s="82" t="s">
        <v>26</v>
      </c>
      <c r="D3" s="53" t="s">
        <v>25</v>
      </c>
      <c r="E3" s="39" t="s">
        <v>3</v>
      </c>
      <c r="F3" s="82" t="s">
        <v>15</v>
      </c>
      <c r="G3" s="14" t="s">
        <v>23</v>
      </c>
      <c r="H3" s="70">
        <v>1000000</v>
      </c>
      <c r="I3" s="84">
        <v>277771</v>
      </c>
      <c r="J3" s="98"/>
    </row>
    <row r="4" spans="1:10" x14ac:dyDescent="0.25">
      <c r="I4" s="7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8"/>
  <sheetViews>
    <sheetView workbookViewId="0">
      <selection activeCell="J1" sqref="J1:S1048576"/>
    </sheetView>
  </sheetViews>
  <sheetFormatPr defaultRowHeight="15" x14ac:dyDescent="0.25"/>
  <cols>
    <col min="1" max="1" width="12.85546875" bestFit="1" customWidth="1"/>
    <col min="2" max="2" width="7.7109375" bestFit="1" customWidth="1"/>
    <col min="3" max="3" width="8.28515625" bestFit="1" customWidth="1"/>
    <col min="4" max="4" width="25.85546875" style="1" bestFit="1" customWidth="1"/>
    <col min="5" max="5" width="10.7109375" bestFit="1" customWidth="1"/>
    <col min="6" max="6" width="10.42578125" bestFit="1" customWidth="1"/>
    <col min="7" max="7" width="36.85546875" bestFit="1" customWidth="1"/>
    <col min="8" max="8" width="12.7109375" style="1" bestFit="1" customWidth="1"/>
    <col min="9" max="9" width="12.28515625" bestFit="1" customWidth="1"/>
  </cols>
  <sheetData>
    <row r="1" spans="1:9" s="17" customFormat="1" ht="38.25" x14ac:dyDescent="0.25">
      <c r="A1" s="15" t="s">
        <v>4</v>
      </c>
      <c r="B1" s="15" t="s">
        <v>5</v>
      </c>
      <c r="C1" s="16" t="s">
        <v>19</v>
      </c>
      <c r="D1" s="5" t="s">
        <v>18</v>
      </c>
      <c r="E1" s="5" t="s">
        <v>1</v>
      </c>
      <c r="F1" s="5" t="s">
        <v>16</v>
      </c>
      <c r="G1" s="5" t="s">
        <v>6</v>
      </c>
      <c r="H1" s="16" t="s">
        <v>20</v>
      </c>
      <c r="I1" s="16" t="s">
        <v>21</v>
      </c>
    </row>
    <row r="2" spans="1:9" s="97" customFormat="1" ht="12.75" x14ac:dyDescent="0.25">
      <c r="A2" s="97" t="s">
        <v>27</v>
      </c>
      <c r="B2" s="97" t="s">
        <v>0</v>
      </c>
      <c r="C2" s="97" t="s">
        <v>26</v>
      </c>
      <c r="D2" s="94" t="s">
        <v>10</v>
      </c>
      <c r="E2" s="83" t="s">
        <v>7</v>
      </c>
      <c r="F2" s="83" t="s">
        <v>7</v>
      </c>
      <c r="G2" s="98" t="s">
        <v>28</v>
      </c>
      <c r="H2" s="9">
        <v>555943</v>
      </c>
      <c r="I2" s="9">
        <v>274749.5</v>
      </c>
    </row>
    <row r="3" spans="1:9" s="98" customFormat="1" ht="12.75" x14ac:dyDescent="0.25">
      <c r="A3" s="97" t="s">
        <v>27</v>
      </c>
      <c r="B3" s="97" t="s">
        <v>0</v>
      </c>
      <c r="C3" s="97" t="s">
        <v>26</v>
      </c>
      <c r="D3" s="53" t="s">
        <v>11</v>
      </c>
      <c r="E3" s="83" t="s">
        <v>7</v>
      </c>
      <c r="F3" s="83" t="s">
        <v>7</v>
      </c>
      <c r="G3" s="98" t="s">
        <v>28</v>
      </c>
      <c r="H3" s="106">
        <v>526322</v>
      </c>
      <c r="I3" s="106">
        <v>317931</v>
      </c>
    </row>
    <row r="4" spans="1:9" s="98" customFormat="1" ht="12.75" x14ac:dyDescent="0.25">
      <c r="A4" s="97" t="s">
        <v>27</v>
      </c>
      <c r="B4" s="97" t="s">
        <v>0</v>
      </c>
      <c r="C4" s="97" t="s">
        <v>26</v>
      </c>
      <c r="D4" s="39" t="s">
        <v>12</v>
      </c>
      <c r="E4" s="83" t="s">
        <v>7</v>
      </c>
      <c r="F4" s="83" t="s">
        <v>7</v>
      </c>
      <c r="G4" s="98" t="s">
        <v>28</v>
      </c>
      <c r="H4" s="106">
        <v>1457096</v>
      </c>
      <c r="I4" s="106">
        <v>660342</v>
      </c>
    </row>
    <row r="5" spans="1:9" s="98" customFormat="1" ht="12.75" x14ac:dyDescent="0.25">
      <c r="A5" s="97" t="s">
        <v>27</v>
      </c>
      <c r="B5" s="97" t="s">
        <v>0</v>
      </c>
      <c r="C5" s="97" t="s">
        <v>26</v>
      </c>
      <c r="D5" s="39" t="s">
        <v>13</v>
      </c>
      <c r="E5" s="83" t="s">
        <v>7</v>
      </c>
      <c r="F5" s="83" t="s">
        <v>7</v>
      </c>
      <c r="G5" s="98" t="s">
        <v>28</v>
      </c>
      <c r="H5" s="106">
        <v>835808.5</v>
      </c>
      <c r="I5" s="106">
        <v>504869</v>
      </c>
    </row>
    <row r="6" spans="1:9" s="98" customFormat="1" ht="12.75" x14ac:dyDescent="0.25">
      <c r="A6" s="97" t="s">
        <v>27</v>
      </c>
      <c r="B6" s="97" t="s">
        <v>0</v>
      </c>
      <c r="C6" s="97" t="s">
        <v>26</v>
      </c>
      <c r="D6" s="69" t="s">
        <v>14</v>
      </c>
      <c r="E6" s="19" t="s">
        <v>7</v>
      </c>
      <c r="F6" s="83" t="s">
        <v>7</v>
      </c>
      <c r="G6" s="98" t="s">
        <v>28</v>
      </c>
      <c r="H6" s="106">
        <v>1610301</v>
      </c>
      <c r="I6" s="106">
        <v>850758</v>
      </c>
    </row>
    <row r="7" spans="1:9" s="3" customFormat="1" ht="12.75" x14ac:dyDescent="0.2">
      <c r="A7" s="62"/>
      <c r="B7" s="62"/>
      <c r="C7" s="62"/>
      <c r="D7" s="52"/>
      <c r="E7" s="62"/>
      <c r="F7" s="62"/>
      <c r="G7" s="62"/>
      <c r="H7" s="107"/>
      <c r="I7" s="108"/>
    </row>
    <row r="8" spans="1:9" s="3" customFormat="1" ht="12.75" x14ac:dyDescent="0.2">
      <c r="D8" s="6"/>
      <c r="H8" s="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3"/>
  <sheetViews>
    <sheetView topLeftCell="F1" workbookViewId="0">
      <selection activeCell="J1" sqref="J1:V1048576"/>
    </sheetView>
  </sheetViews>
  <sheetFormatPr defaultRowHeight="15" x14ac:dyDescent="0.25"/>
  <cols>
    <col min="1" max="1" width="12.85546875" bestFit="1" customWidth="1"/>
    <col min="2" max="2" width="7.7109375" bestFit="1" customWidth="1"/>
    <col min="3" max="3" width="8.28515625" bestFit="1" customWidth="1"/>
    <col min="4" max="4" width="44.5703125" bestFit="1" customWidth="1"/>
    <col min="5" max="5" width="15.42578125" bestFit="1" customWidth="1"/>
    <col min="6" max="6" width="10.42578125" bestFit="1" customWidth="1"/>
    <col min="7" max="7" width="44.42578125" bestFit="1" customWidth="1"/>
    <col min="8" max="8" width="11.42578125" bestFit="1" customWidth="1"/>
    <col min="9" max="9" width="13.7109375" customWidth="1"/>
  </cols>
  <sheetData>
    <row r="1" spans="1:9" s="17" customFormat="1" ht="38.25" x14ac:dyDescent="0.25">
      <c r="A1" s="15" t="s">
        <v>4</v>
      </c>
      <c r="B1" s="15" t="s">
        <v>5</v>
      </c>
      <c r="C1" s="16" t="s">
        <v>19</v>
      </c>
      <c r="D1" s="5" t="s">
        <v>18</v>
      </c>
      <c r="E1" s="5" t="s">
        <v>1</v>
      </c>
      <c r="F1" s="5" t="s">
        <v>16</v>
      </c>
      <c r="G1" s="5" t="s">
        <v>6</v>
      </c>
      <c r="H1" s="16" t="s">
        <v>20</v>
      </c>
      <c r="I1" s="16" t="s">
        <v>21</v>
      </c>
    </row>
    <row r="2" spans="1:9" s="51" customFormat="1" ht="12.75" x14ac:dyDescent="0.2">
      <c r="A2" s="97" t="s">
        <v>27</v>
      </c>
      <c r="B2" s="97" t="s">
        <v>0</v>
      </c>
      <c r="C2" s="97" t="s">
        <v>26</v>
      </c>
      <c r="D2" s="83" t="s">
        <v>8</v>
      </c>
      <c r="E2" s="94" t="s">
        <v>7</v>
      </c>
      <c r="F2" s="82" t="s">
        <v>7</v>
      </c>
      <c r="G2" s="83" t="s">
        <v>169</v>
      </c>
      <c r="H2" s="70">
        <v>500000</v>
      </c>
      <c r="I2" s="73">
        <v>494475</v>
      </c>
    </row>
    <row r="3" spans="1:9" x14ac:dyDescent="0.25">
      <c r="D3" s="8"/>
      <c r="E3" s="8"/>
      <c r="F3" s="8"/>
      <c r="G3"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Q3"/>
  <sheetViews>
    <sheetView workbookViewId="0">
      <selection activeCell="J1" sqref="J1:V1048576"/>
    </sheetView>
  </sheetViews>
  <sheetFormatPr defaultRowHeight="15" x14ac:dyDescent="0.25"/>
  <cols>
    <col min="1" max="1" width="12.85546875" bestFit="1" customWidth="1"/>
    <col min="2" max="2" width="7.7109375" bestFit="1" customWidth="1"/>
    <col min="3" max="3" width="14.42578125" customWidth="1"/>
    <col min="4" max="4" width="44.5703125" bestFit="1" customWidth="1"/>
    <col min="5" max="5" width="12" bestFit="1" customWidth="1"/>
    <col min="6" max="6" width="10.42578125" bestFit="1" customWidth="1"/>
    <col min="7" max="7" width="44.42578125" bestFit="1" customWidth="1"/>
    <col min="8" max="8" width="12.85546875" bestFit="1" customWidth="1"/>
    <col min="9" max="9" width="11.42578125" bestFit="1" customWidth="1"/>
  </cols>
  <sheetData>
    <row r="1" spans="1:17" s="17" customFormat="1" ht="25.5" x14ac:dyDescent="0.25">
      <c r="A1" s="15" t="s">
        <v>4</v>
      </c>
      <c r="B1" s="15" t="s">
        <v>5</v>
      </c>
      <c r="C1" s="16" t="s">
        <v>19</v>
      </c>
      <c r="D1" s="5" t="s">
        <v>18</v>
      </c>
      <c r="E1" s="5" t="s">
        <v>1</v>
      </c>
      <c r="F1" s="5" t="s">
        <v>16</v>
      </c>
      <c r="G1" s="5" t="s">
        <v>6</v>
      </c>
      <c r="H1" s="16" t="s">
        <v>20</v>
      </c>
      <c r="I1" s="16" t="s">
        <v>21</v>
      </c>
    </row>
    <row r="2" spans="1:17" s="51" customFormat="1" ht="12.75" x14ac:dyDescent="0.2">
      <c r="A2" s="97" t="s">
        <v>27</v>
      </c>
      <c r="B2" s="97" t="s">
        <v>0</v>
      </c>
      <c r="C2" s="97" t="s">
        <v>26</v>
      </c>
      <c r="D2" s="83" t="s">
        <v>8</v>
      </c>
      <c r="E2" s="94" t="s">
        <v>7</v>
      </c>
      <c r="F2" s="94" t="s">
        <v>7</v>
      </c>
      <c r="G2" s="98" t="s">
        <v>31</v>
      </c>
      <c r="H2" s="84">
        <v>1500000</v>
      </c>
      <c r="I2" s="84">
        <v>312078</v>
      </c>
      <c r="J2" s="97"/>
      <c r="K2" s="97"/>
      <c r="L2" s="97"/>
      <c r="M2" s="97"/>
      <c r="N2" s="97"/>
      <c r="O2" s="97"/>
      <c r="P2" s="97"/>
      <c r="Q2" s="97"/>
    </row>
    <row r="3" spans="1:17" x14ac:dyDescent="0.25">
      <c r="D3" s="8"/>
      <c r="E3" s="8"/>
      <c r="F3" s="8"/>
      <c r="G3" s="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workbookViewId="0">
      <selection activeCell="J1" sqref="J1:R1048576"/>
    </sheetView>
  </sheetViews>
  <sheetFormatPr defaultRowHeight="15" x14ac:dyDescent="0.25"/>
  <cols>
    <col min="1" max="1" width="13.7109375" customWidth="1"/>
    <col min="2" max="2" width="8.7109375" customWidth="1"/>
    <col min="3" max="3" width="16.7109375" customWidth="1"/>
    <col min="4" max="4" width="20.7109375" customWidth="1"/>
    <col min="5" max="6" width="10.7109375" customWidth="1"/>
    <col min="7" max="7" width="44.7109375" customWidth="1"/>
    <col min="8" max="8" width="11.85546875" bestFit="1" customWidth="1"/>
    <col min="9" max="9" width="10.7109375" customWidth="1"/>
  </cols>
  <sheetData>
    <row r="1" spans="1:9" ht="25.5" x14ac:dyDescent="0.25">
      <c r="A1" s="27" t="s">
        <v>4</v>
      </c>
      <c r="B1" s="27" t="s">
        <v>5</v>
      </c>
      <c r="C1" s="28" t="s">
        <v>19</v>
      </c>
      <c r="D1" s="23" t="s">
        <v>18</v>
      </c>
      <c r="E1" s="23" t="s">
        <v>1</v>
      </c>
      <c r="F1" s="23" t="s">
        <v>16</v>
      </c>
      <c r="G1" s="23" t="s">
        <v>6</v>
      </c>
      <c r="H1" s="28" t="s">
        <v>20</v>
      </c>
      <c r="I1" s="28" t="s">
        <v>21</v>
      </c>
    </row>
    <row r="2" spans="1:9" s="51" customFormat="1" ht="12.75" x14ac:dyDescent="0.2">
      <c r="A2" s="97" t="s">
        <v>27</v>
      </c>
      <c r="B2" s="97" t="s">
        <v>0</v>
      </c>
      <c r="C2" s="97" t="s">
        <v>26</v>
      </c>
      <c r="D2" s="94" t="s">
        <v>40</v>
      </c>
      <c r="E2" s="69" t="s">
        <v>7</v>
      </c>
      <c r="F2" s="69" t="s">
        <v>7</v>
      </c>
      <c r="G2" s="97" t="s">
        <v>38</v>
      </c>
      <c r="H2" s="90">
        <v>6578400</v>
      </c>
      <c r="I2" s="90">
        <v>3252392</v>
      </c>
    </row>
    <row r="3" spans="1:9" s="29" customFormat="1" ht="12.75" x14ac:dyDescent="0.25">
      <c r="A3" s="97" t="s">
        <v>27</v>
      </c>
      <c r="B3" s="97" t="s">
        <v>0</v>
      </c>
      <c r="C3" s="97" t="s">
        <v>26</v>
      </c>
      <c r="D3" s="53" t="s">
        <v>41</v>
      </c>
      <c r="E3" s="69" t="s">
        <v>7</v>
      </c>
      <c r="F3" s="69" t="s">
        <v>7</v>
      </c>
      <c r="G3" s="97" t="s">
        <v>38</v>
      </c>
      <c r="H3" s="90">
        <v>9197400</v>
      </c>
      <c r="I3" s="90">
        <v>6625641</v>
      </c>
    </row>
    <row r="4" spans="1:9" s="29" customFormat="1" ht="12.75" x14ac:dyDescent="0.25">
      <c r="A4" s="97" t="s">
        <v>27</v>
      </c>
      <c r="B4" s="97" t="s">
        <v>0</v>
      </c>
      <c r="C4" s="97" t="s">
        <v>26</v>
      </c>
      <c r="D4" s="53" t="s">
        <v>42</v>
      </c>
      <c r="E4" s="69" t="s">
        <v>7</v>
      </c>
      <c r="F4" s="69" t="s">
        <v>7</v>
      </c>
      <c r="G4" s="97" t="s">
        <v>38</v>
      </c>
      <c r="H4" s="90">
        <v>457800</v>
      </c>
      <c r="I4" s="90">
        <v>315187</v>
      </c>
    </row>
    <row r="5" spans="1:9" s="29" customFormat="1" ht="12.75" x14ac:dyDescent="0.25">
      <c r="A5" s="97" t="s">
        <v>27</v>
      </c>
      <c r="B5" s="97" t="s">
        <v>0</v>
      </c>
      <c r="C5" s="97" t="s">
        <v>26</v>
      </c>
      <c r="D5" s="53" t="s">
        <v>43</v>
      </c>
      <c r="E5" s="69" t="s">
        <v>7</v>
      </c>
      <c r="F5" s="69" t="s">
        <v>7</v>
      </c>
      <c r="G5" s="97" t="s">
        <v>38</v>
      </c>
      <c r="H5" s="90">
        <v>58000</v>
      </c>
      <c r="I5" s="90">
        <v>0</v>
      </c>
    </row>
    <row r="6" spans="1:9" s="29" customFormat="1" ht="12.75" x14ac:dyDescent="0.25">
      <c r="A6" s="97" t="s">
        <v>27</v>
      </c>
      <c r="B6" s="97" t="s">
        <v>0</v>
      </c>
      <c r="C6" s="97" t="s">
        <v>26</v>
      </c>
      <c r="D6" s="53" t="s">
        <v>44</v>
      </c>
      <c r="E6" s="69" t="s">
        <v>7</v>
      </c>
      <c r="F6" s="69" t="s">
        <v>7</v>
      </c>
      <c r="G6" s="97" t="s">
        <v>38</v>
      </c>
      <c r="H6" s="90">
        <v>283000</v>
      </c>
      <c r="I6" s="90">
        <v>211403</v>
      </c>
    </row>
    <row r="7" spans="1:9" s="29" customFormat="1" ht="12.75" x14ac:dyDescent="0.25">
      <c r="A7" s="97" t="s">
        <v>27</v>
      </c>
      <c r="B7" s="97" t="s">
        <v>0</v>
      </c>
      <c r="C7" s="97" t="s">
        <v>26</v>
      </c>
      <c r="D7" s="53" t="s">
        <v>45</v>
      </c>
      <c r="E7" s="69" t="s">
        <v>7</v>
      </c>
      <c r="F7" s="69" t="s">
        <v>7</v>
      </c>
      <c r="G7" s="97" t="s">
        <v>38</v>
      </c>
      <c r="H7" s="90">
        <v>336200</v>
      </c>
      <c r="I7" s="90">
        <v>141970</v>
      </c>
    </row>
    <row r="8" spans="1:9" s="29" customFormat="1" ht="12.75" x14ac:dyDescent="0.25">
      <c r="A8" s="97" t="s">
        <v>27</v>
      </c>
      <c r="B8" s="97" t="s">
        <v>0</v>
      </c>
      <c r="C8" s="97" t="s">
        <v>26</v>
      </c>
      <c r="D8" s="53" t="s">
        <v>46</v>
      </c>
      <c r="E8" s="69" t="s">
        <v>7</v>
      </c>
      <c r="F8" s="69" t="s">
        <v>7</v>
      </c>
      <c r="G8" s="97" t="s">
        <v>38</v>
      </c>
      <c r="H8" s="90">
        <v>333800</v>
      </c>
      <c r="I8" s="90">
        <v>243770</v>
      </c>
    </row>
    <row r="9" spans="1:9" s="29" customFormat="1" ht="12.75" x14ac:dyDescent="0.25">
      <c r="A9" s="97" t="s">
        <v>27</v>
      </c>
      <c r="B9" s="97" t="s">
        <v>0</v>
      </c>
      <c r="C9" s="97" t="s">
        <v>26</v>
      </c>
      <c r="D9" s="53" t="s">
        <v>47</v>
      </c>
      <c r="E9" s="69" t="s">
        <v>7</v>
      </c>
      <c r="F9" s="69" t="s">
        <v>7</v>
      </c>
      <c r="G9" s="97" t="s">
        <v>38</v>
      </c>
      <c r="H9" s="90">
        <v>108000</v>
      </c>
      <c r="I9" s="90">
        <v>90033</v>
      </c>
    </row>
    <row r="10" spans="1:9" s="29" customFormat="1" ht="12.75" x14ac:dyDescent="0.25">
      <c r="A10" s="97" t="s">
        <v>27</v>
      </c>
      <c r="B10" s="97" t="s">
        <v>0</v>
      </c>
      <c r="C10" s="97" t="s">
        <v>26</v>
      </c>
      <c r="D10" s="53" t="s">
        <v>48</v>
      </c>
      <c r="E10" s="69" t="s">
        <v>7</v>
      </c>
      <c r="F10" s="69" t="s">
        <v>7</v>
      </c>
      <c r="G10" s="97" t="s">
        <v>38</v>
      </c>
      <c r="H10" s="90">
        <v>1420000</v>
      </c>
      <c r="I10" s="90">
        <v>1091248</v>
      </c>
    </row>
    <row r="11" spans="1:9" s="29" customFormat="1" ht="12.75" x14ac:dyDescent="0.25">
      <c r="A11" s="97" t="s">
        <v>27</v>
      </c>
      <c r="B11" s="97" t="s">
        <v>0</v>
      </c>
      <c r="C11" s="97" t="s">
        <v>26</v>
      </c>
      <c r="D11" s="53" t="s">
        <v>49</v>
      </c>
      <c r="E11" s="69" t="s">
        <v>7</v>
      </c>
      <c r="F11" s="69" t="s">
        <v>7</v>
      </c>
      <c r="G11" s="97" t="s">
        <v>38</v>
      </c>
      <c r="H11" s="90">
        <v>108000</v>
      </c>
      <c r="I11" s="90">
        <v>20493</v>
      </c>
    </row>
    <row r="12" spans="1:9" s="29" customFormat="1" ht="12.75" x14ac:dyDescent="0.25">
      <c r="A12" s="97" t="s">
        <v>27</v>
      </c>
      <c r="B12" s="97" t="s">
        <v>0</v>
      </c>
      <c r="C12" s="97" t="s">
        <v>26</v>
      </c>
      <c r="D12" s="53" t="s">
        <v>50</v>
      </c>
      <c r="E12" s="69" t="s">
        <v>7</v>
      </c>
      <c r="F12" s="69" t="s">
        <v>7</v>
      </c>
      <c r="G12" s="97" t="s">
        <v>38</v>
      </c>
      <c r="H12" s="90">
        <v>229000</v>
      </c>
      <c r="I12" s="90">
        <v>154500</v>
      </c>
    </row>
    <row r="13" spans="1:9" s="29" customFormat="1" ht="12.75" x14ac:dyDescent="0.25">
      <c r="A13" s="97" t="s">
        <v>27</v>
      </c>
      <c r="B13" s="97" t="s">
        <v>0</v>
      </c>
      <c r="C13" s="97" t="s">
        <v>26</v>
      </c>
      <c r="D13" s="53" t="s">
        <v>51</v>
      </c>
      <c r="E13" s="69" t="s">
        <v>7</v>
      </c>
      <c r="F13" s="69" t="s">
        <v>7</v>
      </c>
      <c r="G13" s="97" t="s">
        <v>38</v>
      </c>
      <c r="H13" s="90">
        <v>2161000</v>
      </c>
      <c r="I13" s="90">
        <v>1541976</v>
      </c>
    </row>
    <row r="14" spans="1:9" s="29" customFormat="1" ht="12.75" x14ac:dyDescent="0.25">
      <c r="A14" s="97" t="s">
        <v>27</v>
      </c>
      <c r="B14" s="97" t="s">
        <v>0</v>
      </c>
      <c r="C14" s="97" t="s">
        <v>26</v>
      </c>
      <c r="D14" s="53" t="s">
        <v>52</v>
      </c>
      <c r="E14" s="69" t="s">
        <v>7</v>
      </c>
      <c r="F14" s="69" t="s">
        <v>7</v>
      </c>
      <c r="G14" s="97" t="s">
        <v>38</v>
      </c>
      <c r="H14" s="90">
        <v>15094000</v>
      </c>
      <c r="I14" s="90">
        <v>8295450</v>
      </c>
    </row>
    <row r="15" spans="1:9" s="29" customFormat="1" ht="12.75" x14ac:dyDescent="0.25">
      <c r="A15" s="97" t="s">
        <v>27</v>
      </c>
      <c r="B15" s="97" t="s">
        <v>0</v>
      </c>
      <c r="C15" s="97" t="s">
        <v>26</v>
      </c>
      <c r="D15" s="53" t="s">
        <v>53</v>
      </c>
      <c r="E15" s="69" t="s">
        <v>7</v>
      </c>
      <c r="F15" s="69" t="s">
        <v>7</v>
      </c>
      <c r="G15" s="97" t="s">
        <v>38</v>
      </c>
      <c r="H15" s="90">
        <v>68000</v>
      </c>
      <c r="I15" s="90">
        <v>33111</v>
      </c>
    </row>
    <row r="16" spans="1:9" s="29" customFormat="1" ht="12.75" x14ac:dyDescent="0.25">
      <c r="A16" s="97" t="s">
        <v>27</v>
      </c>
      <c r="B16" s="97" t="s">
        <v>0</v>
      </c>
      <c r="C16" s="97" t="s">
        <v>26</v>
      </c>
      <c r="D16" s="53" t="s">
        <v>54</v>
      </c>
      <c r="E16" s="69" t="s">
        <v>7</v>
      </c>
      <c r="F16" s="69" t="s">
        <v>7</v>
      </c>
      <c r="G16" s="97" t="s">
        <v>38</v>
      </c>
      <c r="H16" s="90">
        <v>68967400</v>
      </c>
      <c r="I16" s="90">
        <v>34998443</v>
      </c>
    </row>
    <row r="17" spans="1:9" s="29" customFormat="1" ht="12.75" x14ac:dyDescent="0.25">
      <c r="A17" s="97" t="s">
        <v>27</v>
      </c>
      <c r="B17" s="97" t="s">
        <v>0</v>
      </c>
      <c r="C17" s="97" t="s">
        <v>26</v>
      </c>
      <c r="D17" s="53" t="s">
        <v>55</v>
      </c>
      <c r="E17" s="69" t="s">
        <v>7</v>
      </c>
      <c r="F17" s="69" t="s">
        <v>7</v>
      </c>
      <c r="G17" s="97" t="s">
        <v>38</v>
      </c>
      <c r="H17" s="90">
        <v>108000</v>
      </c>
      <c r="I17" s="90">
        <v>46142</v>
      </c>
    </row>
    <row r="18" spans="1:9" s="29" customFormat="1" ht="12.75" x14ac:dyDescent="0.25">
      <c r="A18" s="97" t="s">
        <v>27</v>
      </c>
      <c r="B18" s="97" t="s">
        <v>0</v>
      </c>
      <c r="C18" s="97" t="s">
        <v>26</v>
      </c>
      <c r="D18" s="53" t="s">
        <v>56</v>
      </c>
      <c r="E18" s="69" t="s">
        <v>7</v>
      </c>
      <c r="F18" s="69" t="s">
        <v>7</v>
      </c>
      <c r="G18" s="97" t="s">
        <v>38</v>
      </c>
      <c r="H18" s="90">
        <v>28000</v>
      </c>
      <c r="I18" s="90">
        <v>0</v>
      </c>
    </row>
    <row r="19" spans="1:9" s="29" customFormat="1" ht="12.75" x14ac:dyDescent="0.25">
      <c r="A19" s="97" t="s">
        <v>27</v>
      </c>
      <c r="B19" s="97" t="s">
        <v>0</v>
      </c>
      <c r="C19" s="97" t="s">
        <v>26</v>
      </c>
      <c r="D19" s="53" t="s">
        <v>57</v>
      </c>
      <c r="E19" s="69" t="s">
        <v>7</v>
      </c>
      <c r="F19" s="69" t="s">
        <v>7</v>
      </c>
      <c r="G19" s="97" t="s">
        <v>38</v>
      </c>
      <c r="H19" s="90">
        <v>108000</v>
      </c>
      <c r="I19" s="90">
        <v>74886</v>
      </c>
    </row>
    <row r="20" spans="1:9" s="29" customFormat="1" ht="12.75" x14ac:dyDescent="0.25">
      <c r="A20" s="97" t="s">
        <v>27</v>
      </c>
      <c r="B20" s="97" t="s">
        <v>0</v>
      </c>
      <c r="C20" s="97" t="s">
        <v>26</v>
      </c>
      <c r="D20" s="53" t="s">
        <v>58</v>
      </c>
      <c r="E20" s="69" t="s">
        <v>7</v>
      </c>
      <c r="F20" s="69" t="s">
        <v>7</v>
      </c>
      <c r="G20" s="97" t="s">
        <v>38</v>
      </c>
      <c r="H20" s="90">
        <v>28000</v>
      </c>
      <c r="I20" s="90">
        <v>0</v>
      </c>
    </row>
    <row r="21" spans="1:9" s="29" customFormat="1" ht="12.75" x14ac:dyDescent="0.25">
      <c r="A21" s="97" t="s">
        <v>27</v>
      </c>
      <c r="B21" s="97" t="s">
        <v>0</v>
      </c>
      <c r="C21" s="97" t="s">
        <v>26</v>
      </c>
      <c r="D21" s="53" t="s">
        <v>59</v>
      </c>
      <c r="E21" s="69" t="s">
        <v>7</v>
      </c>
      <c r="F21" s="69" t="s">
        <v>7</v>
      </c>
      <c r="G21" s="97" t="s">
        <v>38</v>
      </c>
      <c r="H21" s="90">
        <v>1113700</v>
      </c>
      <c r="I21" s="90">
        <v>598037</v>
      </c>
    </row>
    <row r="22" spans="1:9" s="29" customFormat="1" ht="12.75" x14ac:dyDescent="0.25">
      <c r="A22" s="97" t="s">
        <v>27</v>
      </c>
      <c r="B22" s="97" t="s">
        <v>0</v>
      </c>
      <c r="C22" s="97" t="s">
        <v>26</v>
      </c>
      <c r="D22" s="53" t="s">
        <v>60</v>
      </c>
      <c r="E22" s="69" t="s">
        <v>7</v>
      </c>
      <c r="F22" s="69" t="s">
        <v>7</v>
      </c>
      <c r="G22" s="97" t="s">
        <v>38</v>
      </c>
      <c r="H22" s="90">
        <v>58000</v>
      </c>
      <c r="I22" s="90">
        <v>1342</v>
      </c>
    </row>
    <row r="23" spans="1:9" s="29" customFormat="1" ht="12.75" x14ac:dyDescent="0.25">
      <c r="A23" s="97" t="s">
        <v>27</v>
      </c>
      <c r="B23" s="97" t="s">
        <v>0</v>
      </c>
      <c r="C23" s="97" t="s">
        <v>26</v>
      </c>
      <c r="D23" s="53" t="s">
        <v>61</v>
      </c>
      <c r="E23" s="69" t="s">
        <v>7</v>
      </c>
      <c r="F23" s="69" t="s">
        <v>7</v>
      </c>
      <c r="G23" s="97" t="s">
        <v>38</v>
      </c>
      <c r="H23" s="90">
        <v>2549744</v>
      </c>
      <c r="I23" s="90">
        <v>0</v>
      </c>
    </row>
    <row r="24" spans="1:9" x14ac:dyDescent="0.25">
      <c r="A24" s="24"/>
      <c r="B24" s="24"/>
      <c r="C24" s="24"/>
      <c r="D24" s="26"/>
      <c r="E24" s="69"/>
      <c r="F24" s="62"/>
      <c r="G24" s="24"/>
      <c r="H24" s="114"/>
      <c r="I24" s="114"/>
    </row>
    <row r="25" spans="1:9" x14ac:dyDescent="0.25">
      <c r="A25" s="24"/>
      <c r="B25" s="24"/>
      <c r="C25" s="24"/>
      <c r="D25" s="26"/>
      <c r="E25" s="25"/>
      <c r="F25" s="22"/>
      <c r="G25" s="24"/>
      <c r="H25" s="24"/>
      <c r="I25" s="2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7"/>
  <sheetViews>
    <sheetView topLeftCell="H1" workbookViewId="0">
      <selection activeCell="J1" sqref="J1:P1048576"/>
    </sheetView>
  </sheetViews>
  <sheetFormatPr defaultRowHeight="15" x14ac:dyDescent="0.25"/>
  <cols>
    <col min="1" max="1" width="12.7109375" customWidth="1"/>
    <col min="2" max="2" width="8.140625" customWidth="1"/>
    <col min="3" max="3" width="8.7109375" customWidth="1"/>
    <col min="4" max="4" width="38.7109375" customWidth="1"/>
    <col min="5" max="5" width="17.7109375" customWidth="1"/>
    <col min="6" max="6" width="10.7109375" customWidth="1"/>
    <col min="7" max="7" width="27.7109375" customWidth="1"/>
    <col min="8" max="8" width="11.85546875" bestFit="1" customWidth="1"/>
    <col min="9" max="9" width="15.42578125" customWidth="1"/>
  </cols>
  <sheetData>
    <row r="1" spans="1:9" ht="38.25" x14ac:dyDescent="0.25">
      <c r="A1" s="31" t="s">
        <v>4</v>
      </c>
      <c r="B1" s="31" t="s">
        <v>5</v>
      </c>
      <c r="C1" s="32" t="s">
        <v>19</v>
      </c>
      <c r="D1" s="30" t="s">
        <v>18</v>
      </c>
      <c r="E1" s="30" t="s">
        <v>1</v>
      </c>
      <c r="F1" s="30" t="s">
        <v>16</v>
      </c>
      <c r="G1" s="30" t="s">
        <v>6</v>
      </c>
      <c r="H1" s="32" t="s">
        <v>20</v>
      </c>
      <c r="I1" s="32" t="s">
        <v>21</v>
      </c>
    </row>
    <row r="2" spans="1:9" s="97" customFormat="1" ht="12.75" x14ac:dyDescent="0.25">
      <c r="A2" s="97" t="s">
        <v>27</v>
      </c>
      <c r="B2" s="97" t="s">
        <v>0</v>
      </c>
      <c r="C2" s="97" t="s">
        <v>26</v>
      </c>
      <c r="D2" s="83" t="s">
        <v>64</v>
      </c>
      <c r="E2" s="94" t="s">
        <v>65</v>
      </c>
      <c r="F2" s="82" t="s">
        <v>15</v>
      </c>
      <c r="G2" s="33" t="s">
        <v>62</v>
      </c>
      <c r="H2" s="70">
        <v>175517.68</v>
      </c>
      <c r="I2" s="70">
        <f>+H2</f>
        <v>175517.68</v>
      </c>
    </row>
    <row r="3" spans="1:9" s="98" customFormat="1" ht="12.75" x14ac:dyDescent="0.25">
      <c r="A3" s="97" t="s">
        <v>27</v>
      </c>
      <c r="B3" s="97" t="s">
        <v>0</v>
      </c>
      <c r="C3" s="97" t="s">
        <v>26</v>
      </c>
      <c r="D3" s="92" t="s">
        <v>69</v>
      </c>
      <c r="E3" s="94" t="s">
        <v>3</v>
      </c>
      <c r="F3" s="82" t="s">
        <v>15</v>
      </c>
      <c r="G3" s="33" t="s">
        <v>62</v>
      </c>
      <c r="H3" s="70">
        <v>8504.56</v>
      </c>
      <c r="I3" s="70">
        <f t="shared" ref="I3:I5" si="0">+H3</f>
        <v>8504.56</v>
      </c>
    </row>
    <row r="4" spans="1:9" s="98" customFormat="1" ht="12.75" x14ac:dyDescent="0.25">
      <c r="A4" s="97" t="s">
        <v>27</v>
      </c>
      <c r="B4" s="97" t="s">
        <v>0</v>
      </c>
      <c r="C4" s="97" t="s">
        <v>26</v>
      </c>
      <c r="D4" s="92" t="s">
        <v>67</v>
      </c>
      <c r="E4" s="94" t="s">
        <v>68</v>
      </c>
      <c r="F4" s="82" t="s">
        <v>15</v>
      </c>
      <c r="G4" s="33" t="s">
        <v>62</v>
      </c>
      <c r="H4" s="70">
        <v>5487.5599999999995</v>
      </c>
      <c r="I4" s="70">
        <f t="shared" si="0"/>
        <v>5487.5599999999995</v>
      </c>
    </row>
    <row r="5" spans="1:9" s="98" customFormat="1" ht="12.75" x14ac:dyDescent="0.25">
      <c r="A5" s="97" t="s">
        <v>27</v>
      </c>
      <c r="B5" s="97" t="s">
        <v>0</v>
      </c>
      <c r="C5" s="97" t="s">
        <v>26</v>
      </c>
      <c r="D5" s="92" t="s">
        <v>66</v>
      </c>
      <c r="E5" s="94" t="s">
        <v>2</v>
      </c>
      <c r="F5" s="82" t="s">
        <v>15</v>
      </c>
      <c r="G5" s="33" t="s">
        <v>62</v>
      </c>
      <c r="H5" s="70">
        <v>34072.159999999996</v>
      </c>
      <c r="I5" s="70">
        <f t="shared" si="0"/>
        <v>34072.159999999996</v>
      </c>
    </row>
    <row r="6" spans="1:9" x14ac:dyDescent="0.25">
      <c r="A6" s="87"/>
      <c r="B6" s="87"/>
      <c r="C6" s="49"/>
      <c r="D6" s="87"/>
      <c r="E6" s="87"/>
      <c r="F6" s="87"/>
      <c r="G6" s="49"/>
      <c r="H6" s="74"/>
      <c r="I6" s="74"/>
    </row>
    <row r="7" spans="1:9" x14ac:dyDescent="0.25">
      <c r="A7" s="87"/>
      <c r="B7" s="87"/>
      <c r="C7" s="49"/>
      <c r="D7" s="87"/>
      <c r="E7" s="87"/>
      <c r="F7" s="87"/>
      <c r="G7" s="49"/>
      <c r="H7" s="115"/>
      <c r="I7" s="1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8"/>
  <sheetViews>
    <sheetView topLeftCell="G1" workbookViewId="0">
      <selection activeCell="J1" sqref="J1:S1048576"/>
    </sheetView>
  </sheetViews>
  <sheetFormatPr defaultRowHeight="15" x14ac:dyDescent="0.25"/>
  <cols>
    <col min="1" max="1" width="14.42578125" customWidth="1"/>
    <col min="3" max="3" width="14" customWidth="1"/>
    <col min="4" max="4" width="24.5703125" bestFit="1" customWidth="1"/>
    <col min="6" max="6" width="19.7109375" bestFit="1" customWidth="1"/>
    <col min="7" max="7" width="26.42578125" customWidth="1"/>
    <col min="8" max="8" width="11.85546875" bestFit="1" customWidth="1"/>
    <col min="9" max="9" width="11.85546875" customWidth="1"/>
  </cols>
  <sheetData>
    <row r="1" spans="1:9" ht="38.25" x14ac:dyDescent="0.25">
      <c r="A1" s="35" t="s">
        <v>4</v>
      </c>
      <c r="B1" s="35" t="s">
        <v>5</v>
      </c>
      <c r="C1" s="36" t="s">
        <v>19</v>
      </c>
      <c r="D1" s="34" t="s">
        <v>18</v>
      </c>
      <c r="E1" s="34" t="s">
        <v>1</v>
      </c>
      <c r="F1" s="34" t="s">
        <v>16</v>
      </c>
      <c r="G1" s="34" t="s">
        <v>6</v>
      </c>
      <c r="H1" s="36" t="s">
        <v>20</v>
      </c>
      <c r="I1" s="36" t="s">
        <v>21</v>
      </c>
    </row>
    <row r="2" spans="1:9" s="87" customFormat="1" x14ac:dyDescent="0.25">
      <c r="A2" s="97" t="s">
        <v>27</v>
      </c>
      <c r="B2" s="97" t="s">
        <v>0</v>
      </c>
      <c r="C2" s="97" t="s">
        <v>26</v>
      </c>
      <c r="D2" s="97" t="s">
        <v>71</v>
      </c>
      <c r="E2" s="82" t="s">
        <v>72</v>
      </c>
      <c r="F2" s="97" t="s">
        <v>73</v>
      </c>
      <c r="G2" s="97" t="s">
        <v>70</v>
      </c>
      <c r="H2" s="37">
        <v>4858</v>
      </c>
      <c r="I2" s="37">
        <v>4858</v>
      </c>
    </row>
    <row r="3" spans="1:9" s="87" customFormat="1" x14ac:dyDescent="0.25">
      <c r="A3" s="97" t="s">
        <v>27</v>
      </c>
      <c r="B3" s="97" t="s">
        <v>0</v>
      </c>
      <c r="C3" s="97" t="s">
        <v>26</v>
      </c>
      <c r="D3" s="97" t="s">
        <v>175</v>
      </c>
      <c r="E3" s="82" t="s">
        <v>77</v>
      </c>
      <c r="F3" s="97" t="s">
        <v>78</v>
      </c>
      <c r="G3" s="97" t="s">
        <v>70</v>
      </c>
      <c r="H3" s="37">
        <f>2965+2965</f>
        <v>5930</v>
      </c>
      <c r="I3" s="37">
        <v>2965</v>
      </c>
    </row>
    <row r="4" spans="1:9" s="87" customFormat="1" x14ac:dyDescent="0.25">
      <c r="A4" s="97" t="s">
        <v>27</v>
      </c>
      <c r="B4" s="97" t="s">
        <v>0</v>
      </c>
      <c r="C4" s="97" t="s">
        <v>26</v>
      </c>
      <c r="D4" s="97" t="s">
        <v>177</v>
      </c>
      <c r="E4" s="82" t="s">
        <v>3</v>
      </c>
      <c r="F4" s="97" t="s">
        <v>181</v>
      </c>
      <c r="G4" s="97" t="s">
        <v>70</v>
      </c>
      <c r="H4" s="37">
        <v>33500</v>
      </c>
      <c r="I4" s="37">
        <v>16750</v>
      </c>
    </row>
    <row r="5" spans="1:9" s="87" customFormat="1" x14ac:dyDescent="0.25">
      <c r="A5" s="97" t="s">
        <v>27</v>
      </c>
      <c r="B5" s="97" t="s">
        <v>0</v>
      </c>
      <c r="C5" s="97" t="s">
        <v>26</v>
      </c>
      <c r="D5" s="97" t="s">
        <v>178</v>
      </c>
      <c r="E5" s="82" t="s">
        <v>2</v>
      </c>
      <c r="F5" s="97" t="s">
        <v>97</v>
      </c>
      <c r="G5" s="97" t="s">
        <v>70</v>
      </c>
      <c r="H5" s="37">
        <v>50000</v>
      </c>
      <c r="I5" s="37">
        <v>25000</v>
      </c>
    </row>
    <row r="6" spans="1:9" x14ac:dyDescent="0.25">
      <c r="A6" s="97" t="s">
        <v>27</v>
      </c>
      <c r="B6" s="97" t="s">
        <v>0</v>
      </c>
      <c r="C6" s="97" t="s">
        <v>26</v>
      </c>
      <c r="D6" s="97" t="s">
        <v>185</v>
      </c>
      <c r="E6" s="82" t="s">
        <v>2</v>
      </c>
      <c r="F6" s="82" t="s">
        <v>186</v>
      </c>
      <c r="G6" s="97" t="s">
        <v>70</v>
      </c>
      <c r="H6" s="37">
        <v>12969</v>
      </c>
      <c r="I6" s="37">
        <v>6485</v>
      </c>
    </row>
    <row r="7" spans="1:9" x14ac:dyDescent="0.25">
      <c r="A7" s="97"/>
      <c r="B7" s="97"/>
      <c r="C7" s="97"/>
      <c r="D7" s="87"/>
      <c r="E7" s="87"/>
      <c r="F7" s="87"/>
      <c r="G7" s="97"/>
      <c r="H7" s="74"/>
      <c r="I7" s="74"/>
    </row>
    <row r="8" spans="1:9" x14ac:dyDescent="0.25">
      <c r="A8" s="97"/>
      <c r="B8" s="97"/>
      <c r="C8" s="97"/>
      <c r="D8" s="87"/>
      <c r="E8" s="87"/>
      <c r="F8" s="87"/>
      <c r="G8" s="97"/>
      <c r="H8" s="116"/>
      <c r="I8" s="1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Summary</vt:lpstr>
      <vt:lpstr>Outpatient</vt:lpstr>
      <vt:lpstr>EISS</vt:lpstr>
      <vt:lpstr>Recovery and Rebuilding-RRI</vt:lpstr>
      <vt:lpstr>MH-Campaign</vt:lpstr>
      <vt:lpstr>MH-Helpline</vt:lpstr>
      <vt:lpstr>SHRAP</vt:lpstr>
      <vt:lpstr>Direct CC Assistance</vt:lpstr>
      <vt:lpstr>CC Repairs</vt:lpstr>
      <vt:lpstr>CC Supplies</vt:lpstr>
      <vt:lpstr>AC Homeless</vt:lpstr>
      <vt:lpstr>Senior-Disabled Home Repair</vt:lpstr>
      <vt:lpstr>Protecting Seniors</vt:lpstr>
      <vt:lpstr>Senior Nutrition</vt:lpstr>
      <vt:lpstr>Ramps</vt:lpstr>
      <vt:lpstr>Legal Assistance</vt:lpstr>
      <vt:lpstr>Admin</vt:lpstr>
    </vt:vector>
  </TitlesOfParts>
  <Company>NJ Department of Human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Gayle Riesser</dc:creator>
  <cp:lastModifiedBy>oixtemp</cp:lastModifiedBy>
  <cp:lastPrinted>2014-03-31T15:57:22Z</cp:lastPrinted>
  <dcterms:created xsi:type="dcterms:W3CDTF">2014-02-25T18:11:49Z</dcterms:created>
  <dcterms:modified xsi:type="dcterms:W3CDTF">2014-09-29T17:46:52Z</dcterms:modified>
</cp:coreProperties>
</file>