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570" windowHeight="12240"/>
  </bookViews>
  <sheets>
    <sheet name="DMAVA Summary" sheetId="2" r:id="rId1"/>
    <sheet name="100 percent match" sheetId="1" r:id="rId2"/>
    <sheet name="75 percent match" sheetId="3" r:id="rId3"/>
  </sheets>
  <calcPr calcId="145621"/>
</workbook>
</file>

<file path=xl/calcChain.xml><?xml version="1.0" encoding="utf-8"?>
<calcChain xmlns="http://schemas.openxmlformats.org/spreadsheetml/2006/main">
  <c r="J10" i="3" l="1"/>
  <c r="I10" i="3"/>
  <c r="J21" i="1"/>
  <c r="I21" i="1"/>
</calcChain>
</file>

<file path=xl/sharedStrings.xml><?xml version="1.0" encoding="utf-8"?>
<sst xmlns="http://schemas.openxmlformats.org/spreadsheetml/2006/main" count="208" uniqueCount="59">
  <si>
    <t>Funding Source</t>
  </si>
  <si>
    <t>Project Name</t>
  </si>
  <si>
    <t>Amount Obligated</t>
  </si>
  <si>
    <t>Department of Defense - National Guard Bureau</t>
  </si>
  <si>
    <t>Operations &amp; Maintenance - 100% federal - Disaster Relief Appropriation Act 2013</t>
  </si>
  <si>
    <t>Program Name</t>
  </si>
  <si>
    <t>City</t>
  </si>
  <si>
    <t>County</t>
  </si>
  <si>
    <t>Zip Code</t>
  </si>
  <si>
    <t>Project Type</t>
  </si>
  <si>
    <t>Vendor Name</t>
  </si>
  <si>
    <t>Total Expended</t>
  </si>
  <si>
    <t>Total Obligated</t>
  </si>
  <si>
    <t xml:space="preserve">Vineland Facility Maintenance Shop Roof Replacement </t>
  </si>
  <si>
    <t>Vineland</t>
  </si>
  <si>
    <t>Cumberland</t>
  </si>
  <si>
    <t>08360</t>
  </si>
  <si>
    <t>Restoration and Repair</t>
  </si>
  <si>
    <t>Tokarski Millemann Architects - Design &amp; Constr. Supv.</t>
  </si>
  <si>
    <t>NJ Department of Community Affairs - Plan Review</t>
  </si>
  <si>
    <t xml:space="preserve">Arch Concept Construction, Inc. - roof </t>
  </si>
  <si>
    <t>Vineland Armory Roof and Bathroom Repairs</t>
  </si>
  <si>
    <t>W J Gross-  Bathroom Repair</t>
  </si>
  <si>
    <t>Repair Outdoor Shower Plumbing- Sea Girt</t>
  </si>
  <si>
    <t>Sea Girt</t>
  </si>
  <si>
    <t>Monmouth</t>
  </si>
  <si>
    <t>08750</t>
  </si>
  <si>
    <t>Mark Woszczak Mechanical Contractors, Inc.</t>
  </si>
  <si>
    <t>Cape May Facility Maintenance Shop Roof Replacement</t>
  </si>
  <si>
    <t>Cape May</t>
  </si>
  <si>
    <t>08204</t>
  </si>
  <si>
    <t>Patriot Roofing Inc.</t>
  </si>
  <si>
    <t>Tokarski Millemann Architects - construction supv.</t>
  </si>
  <si>
    <t xml:space="preserve">Repair Two Outdoor Shower Decks, Replace water shut off valves and Access Pit </t>
  </si>
  <si>
    <t>Repair Roof/siding at Building #26 - Sea Girt</t>
  </si>
  <si>
    <t>Alper Enterprises</t>
  </si>
  <si>
    <t xml:space="preserve"> Roof Replacement - Building 3601 -  Ft Dix</t>
  </si>
  <si>
    <t>Ft Dix</t>
  </si>
  <si>
    <t>Burlington</t>
  </si>
  <si>
    <t>08046</t>
  </si>
  <si>
    <t>Tokarski Millemann Architects - Construction Supv.</t>
  </si>
  <si>
    <t>Interior Repairs - Bldg 37 - Sea Girt</t>
  </si>
  <si>
    <t>Restoration Repair</t>
  </si>
  <si>
    <t>Ronald A. Sebring ASSC LLC -  Design</t>
  </si>
  <si>
    <t>Building 37 Fascia Repair</t>
  </si>
  <si>
    <t>Building 60 - Flashing, Snow Guards</t>
  </si>
  <si>
    <t>Building 7 - Conference room Leak</t>
  </si>
  <si>
    <t>Building 15 Gutter Repair, Building 94 and 95 - Fascia and Siding</t>
  </si>
  <si>
    <t>Flood and Structure Damage - Various Buildings</t>
  </si>
  <si>
    <t>Ronald A. Sebring Assoc. LLC - Field Survey</t>
  </si>
  <si>
    <t>Fraytak Veisz Hopkins</t>
  </si>
  <si>
    <t>W.J. Gross</t>
  </si>
  <si>
    <t>Roof Replacement - Building 35</t>
  </si>
  <si>
    <t>Ronald A. Sebring LLC - Design &amp; Construction Supv.</t>
  </si>
  <si>
    <t>Circle A Construction Co Inc</t>
  </si>
  <si>
    <t>Operations &amp; Maintenance - 75% federal -  federal fiscal year 2013 Master Cooperative Agreement</t>
  </si>
  <si>
    <t>DMAVA</t>
  </si>
  <si>
    <t>Amount Expended</t>
  </si>
  <si>
    <t>Federal Amount Allocated To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</si>
</sst>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#,##0;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5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4" fontId="5" fillId="0" borderId="0" xfId="2" applyFont="1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44" fontId="0" fillId="0" borderId="0" xfId="2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0" fillId="0" borderId="0" xfId="0" applyNumberFormat="1" applyAlignment="1">
      <alignment wrapText="1"/>
    </xf>
    <xf numFmtId="44" fontId="6" fillId="0" borderId="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0" fillId="0" borderId="0" xfId="0" applyNumberFormat="1"/>
    <xf numFmtId="44" fontId="8" fillId="0" borderId="0" xfId="0" applyNumberFormat="1" applyFont="1"/>
    <xf numFmtId="44" fontId="7" fillId="0" borderId="0" xfId="0" applyNumberFormat="1" applyFont="1"/>
    <xf numFmtId="44" fontId="6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9" fillId="0" borderId="0" xfId="0" applyFont="1"/>
    <xf numFmtId="44" fontId="10" fillId="0" borderId="0" xfId="0" applyNumberFormat="1" applyFont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14" sqref="A14"/>
    </sheetView>
  </sheetViews>
  <sheetFormatPr defaultRowHeight="15" x14ac:dyDescent="0.25"/>
  <cols>
    <col min="1" max="1" width="39.28515625" bestFit="1" customWidth="1"/>
    <col min="2" max="2" width="48.7109375" customWidth="1"/>
    <col min="3" max="3" width="21.28515625" customWidth="1"/>
    <col min="4" max="4" width="14.140625" style="2" customWidth="1"/>
    <col min="5" max="5" width="14.140625" style="10" customWidth="1"/>
    <col min="6" max="6" width="14.28515625" bestFit="1" customWidth="1"/>
  </cols>
  <sheetData>
    <row r="1" spans="1:6" ht="18.75" x14ac:dyDescent="0.3">
      <c r="A1" s="26" t="s">
        <v>56</v>
      </c>
    </row>
    <row r="5" spans="1:6" ht="30" x14ac:dyDescent="0.25">
      <c r="A5" s="6" t="s">
        <v>0</v>
      </c>
      <c r="B5" s="7" t="s">
        <v>5</v>
      </c>
      <c r="C5" s="6" t="s">
        <v>58</v>
      </c>
      <c r="D5" s="6" t="s">
        <v>2</v>
      </c>
      <c r="E5" s="8" t="s">
        <v>57</v>
      </c>
    </row>
    <row r="6" spans="1:6" ht="30" x14ac:dyDescent="0.25">
      <c r="A6" s="5" t="s">
        <v>3</v>
      </c>
      <c r="B6" s="3" t="s">
        <v>4</v>
      </c>
      <c r="C6" s="4">
        <v>1630219</v>
      </c>
      <c r="D6" s="4">
        <v>1293296.54</v>
      </c>
      <c r="E6" s="9">
        <v>1026453.29</v>
      </c>
      <c r="F6" s="20"/>
    </row>
    <row r="7" spans="1:6" ht="30" x14ac:dyDescent="0.25">
      <c r="A7" s="5" t="s">
        <v>3</v>
      </c>
      <c r="B7" s="3" t="s">
        <v>55</v>
      </c>
      <c r="C7" s="4">
        <v>1217900</v>
      </c>
      <c r="D7" s="4">
        <v>1623866</v>
      </c>
      <c r="E7" s="4">
        <v>718187</v>
      </c>
      <c r="F7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D1" zoomScale="85" zoomScaleNormal="85" workbookViewId="0">
      <selection activeCell="J5" sqref="J5"/>
    </sheetView>
  </sheetViews>
  <sheetFormatPr defaultRowHeight="15" x14ac:dyDescent="0.25"/>
  <cols>
    <col min="1" max="1" width="20" bestFit="1" customWidth="1"/>
    <col min="2" max="2" width="41.7109375" bestFit="1" customWidth="1"/>
    <col min="3" max="3" width="55.5703125" style="11" bestFit="1" customWidth="1"/>
    <col min="4" max="4" width="10.5703125" bestFit="1" customWidth="1"/>
    <col min="5" max="5" width="12.5703125" bestFit="1" customWidth="1"/>
    <col min="6" max="6" width="8.7109375" bestFit="1" customWidth="1"/>
    <col min="7" max="7" width="23.5703125" bestFit="1" customWidth="1"/>
    <col min="8" max="8" width="50.42578125" style="11" bestFit="1" customWidth="1"/>
    <col min="9" max="10" width="19" bestFit="1" customWidth="1"/>
    <col min="11" max="11" width="11.5703125" bestFit="1" customWidth="1"/>
  </cols>
  <sheetData>
    <row r="1" spans="1:11" x14ac:dyDescent="0.25">
      <c r="G1" s="1"/>
      <c r="H1" s="17"/>
      <c r="I1" s="1"/>
    </row>
    <row r="2" spans="1:11" x14ac:dyDescent="0.25">
      <c r="A2" s="6" t="s">
        <v>0</v>
      </c>
      <c r="B2" s="7" t="s">
        <v>5</v>
      </c>
      <c r="C2" s="7" t="s">
        <v>1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12</v>
      </c>
      <c r="J2" s="7" t="s">
        <v>11</v>
      </c>
    </row>
    <row r="3" spans="1:11" s="12" customFormat="1" ht="31.5" x14ac:dyDescent="0.25">
      <c r="A3" s="5" t="s">
        <v>3</v>
      </c>
      <c r="B3" s="3" t="s">
        <v>4</v>
      </c>
      <c r="C3" s="16" t="s">
        <v>13</v>
      </c>
      <c r="D3" s="13" t="s">
        <v>14</v>
      </c>
      <c r="E3" s="13" t="s">
        <v>15</v>
      </c>
      <c r="F3" s="14" t="s">
        <v>16</v>
      </c>
      <c r="G3" s="13" t="s">
        <v>17</v>
      </c>
      <c r="H3" s="16" t="s">
        <v>18</v>
      </c>
      <c r="I3" s="23">
        <v>39000</v>
      </c>
      <c r="J3" s="27">
        <v>30525</v>
      </c>
      <c r="K3" s="25"/>
    </row>
    <row r="4" spans="1:11" s="12" customFormat="1" ht="31.5" x14ac:dyDescent="0.25">
      <c r="A4" s="5" t="s">
        <v>3</v>
      </c>
      <c r="B4" s="3" t="s">
        <v>4</v>
      </c>
      <c r="C4" s="16" t="s">
        <v>13</v>
      </c>
      <c r="D4" s="13" t="s">
        <v>14</v>
      </c>
      <c r="E4" s="13" t="s">
        <v>15</v>
      </c>
      <c r="F4" s="14" t="s">
        <v>16</v>
      </c>
      <c r="G4" s="13" t="s">
        <v>17</v>
      </c>
      <c r="H4" s="16" t="s">
        <v>19</v>
      </c>
      <c r="I4" s="23">
        <v>2703</v>
      </c>
      <c r="J4" s="15">
        <v>2703</v>
      </c>
      <c r="K4" s="25"/>
    </row>
    <row r="5" spans="1:11" s="12" customFormat="1" ht="30" x14ac:dyDescent="0.25">
      <c r="A5" s="5" t="s">
        <v>3</v>
      </c>
      <c r="B5" s="3" t="s">
        <v>4</v>
      </c>
      <c r="C5" s="16" t="s">
        <v>13</v>
      </c>
      <c r="D5" s="13" t="s">
        <v>14</v>
      </c>
      <c r="E5" s="13" t="s">
        <v>15</v>
      </c>
      <c r="F5" s="14" t="s">
        <v>16</v>
      </c>
      <c r="G5" s="13" t="s">
        <v>17</v>
      </c>
      <c r="H5" s="16" t="s">
        <v>20</v>
      </c>
      <c r="I5" s="23">
        <v>368000</v>
      </c>
      <c r="J5" s="27">
        <v>154845</v>
      </c>
      <c r="K5" s="25"/>
    </row>
    <row r="6" spans="1:11" s="12" customFormat="1" ht="30" x14ac:dyDescent="0.25">
      <c r="A6" s="5" t="s">
        <v>3</v>
      </c>
      <c r="B6" s="3" t="s">
        <v>4</v>
      </c>
      <c r="C6" s="16" t="s">
        <v>21</v>
      </c>
      <c r="D6" s="13" t="s">
        <v>14</v>
      </c>
      <c r="E6" s="13" t="s">
        <v>15</v>
      </c>
      <c r="F6" s="14" t="s">
        <v>16</v>
      </c>
      <c r="G6" s="13" t="s">
        <v>17</v>
      </c>
      <c r="H6" s="18" t="s">
        <v>22</v>
      </c>
      <c r="I6" s="23">
        <v>256667</v>
      </c>
      <c r="J6" s="15">
        <v>219167</v>
      </c>
      <c r="K6" s="25"/>
    </row>
    <row r="7" spans="1:11" s="12" customFormat="1" ht="30" x14ac:dyDescent="0.25">
      <c r="A7" s="5" t="s">
        <v>3</v>
      </c>
      <c r="B7" s="3" t="s">
        <v>4</v>
      </c>
      <c r="C7" s="16" t="s">
        <v>23</v>
      </c>
      <c r="D7" s="13" t="s">
        <v>24</v>
      </c>
      <c r="E7" s="13" t="s">
        <v>25</v>
      </c>
      <c r="F7" s="14" t="s">
        <v>26</v>
      </c>
      <c r="G7" s="13" t="s">
        <v>17</v>
      </c>
      <c r="H7" s="16" t="s">
        <v>27</v>
      </c>
      <c r="I7" s="23">
        <v>2875</v>
      </c>
      <c r="J7" s="15">
        <v>2875</v>
      </c>
      <c r="K7" s="25"/>
    </row>
    <row r="8" spans="1:11" s="12" customFormat="1" ht="30" x14ac:dyDescent="0.25">
      <c r="A8" s="5" t="s">
        <v>3</v>
      </c>
      <c r="B8" s="3" t="s">
        <v>4</v>
      </c>
      <c r="C8" s="16" t="s">
        <v>28</v>
      </c>
      <c r="D8" s="13" t="s">
        <v>29</v>
      </c>
      <c r="E8" s="13" t="s">
        <v>29</v>
      </c>
      <c r="F8" s="14" t="s">
        <v>30</v>
      </c>
      <c r="G8" s="13" t="s">
        <v>17</v>
      </c>
      <c r="H8" s="16" t="s">
        <v>31</v>
      </c>
      <c r="I8" s="23">
        <v>468867.84000000003</v>
      </c>
      <c r="J8" s="15">
        <v>468867.84000000003</v>
      </c>
      <c r="K8" s="25"/>
    </row>
    <row r="9" spans="1:11" s="12" customFormat="1" ht="31.5" x14ac:dyDescent="0.25">
      <c r="A9" s="5" t="s">
        <v>3</v>
      </c>
      <c r="B9" s="3" t="s">
        <v>4</v>
      </c>
      <c r="C9" s="16" t="s">
        <v>28</v>
      </c>
      <c r="D9" s="13" t="s">
        <v>29</v>
      </c>
      <c r="E9" s="13" t="s">
        <v>29</v>
      </c>
      <c r="F9" s="14" t="s">
        <v>30</v>
      </c>
      <c r="G9" s="13" t="s">
        <v>17</v>
      </c>
      <c r="H9" s="16" t="s">
        <v>32</v>
      </c>
      <c r="I9" s="23">
        <v>14300</v>
      </c>
      <c r="J9" s="15">
        <v>14300</v>
      </c>
      <c r="K9" s="25"/>
    </row>
    <row r="10" spans="1:11" s="12" customFormat="1" ht="31.5" x14ac:dyDescent="0.25">
      <c r="A10" s="5" t="s">
        <v>3</v>
      </c>
      <c r="B10" s="3" t="s">
        <v>4</v>
      </c>
      <c r="C10" s="16" t="s">
        <v>33</v>
      </c>
      <c r="D10" s="13" t="s">
        <v>24</v>
      </c>
      <c r="E10" s="13" t="s">
        <v>25</v>
      </c>
      <c r="F10" s="14" t="s">
        <v>26</v>
      </c>
      <c r="G10" s="13" t="s">
        <v>17</v>
      </c>
      <c r="H10" s="16" t="s">
        <v>27</v>
      </c>
      <c r="I10" s="23">
        <v>34175</v>
      </c>
      <c r="J10" s="15">
        <v>34175</v>
      </c>
      <c r="K10" s="25"/>
    </row>
    <row r="11" spans="1:11" s="12" customFormat="1" ht="30" x14ac:dyDescent="0.25">
      <c r="A11" s="5" t="s">
        <v>3</v>
      </c>
      <c r="B11" s="3" t="s">
        <v>4</v>
      </c>
      <c r="C11" s="16" t="s">
        <v>34</v>
      </c>
      <c r="D11" s="13" t="s">
        <v>24</v>
      </c>
      <c r="E11" s="13" t="s">
        <v>25</v>
      </c>
      <c r="F11" s="14" t="s">
        <v>26</v>
      </c>
      <c r="G11" s="13" t="s">
        <v>17</v>
      </c>
      <c r="H11" s="16" t="s">
        <v>35</v>
      </c>
      <c r="I11" s="23">
        <v>3900</v>
      </c>
      <c r="J11" s="15">
        <v>3900</v>
      </c>
      <c r="K11" s="25"/>
    </row>
    <row r="12" spans="1:11" s="12" customFormat="1" ht="31.5" x14ac:dyDescent="0.25">
      <c r="A12" s="5" t="s">
        <v>3</v>
      </c>
      <c r="B12" s="3" t="s">
        <v>4</v>
      </c>
      <c r="C12" s="16" t="s">
        <v>36</v>
      </c>
      <c r="D12" s="13" t="s">
        <v>37</v>
      </c>
      <c r="E12" s="13" t="s">
        <v>38</v>
      </c>
      <c r="F12" s="14" t="s">
        <v>39</v>
      </c>
      <c r="G12" s="13" t="s">
        <v>17</v>
      </c>
      <c r="H12" s="16" t="s">
        <v>40</v>
      </c>
      <c r="I12" s="23">
        <v>20700</v>
      </c>
      <c r="J12" s="15">
        <v>16560</v>
      </c>
      <c r="K12" s="25"/>
    </row>
    <row r="13" spans="1:11" s="12" customFormat="1" ht="30" x14ac:dyDescent="0.25">
      <c r="A13" s="5" t="s">
        <v>3</v>
      </c>
      <c r="B13" s="3" t="s">
        <v>4</v>
      </c>
      <c r="C13" s="16" t="s">
        <v>41</v>
      </c>
      <c r="D13" s="13" t="s">
        <v>24</v>
      </c>
      <c r="E13" s="13" t="s">
        <v>25</v>
      </c>
      <c r="F13" s="14" t="s">
        <v>26</v>
      </c>
      <c r="G13" s="13" t="s">
        <v>42</v>
      </c>
      <c r="H13" s="16" t="s">
        <v>43</v>
      </c>
      <c r="I13" s="23">
        <v>52435</v>
      </c>
      <c r="J13" s="15">
        <v>48861.75</v>
      </c>
      <c r="K13" s="25"/>
    </row>
    <row r="14" spans="1:11" s="12" customFormat="1" ht="31.5" x14ac:dyDescent="0.25">
      <c r="A14" s="5" t="s">
        <v>3</v>
      </c>
      <c r="B14" s="3" t="s">
        <v>4</v>
      </c>
      <c r="C14" s="16" t="s">
        <v>41</v>
      </c>
      <c r="D14" s="13" t="s">
        <v>24</v>
      </c>
      <c r="E14" s="13" t="s">
        <v>25</v>
      </c>
      <c r="F14" s="14" t="s">
        <v>26</v>
      </c>
      <c r="G14" s="13" t="s">
        <v>42</v>
      </c>
      <c r="H14" s="16" t="s">
        <v>19</v>
      </c>
      <c r="I14" s="23">
        <v>2435.6999999999998</v>
      </c>
      <c r="J14" s="15">
        <v>2435.6999999999998</v>
      </c>
      <c r="K14" s="25"/>
    </row>
    <row r="15" spans="1:11" s="12" customFormat="1" ht="30" x14ac:dyDescent="0.25">
      <c r="A15" s="5" t="s">
        <v>3</v>
      </c>
      <c r="B15" s="3" t="s">
        <v>4</v>
      </c>
      <c r="C15" s="16" t="s">
        <v>44</v>
      </c>
      <c r="D15" s="13" t="s">
        <v>24</v>
      </c>
      <c r="E15" s="13" t="s">
        <v>25</v>
      </c>
      <c r="F15" s="14" t="s">
        <v>26</v>
      </c>
      <c r="G15" s="13" t="s">
        <v>17</v>
      </c>
      <c r="H15" s="16" t="s">
        <v>35</v>
      </c>
      <c r="I15" s="23">
        <v>391</v>
      </c>
      <c r="J15" s="15">
        <v>391</v>
      </c>
      <c r="K15" s="25"/>
    </row>
    <row r="16" spans="1:11" s="12" customFormat="1" ht="30" x14ac:dyDescent="0.25">
      <c r="A16" s="5" t="s">
        <v>3</v>
      </c>
      <c r="B16" s="3" t="s">
        <v>4</v>
      </c>
      <c r="C16" s="16" t="s">
        <v>45</v>
      </c>
      <c r="D16" s="13" t="s">
        <v>24</v>
      </c>
      <c r="E16" s="13" t="s">
        <v>25</v>
      </c>
      <c r="F16" s="14" t="s">
        <v>26</v>
      </c>
      <c r="G16" s="13" t="s">
        <v>17</v>
      </c>
      <c r="H16" s="16" t="s">
        <v>35</v>
      </c>
      <c r="I16" s="23">
        <v>9435</v>
      </c>
      <c r="J16" s="15">
        <v>9435</v>
      </c>
      <c r="K16" s="25"/>
    </row>
    <row r="17" spans="1:11" s="12" customFormat="1" ht="30" x14ac:dyDescent="0.25">
      <c r="A17" s="5" t="s">
        <v>3</v>
      </c>
      <c r="B17" s="3" t="s">
        <v>4</v>
      </c>
      <c r="C17" s="16" t="s">
        <v>46</v>
      </c>
      <c r="D17" s="13" t="s">
        <v>24</v>
      </c>
      <c r="E17" s="13" t="s">
        <v>25</v>
      </c>
      <c r="F17" s="14" t="s">
        <v>26</v>
      </c>
      <c r="G17" s="13" t="s">
        <v>17</v>
      </c>
      <c r="H17" s="16" t="s">
        <v>35</v>
      </c>
      <c r="I17" s="23">
        <v>1292</v>
      </c>
      <c r="J17" s="15">
        <v>1292</v>
      </c>
      <c r="K17" s="25"/>
    </row>
    <row r="18" spans="1:11" s="12" customFormat="1" ht="31.5" x14ac:dyDescent="0.25">
      <c r="A18" s="5" t="s">
        <v>3</v>
      </c>
      <c r="B18" s="3" t="s">
        <v>4</v>
      </c>
      <c r="C18" s="16" t="s">
        <v>47</v>
      </c>
      <c r="D18" s="13" t="s">
        <v>24</v>
      </c>
      <c r="E18" s="13" t="s">
        <v>25</v>
      </c>
      <c r="F18" s="14" t="s">
        <v>26</v>
      </c>
      <c r="G18" s="13" t="s">
        <v>17</v>
      </c>
      <c r="H18" s="16" t="s">
        <v>35</v>
      </c>
      <c r="I18" s="23">
        <v>7800</v>
      </c>
      <c r="J18" s="15">
        <v>7800</v>
      </c>
      <c r="K18" s="25"/>
    </row>
    <row r="19" spans="1:11" s="12" customFormat="1" ht="30" x14ac:dyDescent="0.25">
      <c r="A19" s="5" t="s">
        <v>3</v>
      </c>
      <c r="B19" s="3" t="s">
        <v>4</v>
      </c>
      <c r="C19" s="16" t="s">
        <v>48</v>
      </c>
      <c r="D19" s="13" t="s">
        <v>24</v>
      </c>
      <c r="E19" s="13" t="s">
        <v>25</v>
      </c>
      <c r="F19" s="14" t="s">
        <v>26</v>
      </c>
      <c r="G19" s="13" t="s">
        <v>17</v>
      </c>
      <c r="H19" s="19" t="s">
        <v>49</v>
      </c>
      <c r="I19" s="23">
        <v>8320</v>
      </c>
      <c r="J19" s="15">
        <v>8320</v>
      </c>
      <c r="K19" s="25"/>
    </row>
    <row r="21" spans="1:11" ht="15.75" x14ac:dyDescent="0.25">
      <c r="I21" s="22">
        <f>SUM(I3:I20)</f>
        <v>1293296.54</v>
      </c>
      <c r="J21" s="21">
        <f>SUM(J3:J20)</f>
        <v>1026453.29</v>
      </c>
    </row>
    <row r="34" spans="4:7" x14ac:dyDescent="0.25">
      <c r="D34" s="3"/>
      <c r="E34" s="3"/>
      <c r="F34" s="3"/>
      <c r="G3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C1" zoomScale="85" zoomScaleNormal="85" workbookViewId="0">
      <selection activeCell="J10" sqref="J10"/>
    </sheetView>
  </sheetViews>
  <sheetFormatPr defaultRowHeight="15" x14ac:dyDescent="0.25"/>
  <cols>
    <col min="1" max="1" width="20" bestFit="1" customWidth="1"/>
    <col min="2" max="2" width="49.5703125" customWidth="1"/>
    <col min="3" max="3" width="44.85546875" bestFit="1" customWidth="1"/>
    <col min="4" max="4" width="9.140625" bestFit="1" customWidth="1"/>
    <col min="5" max="5" width="12.140625" bestFit="1" customWidth="1"/>
    <col min="6" max="6" width="8.7109375" bestFit="1" customWidth="1"/>
    <col min="7" max="7" width="23.5703125" bestFit="1" customWidth="1"/>
    <col min="8" max="8" width="51.42578125" bestFit="1" customWidth="1"/>
    <col min="9" max="9" width="16.42578125" bestFit="1" customWidth="1"/>
    <col min="10" max="10" width="14.85546875" bestFit="1" customWidth="1"/>
    <col min="11" max="11" width="11.5703125" bestFit="1" customWidth="1"/>
  </cols>
  <sheetData>
    <row r="1" spans="1:11" x14ac:dyDescent="0.25">
      <c r="G1" s="1"/>
      <c r="H1" s="1"/>
      <c r="I1" s="1"/>
    </row>
    <row r="2" spans="1:11" x14ac:dyDescent="0.25">
      <c r="A2" s="6" t="s">
        <v>0</v>
      </c>
      <c r="B2" s="7" t="s">
        <v>5</v>
      </c>
      <c r="C2" s="7" t="s">
        <v>1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12</v>
      </c>
      <c r="J2" s="7" t="s">
        <v>11</v>
      </c>
    </row>
    <row r="3" spans="1:11" s="12" customFormat="1" ht="30" x14ac:dyDescent="0.25">
      <c r="A3" s="5" t="s">
        <v>3</v>
      </c>
      <c r="B3" s="3" t="s">
        <v>55</v>
      </c>
      <c r="C3" s="13" t="s">
        <v>21</v>
      </c>
      <c r="D3" s="13" t="s">
        <v>14</v>
      </c>
      <c r="E3" s="13" t="s">
        <v>15</v>
      </c>
      <c r="F3" s="14"/>
      <c r="G3" s="13" t="s">
        <v>17</v>
      </c>
      <c r="H3" s="13" t="s">
        <v>50</v>
      </c>
      <c r="I3" s="23">
        <v>82000</v>
      </c>
      <c r="J3" s="15">
        <v>81520</v>
      </c>
      <c r="K3" s="25"/>
    </row>
    <row r="4" spans="1:11" s="12" customFormat="1" ht="30" x14ac:dyDescent="0.25">
      <c r="A4" s="5" t="s">
        <v>3</v>
      </c>
      <c r="B4" s="3" t="s">
        <v>55</v>
      </c>
      <c r="C4" s="13" t="s">
        <v>21</v>
      </c>
      <c r="D4" s="13" t="s">
        <v>14</v>
      </c>
      <c r="E4" s="13" t="s">
        <v>15</v>
      </c>
      <c r="F4" s="14"/>
      <c r="G4" s="13" t="s">
        <v>17</v>
      </c>
      <c r="H4" s="13" t="s">
        <v>19</v>
      </c>
      <c r="I4" s="23">
        <v>4750</v>
      </c>
      <c r="J4" s="15">
        <v>4750</v>
      </c>
      <c r="K4" s="25"/>
    </row>
    <row r="5" spans="1:11" s="12" customFormat="1" ht="30" x14ac:dyDescent="0.25">
      <c r="A5" s="5" t="s">
        <v>3</v>
      </c>
      <c r="B5" s="3" t="s">
        <v>55</v>
      </c>
      <c r="C5" s="13" t="s">
        <v>21</v>
      </c>
      <c r="D5" s="13" t="s">
        <v>14</v>
      </c>
      <c r="E5" s="13" t="s">
        <v>15</v>
      </c>
      <c r="F5" s="14"/>
      <c r="G5" s="13" t="s">
        <v>17</v>
      </c>
      <c r="H5" s="13" t="s">
        <v>51</v>
      </c>
      <c r="I5" s="24">
        <v>223277</v>
      </c>
      <c r="J5" s="15">
        <v>223277</v>
      </c>
      <c r="K5" s="25"/>
    </row>
    <row r="6" spans="1:11" s="12" customFormat="1" ht="30" x14ac:dyDescent="0.25">
      <c r="A6" s="5" t="s">
        <v>3</v>
      </c>
      <c r="B6" s="3" t="s">
        <v>55</v>
      </c>
      <c r="C6" s="13" t="s">
        <v>52</v>
      </c>
      <c r="D6" s="13" t="s">
        <v>24</v>
      </c>
      <c r="E6" s="13" t="s">
        <v>25</v>
      </c>
      <c r="F6" s="14"/>
      <c r="G6" s="13" t="s">
        <v>17</v>
      </c>
      <c r="H6" s="13" t="s">
        <v>53</v>
      </c>
      <c r="I6" s="23">
        <v>174920</v>
      </c>
      <c r="J6" s="15">
        <v>83306.7</v>
      </c>
      <c r="K6" s="25"/>
    </row>
    <row r="7" spans="1:11" s="12" customFormat="1" ht="30" x14ac:dyDescent="0.25">
      <c r="A7" s="5" t="s">
        <v>3</v>
      </c>
      <c r="B7" s="3" t="s">
        <v>55</v>
      </c>
      <c r="C7" s="13" t="s">
        <v>52</v>
      </c>
      <c r="D7" s="13" t="s">
        <v>24</v>
      </c>
      <c r="E7" s="13" t="s">
        <v>25</v>
      </c>
      <c r="F7" s="14"/>
      <c r="G7" s="13" t="s">
        <v>17</v>
      </c>
      <c r="H7" s="13" t="s">
        <v>19</v>
      </c>
      <c r="I7" s="23">
        <v>10919</v>
      </c>
      <c r="J7" s="15">
        <v>10919</v>
      </c>
      <c r="K7" s="25"/>
    </row>
    <row r="8" spans="1:11" s="12" customFormat="1" ht="30" x14ac:dyDescent="0.25">
      <c r="A8" s="5" t="s">
        <v>3</v>
      </c>
      <c r="B8" s="3" t="s">
        <v>55</v>
      </c>
      <c r="C8" s="13" t="s">
        <v>52</v>
      </c>
      <c r="D8" s="13" t="s">
        <v>24</v>
      </c>
      <c r="E8" s="13" t="s">
        <v>25</v>
      </c>
      <c r="F8" s="14"/>
      <c r="G8" s="13" t="s">
        <v>17</v>
      </c>
      <c r="H8" s="13" t="s">
        <v>54</v>
      </c>
      <c r="I8" s="23">
        <v>1128000</v>
      </c>
      <c r="J8" s="27">
        <v>314415</v>
      </c>
      <c r="K8" s="25"/>
    </row>
    <row r="10" spans="1:11" x14ac:dyDescent="0.25">
      <c r="I10" s="20">
        <f>SUM(I3:I9)</f>
        <v>1623866</v>
      </c>
      <c r="J10" s="20">
        <f>SUM(J3:J9)</f>
        <v>718187.7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DMAVA Summary</vt:lpstr>
      <vt:lpstr>100 percent match</vt:lpstr>
      <vt:lpstr>75 percent match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James,Armillei</dc:creator>
  <cp:lastModifiedBy>oixtemp</cp:lastModifiedBy>
  <dcterms:created xsi:type="dcterms:W3CDTF">2014-05-07T13:57:46Z</dcterms:created>
  <dcterms:modified xsi:type="dcterms:W3CDTF">2014-08-07T16:47:14Z</dcterms:modified>
</cp:coreProperties>
</file>