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-OLD" sheetId="7" r:id="rId7"/>
    <sheet name="work_ytd" sheetId="8" r:id="rId8"/>
    <sheet name="work" sheetId="9" r:id="rId9"/>
    <sheet name="Sheet1" sheetId="10" r:id="rId10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<sst xmlns="http://schemas.openxmlformats.org/spreadsheetml/2006/main" count="9861" uniqueCount="2288">
  <si>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</si>
  <si>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</si>
  <si>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</si>
  <si>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</si>
  <si>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</si>
  <si>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</si>
  <si>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</si>
  <si>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</si>
  <si>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</si>
  <si>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</si>
  <si>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</si>
  <si>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</si>
  <si>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</si>
  <si>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</si>
  <si>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</si>
  <si>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</si>
  <si>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</si>
  <si>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</si>
  <si>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</si>
  <si>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</si>
  <si>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</si>
  <si>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</si>
  <si>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</si>
  <si>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</si>
  <si>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</si>
  <si>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</si>
  <si>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</si>
  <si>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</si>
  <si>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</si>
  <si>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</si>
  <si>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</si>
  <si>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</si>
  <si>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</si>
  <si>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</si>
  <si>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</si>
  <si>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</si>
  <si>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</si>
  <si>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</si>
  <si>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</si>
  <si>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</si>
  <si>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</si>
  <si>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</si>
  <si>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</si>
  <si>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</si>
  <si>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</si>
  <si>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</si>
  <si>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</si>
  <si>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</si>
  <si>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</si>
  <si>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</si>
  <si>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</si>
  <si>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</si>
  <si>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</si>
  <si>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</si>
  <si>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</si>
  <si>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</si>
  <si>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</si>
  <si>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</si>
  <si>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</si>
  <si>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</si>
  <si>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</si>
  <si>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</si>
  <si>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</si>
  <si>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</si>
  <si>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</si>
  <si>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</si>
  <si>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</si>
  <si>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</si>
  <si>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</si>
  <si>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</si>
  <si>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</si>
  <si>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</si>
  <si>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</si>
  <si>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</si>
  <si>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</si>
  <si>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</si>
  <si>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</si>
  <si>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</si>
  <si>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</si>
  <si>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</si>
  <si>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</si>
  <si>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</si>
  <si>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</si>
  <si>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</si>
  <si>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</si>
  <si>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</si>
  <si>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</si>
  <si>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</si>
  <si>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</si>
  <si>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</si>
  <si>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</si>
  <si>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</si>
  <si>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</si>
  <si>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</si>
  <si>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</si>
  <si>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</si>
  <si>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</si>
  <si>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</si>
  <si>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</si>
  <si>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</si>
  <si>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</si>
  <si>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</si>
  <si>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</si>
  <si>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</si>
  <si>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</si>
  <si>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</si>
  <si>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</si>
  <si>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</si>
  <si>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</si>
  <si>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</si>
  <si>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</si>
  <si>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</si>
  <si>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</si>
  <si>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</si>
  <si>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</si>
  <si>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</si>
  <si>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</si>
  <si>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</si>
  <si>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</si>
  <si>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</si>
  <si>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</si>
  <si>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</si>
  <si>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</si>
  <si>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</si>
  <si>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</si>
  <si>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</si>
  <si>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</si>
  <si>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</si>
  <si>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</si>
  <si>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</si>
  <si>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</si>
  <si>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</si>
  <si>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</si>
  <si>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</si>
  <si>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</si>
  <si>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</si>
  <si>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</si>
  <si>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</si>
  <si>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</si>
  <si>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</si>
  <si>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</si>
  <si>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</si>
  <si>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</si>
  <si>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</si>
  <si>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</si>
  <si>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</si>
  <si>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</si>
  <si>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</si>
  <si>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</si>
  <si>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</si>
  <si>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</si>
  <si>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</si>
  <si>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</si>
  <si>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</si>
  <si>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</si>
  <si>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</si>
  <si>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</si>
  <si>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</si>
  <si>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</si>
  <si>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</si>
  <si>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</si>
  <si>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</si>
  <si>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</si>
  <si>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</si>
  <si>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</si>
  <si>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</si>
  <si>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</si>
  <si>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</si>
  <si>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</si>
  <si>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</si>
  <si>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</si>
  <si>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</si>
  <si>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</si>
  <si>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</si>
  <si>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</si>
  <si>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</si>
  <si>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</si>
  <si>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</si>
  <si>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</si>
  <si>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</si>
  <si>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</si>
  <si>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</si>
  <si>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</si>
  <si>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</si>
  <si>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</si>
  <si>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</si>
  <si>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</si>
  <si>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</si>
  <si>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</si>
  <si>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</si>
  <si>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</si>
  <si>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</si>
  <si>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</si>
  <si>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</si>
  <si>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</si>
  <si>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</si>
  <si>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</si>
  <si>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</si>
  <si>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</si>
  <si>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</si>
  <si>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</si>
  <si>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</si>
  <si>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</si>
  <si>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</si>
  <si>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</si>
  <si>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</si>
  <si>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</si>
  <si>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</si>
  <si>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</si>
  <si>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</si>
  <si>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</si>
  <si>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</si>
  <si>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</si>
  <si>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</si>
  <si>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</si>
  <si>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</si>
  <si>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</si>
  <si>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</si>
  <si>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</si>
  <si>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</si>
  <si>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</si>
  <si>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</si>
  <si>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</si>
  <si>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</si>
  <si>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</si>
  <si>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</si>
  <si>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</si>
  <si>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</si>
  <si>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</si>
  <si>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</si>
  <si>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</si>
  <si>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</si>
  <si>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</si>
  <si>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</si>
  <si>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</si>
  <si>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</si>
  <si>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</si>
  <si>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</si>
  <si>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</si>
  <si>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</si>
  <si>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</si>
  <si>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</si>
  <si>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</si>
  <si>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</si>
  <si>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</si>
  <si>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</si>
  <si>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</si>
  <si>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</si>
  <si>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</si>
  <si>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</si>
  <si>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</si>
  <si>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</si>
  <si>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</si>
  <si>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</si>
  <si>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</si>
  <si>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</si>
  <si>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</si>
  <si>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</si>
  <si>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</si>
  <si>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</si>
  <si>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</si>
  <si>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</si>
  <si>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</si>
  <si>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</si>
  <si>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</si>
  <si>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</si>
  <si>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</si>
  <si>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</si>
  <si>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</si>
  <si>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</si>
  <si>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</si>
  <si>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</si>
  <si>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</si>
  <si>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</si>
  <si>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</si>
  <si>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</si>
  <si>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</si>
  <si>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</si>
  <si>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</si>
  <si>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</si>
  <si>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</si>
  <si>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</si>
  <si>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</si>
  <si>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</si>
  <si>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</si>
  <si>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</si>
  <si>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</si>
  <si>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</si>
  <si>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</si>
  <si>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</si>
  <si>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</si>
  <si>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</si>
  <si>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</si>
  <si>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</si>
  <si>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</si>
  <si>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</si>
  <si>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</si>
  <si>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</si>
  <si>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</si>
  <si>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</si>
  <si>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</si>
  <si>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</si>
  <si>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</si>
  <si>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</si>
  <si>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</si>
  <si>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</si>
  <si>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</si>
  <si>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</si>
  <si>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</si>
  <si>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</si>
  <si>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</si>
  <si>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</si>
  <si>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</si>
  <si>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</si>
  <si>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</si>
  <si>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</si>
  <si>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</si>
  <si>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</si>
  <si>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</si>
  <si>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</si>
  <si>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</si>
  <si>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</si>
  <si>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</si>
  <si>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</si>
  <si>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</si>
  <si>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</si>
  <si>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</si>
  <si>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</si>
  <si>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</si>
  <si>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</si>
  <si>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</si>
  <si>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</si>
  <si>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</si>
  <si>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</si>
  <si>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</si>
  <si>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</si>
  <si>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</si>
  <si>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</si>
  <si>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</si>
  <si>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</si>
  <si>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</si>
  <si>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</si>
  <si>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</si>
  <si>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</si>
  <si>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</si>
  <si>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</si>
  <si>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</si>
  <si>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</si>
  <si>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</si>
  <si>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</si>
  <si>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</si>
  <si>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</si>
  <si>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</si>
  <si>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</si>
  <si>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</si>
  <si>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</si>
  <si>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</si>
  <si>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</si>
  <si>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</si>
  <si>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</si>
  <si>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</si>
  <si>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</si>
  <si>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</si>
  <si>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</si>
  <si>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</si>
  <si>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</si>
  <si>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</si>
  <si>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</si>
  <si>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</si>
  <si>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</si>
  <si>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</si>
  <si>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</si>
  <si>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</si>
  <si>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</si>
  <si>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</si>
  <si>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</si>
  <si>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</si>
  <si>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</si>
  <si>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</si>
  <si>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</si>
  <si>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</si>
  <si>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</si>
  <si>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</si>
  <si>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</si>
  <si>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</si>
  <si>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</si>
  <si>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</si>
  <si>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</si>
  <si>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</si>
  <si>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</si>
  <si>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</si>
  <si>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</si>
  <si>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</si>
  <si>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</si>
  <si>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</si>
  <si>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</si>
  <si>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</si>
  <si>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</si>
  <si>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</si>
  <si>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</si>
  <si>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</si>
  <si>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</si>
  <si>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</si>
  <si>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</si>
  <si>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</si>
  <si>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</si>
  <si>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</si>
  <si>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</si>
  <si>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</si>
  <si>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</si>
  <si>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</si>
  <si>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</si>
  <si>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</si>
  <si>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</si>
  <si>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</si>
  <si>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</si>
  <si>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</si>
  <si>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</si>
  <si>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</si>
  <si>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</si>
  <si>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</si>
  <si>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</si>
  <si>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</si>
  <si>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</si>
  <si>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</si>
  <si>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</si>
  <si>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</si>
  <si>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</si>
  <si>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</si>
  <si>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</si>
  <si>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</si>
  <si>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</si>
  <si>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</si>
  <si>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</si>
  <si>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</si>
  <si>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</si>
  <si>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</si>
  <si>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</si>
  <si>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</si>
  <si>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</si>
  <si>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</si>
  <si>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</si>
  <si>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</si>
  <si>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</si>
  <si>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</si>
  <si>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</si>
  <si>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</si>
  <si>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</si>
  <si>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</si>
  <si>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</si>
  <si>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</si>
  <si>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</si>
  <si>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</si>
  <si>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</si>
  <si>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</si>
  <si>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</si>
  <si>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</si>
  <si>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</si>
  <si>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</si>
  <si>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</si>
  <si>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</si>
  <si>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</si>
  <si>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</si>
  <si>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</si>
  <si>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</si>
  <si>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</si>
  <si>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</si>
  <si>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</si>
  <si>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</si>
  <si>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</si>
  <si>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</si>
  <si>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</si>
  <si>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</si>
  <si>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</si>
  <si>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</si>
  <si>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</si>
  <si>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</si>
  <si>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</si>
  <si>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</si>
  <si>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</si>
  <si>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</si>
  <si>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</si>
  <si>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</si>
  <si>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</si>
  <si>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</si>
  <si>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</si>
  <si>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</si>
  <si>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</si>
  <si>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</si>
  <si>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</si>
  <si>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</si>
  <si>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</si>
  <si>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</si>
  <si>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</si>
  <si>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</si>
  <si>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</si>
  <si>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</si>
  <si>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</si>
  <si>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</si>
  <si>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</si>
  <si>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</si>
  <si>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</si>
  <si>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</si>
  <si>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</si>
  <si>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</si>
  <si>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</si>
  <si>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</si>
  <si>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</si>
  <si>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</si>
  <si>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</si>
  <si>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</si>
  <si>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</si>
  <si>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</si>
  <si>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</si>
  <si>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</si>
  <si>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</si>
  <si>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</si>
  <si>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</si>
  <si>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</si>
  <si>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</si>
  <si>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</si>
  <si>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</si>
  <si>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</si>
  <si>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</si>
  <si>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</si>
  <si>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</si>
  <si>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</si>
  <si>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</si>
  <si>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</si>
  <si>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</si>
  <si>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</si>
  <si>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</si>
  <si>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</si>
  <si>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</si>
  <si>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</si>
  <si>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</si>
  <si>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</si>
  <si>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</si>
  <si>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</si>
  <si>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</si>
  <si>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</si>
  <si>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</si>
  <si>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</si>
  <si>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</si>
  <si>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</si>
  <si>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</si>
  <si>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</si>
  <si>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</si>
  <si>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</si>
  <si>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</si>
  <si>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</si>
  <si>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</si>
  <si>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</si>
  <si>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</si>
  <si>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</si>
  <si>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</si>
  <si>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</si>
  <si>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</si>
  <si>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</si>
  <si>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</si>
  <si>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</si>
  <si>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</si>
  <si>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</si>
  <si>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</si>
  <si>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</si>
  <si>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</si>
  <si>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</si>
  <si>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</si>
  <si>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</si>
  <si>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</si>
  <si>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</si>
  <si>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</si>
  <si>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</si>
  <si>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</si>
  <si>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</si>
  <si>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</si>
  <si>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</si>
  <si>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</si>
  <si>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</si>
  <si>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</si>
  <si>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</si>
  <si>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</si>
  <si>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</si>
  <si>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</si>
  <si>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</si>
  <si>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</si>
  <si>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</si>
  <si>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</si>
  <si>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</si>
  <si>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</si>
  <si>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</si>
  <si>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</si>
  <si>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</si>
  <si>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</si>
  <si>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</si>
  <si>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</si>
  <si>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</si>
  <si>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</si>
  <si>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</si>
  <si>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</si>
  <si>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</si>
  <si>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</si>
  <si>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</si>
  <si>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</si>
  <si>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</si>
  <si>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</si>
  <si>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</si>
  <si>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</si>
  <si>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</si>
  <si>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</si>
  <si>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</si>
  <si>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</si>
  <si>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</si>
  <si>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</si>
  <si>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</si>
  <si>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</si>
  <si>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</si>
  <si>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</si>
  <si>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</si>
  <si>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</si>
  <si>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</si>
  <si>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</si>
  <si>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</si>
  <si>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</si>
  <si>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</si>
  <si>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</si>
  <si>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</si>
  <si>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</si>
  <si>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</si>
  <si>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</si>
  <si>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</si>
  <si>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</si>
  <si>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</si>
  <si>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</si>
  <si>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</si>
  <si>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</si>
  <si>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</si>
  <si>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</si>
  <si>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</si>
  <si>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</si>
  <si>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</si>
  <si>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</si>
  <si>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</si>
  <si>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</si>
  <si>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</si>
  <si>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</si>
  <si>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</si>
  <si>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</si>
  <si>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</si>
  <si>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</si>
  <si>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</si>
  <si>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</si>
  <si>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</si>
  <si>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</si>
  <si>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</si>
  <si>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</si>
  <si>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</si>
  <si>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</si>
  <si>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</si>
  <si>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</si>
  <si>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</si>
  <si>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</si>
  <si>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</si>
  <si>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</si>
  <si>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</si>
  <si>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</si>
  <si>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</si>
  <si>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</si>
  <si>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</si>
  <si>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</si>
  <si>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</si>
  <si>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</si>
  <si>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</si>
  <si>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</si>
  <si>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</si>
  <si>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</si>
  <si>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</si>
  <si>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</si>
  <si>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</si>
  <si>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</si>
  <si>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</si>
  <si>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</si>
  <si>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</si>
  <si>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</si>
  <si>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</si>
  <si>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</si>
  <si>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</si>
  <si>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</si>
  <si>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</si>
  <si>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</si>
  <si>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</si>
  <si>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</si>
  <si>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</si>
  <si>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</si>
  <si>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</si>
  <si>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</si>
  <si>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</si>
  <si>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</si>
  <si>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</si>
  <si>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</si>
  <si>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</si>
  <si>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</si>
  <si>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</si>
  <si>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</si>
  <si>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</si>
  <si>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</si>
  <si>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</si>
  <si>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</si>
  <si>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</si>
  <si>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</si>
  <si>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</si>
  <si>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</si>
  <si>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</si>
  <si>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</si>
  <si>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</si>
  <si>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</si>
  <si>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</si>
  <si>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</si>
  <si>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</si>
  <si>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</si>
  <si>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</si>
  <si>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</si>
  <si>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</si>
  <si>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</si>
  <si>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</si>
  <si>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</si>
  <si>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</si>
  <si>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</si>
  <si>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</si>
  <si>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</si>
  <si>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</si>
  <si>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</si>
  <si>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</si>
  <si>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</si>
  <si>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</si>
  <si>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</si>
  <si>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</si>
  <si>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</si>
  <si>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</si>
  <si>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</si>
  <si>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</si>
  <si>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</si>
  <si>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</si>
  <si>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</si>
  <si>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</si>
  <si>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</si>
  <si>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</si>
  <si>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</si>
  <si>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</si>
  <si>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</si>
  <si>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</si>
  <si>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</si>
  <si>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</si>
  <si>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</si>
  <si>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</si>
  <si>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</si>
  <si>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</si>
  <si>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</si>
  <si>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</si>
  <si>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</si>
  <si>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</si>
  <si>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</si>
  <si>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</si>
  <si>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</si>
  <si>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</si>
  <si>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</si>
  <si>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</si>
  <si>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</si>
  <si>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</si>
  <si>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</si>
  <si>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</si>
  <si>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</si>
  <si>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</si>
  <si>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</si>
  <si>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</si>
  <si>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</si>
  <si>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</si>
  <si>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</si>
  <si>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</si>
  <si>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</si>
  <si>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</si>
  <si>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</si>
  <si>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</si>
  <si>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</si>
  <si>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</si>
  <si>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</si>
  <si>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</si>
  <si>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</si>
  <si>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</si>
  <si>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</si>
  <si>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</si>
  <si>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</si>
  <si>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</si>
  <si>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</si>
  <si>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</si>
  <si>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</si>
  <si>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</si>
  <si>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</si>
  <si>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</si>
  <si>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</si>
  <si>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</si>
  <si>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</si>
  <si>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</si>
  <si>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</si>
  <si>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</si>
  <si>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</si>
  <si>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</si>
  <si>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</si>
  <si>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</si>
  <si>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</si>
  <si>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</si>
  <si>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</si>
  <si>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</si>
  <si>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</si>
  <si>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</si>
  <si>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</si>
  <si>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</si>
  <si>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</si>
  <si>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</si>
  <si>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</si>
  <si>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</si>
  <si>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</si>
  <si>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</si>
  <si>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</si>
  <si>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</si>
  <si>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</si>
  <si>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</si>
  <si>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</si>
  <si>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</si>
  <si>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</si>
  <si>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</si>
  <si>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</si>
  <si>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</si>
  <si>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</si>
  <si>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</si>
  <si>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</si>
  <si>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</si>
  <si>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</si>
  <si>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</si>
  <si>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</si>
  <si>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</si>
  <si>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</si>
  <si>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</si>
  <si>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</si>
  <si>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</si>
  <si>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</si>
  <si>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</si>
  <si>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</si>
  <si>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</si>
  <si>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</si>
  <si>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</si>
  <si>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</si>
  <si>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</si>
  <si>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</si>
  <si>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</si>
  <si>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</si>
  <si>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</si>
  <si>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</si>
  <si>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</si>
  <si>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</si>
  <si>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</si>
  <si>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</si>
  <si>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</si>
  <si>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</si>
  <si>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</si>
  <si>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</si>
  <si>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</si>
  <si>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</si>
  <si>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</si>
  <si>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</si>
  <si>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</si>
  <si>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</si>
  <si>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</si>
  <si>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</si>
  <si>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</si>
  <si>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</si>
  <si>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</si>
  <si>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</si>
  <si>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</si>
  <si>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</si>
  <si>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</si>
  <si>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</si>
  <si>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</si>
  <si>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</si>
  <si>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</si>
  <si>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</si>
  <si>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</si>
  <si>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</si>
  <si>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</si>
  <si>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</si>
  <si>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</si>
  <si>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</si>
  <si>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</si>
  <si>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</si>
  <si>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</si>
  <si>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</si>
  <si>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</si>
  <si>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</si>
  <si>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</si>
  <si>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</si>
  <si>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</si>
  <si>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</si>
  <si>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</si>
  <si>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</si>
  <si>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</si>
  <si>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</si>
  <si>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</si>
  <si>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</si>
  <si>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</si>
  <si>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</si>
  <si>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</si>
  <si>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</si>
  <si>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</si>
  <si>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</si>
  <si>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</si>
  <si>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</si>
  <si>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</si>
  <si>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</si>
  <si>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</si>
  <si>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</si>
  <si>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</si>
  <si>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</si>
  <si>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</si>
  <si>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</si>
  <si>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</si>
  <si>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</si>
  <si>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</si>
  <si>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</si>
  <si>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</si>
  <si>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</si>
  <si>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</si>
  <si>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</si>
  <si>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</si>
  <si>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</si>
  <si>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</si>
  <si>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</si>
  <si>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</si>
  <si>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</si>
  <si>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</si>
  <si>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</si>
  <si>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</si>
  <si>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</si>
  <si>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</si>
  <si>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</si>
  <si>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</si>
  <si>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</si>
  <si>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</si>
  <si>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</si>
  <si>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</si>
  <si>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</si>
  <si>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</si>
  <si>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</si>
  <si>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</si>
  <si>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</si>
  <si>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</si>
  <si>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</si>
  <si>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</si>
  <si>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</si>
  <si>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</si>
  <si>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</si>
  <si>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</si>
  <si>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</si>
  <si>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</si>
  <si>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</si>
  <si>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</si>
  <si>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</si>
  <si>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</si>
  <si>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</si>
  <si>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</si>
  <si>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</si>
  <si>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</si>
  <si>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</si>
  <si>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</si>
  <si>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</si>
  <si>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</si>
  <si>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</si>
  <si>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</si>
  <si>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</si>
  <si>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</si>
  <si>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</si>
  <si>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</si>
  <si>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</si>
  <si>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</si>
  <si>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</si>
  <si>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</si>
  <si>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</si>
  <si>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</si>
  <si>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</si>
  <si>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</si>
  <si>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</si>
  <si>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</si>
  <si>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</si>
  <si>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</si>
  <si>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</si>
  <si>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</si>
  <si>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</si>
  <si>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</si>
  <si>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</si>
  <si>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</si>
  <si>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</si>
  <si>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</si>
  <si>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</si>
  <si>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</si>
  <si>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</si>
  <si>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</si>
  <si>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</si>
  <si>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</si>
  <si>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</si>
  <si>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</si>
  <si>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</si>
  <si>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</si>
  <si>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</si>
  <si>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</si>
  <si>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</si>
  <si>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</si>
  <si>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</si>
  <si>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</si>
  <si>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</si>
  <si>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</si>
  <si>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</si>
  <si>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</si>
  <si>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</si>
  <si>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</si>
  <si>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</si>
  <si>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</si>
  <si>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</si>
  <si>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</si>
  <si>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</si>
  <si>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</si>
  <si>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</si>
  <si>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</si>
  <si>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</si>
  <si>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</si>
  <si>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</si>
  <si>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</si>
  <si>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</si>
  <si>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</si>
  <si>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</si>
  <si>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</si>
  <si>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</si>
  <si>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</si>
  <si>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</si>
  <si>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</si>
  <si>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</si>
  <si>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</si>
  <si>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</si>
  <si>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</si>
  <si>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</si>
  <si>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</si>
  <si>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</si>
  <si>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</si>
  <si>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</si>
  <si>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</si>
  <si>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</si>
  <si>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</si>
  <si>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</si>
  <si>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</si>
  <si>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</si>
  <si>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</si>
  <si>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</si>
  <si>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</si>
  <si>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</si>
  <si>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</si>
  <si>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</si>
  <si>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</si>
  <si>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</si>
  <si>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</si>
  <si>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</si>
  <si>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</si>
  <si>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</si>
  <si>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</si>
  <si>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</si>
  <si>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</si>
  <si>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</si>
  <si>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</si>
  <si>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</si>
  <si>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</si>
  <si>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</si>
  <si>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</si>
  <si>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</si>
  <si>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</si>
  <si>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</si>
  <si>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</si>
  <si>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</si>
  <si>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</si>
  <si>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</si>
  <si>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</si>
  <si>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</si>
  <si>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</si>
  <si>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</si>
  <si>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</si>
  <si>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</si>
  <si>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</si>
  <si>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</si>
  <si>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</si>
  <si>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</si>
  <si>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</si>
  <si>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</si>
  <si>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</si>
  <si>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</si>
  <si>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</si>
  <si>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</si>
  <si>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</si>
  <si>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</si>
  <si>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</si>
  <si>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</si>
  <si>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</si>
  <si>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</si>
  <si>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</si>
  <si>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</si>
  <si>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</si>
  <si>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</si>
  <si>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</si>
  <si>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</si>
  <si>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</si>
  <si>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</si>
  <si>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</si>
  <si>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</si>
  <si>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</si>
  <si>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</si>
  <si>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</si>
  <si>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</si>
  <si>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</si>
  <si>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</si>
  <si>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</si>
  <si>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</si>
  <si>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</si>
  <si>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</si>
  <si>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</si>
  <si>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</si>
  <si>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</si>
  <si>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</si>
  <si>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</si>
  <si>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</si>
  <si>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</si>
  <si>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</si>
  <si>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</si>
  <si>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</si>
  <si>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</si>
  <si>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</si>
  <si>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</si>
  <si>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</si>
  <si>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</si>
  <si>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</si>
  <si>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</si>
  <si>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</si>
  <si>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</si>
  <si>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</si>
  <si>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</si>
  <si>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</si>
  <si>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</si>
  <si>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</si>
  <si>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</si>
  <si>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</si>
  <si>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</si>
  <si>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</si>
  <si>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</si>
  <si>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</si>
  <si>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</si>
  <si>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</si>
  <si>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</si>
  <si>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</si>
  <si>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</si>
  <si>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</si>
  <si>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</si>
  <si>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</si>
  <si>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</si>
  <si>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</si>
  <si>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</si>
  <si>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</si>
  <si>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</si>
  <si>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</si>
  <si>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</si>
  <si>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</si>
  <si>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</si>
  <si>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</si>
  <si>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</si>
  <si>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</si>
  <si>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</si>
  <si>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</si>
  <si>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</si>
  <si>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</si>
  <si>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</si>
  <si>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</si>
  <si>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</si>
  <si>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</si>
  <si>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</si>
  <si>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</si>
  <si>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</si>
  <si>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</si>
  <si>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</si>
  <si>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</si>
  <si>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</si>
  <si>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</si>
  <si>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</si>
  <si>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</si>
  <si>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</si>
  <si>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</si>
  <si>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</si>
  <si>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</si>
  <si>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</si>
  <si>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</si>
  <si>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</si>
  <si>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</si>
  <si>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</si>
  <si>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</si>
  <si>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</si>
  <si>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</si>
  <si>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</si>
  <si>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</si>
  <si>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</si>
  <si>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</si>
  <si>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</si>
  <si>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</si>
  <si>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</si>
  <si>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</si>
  <si>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</si>
  <si>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</si>
  <si>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</si>
  <si>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</si>
  <si>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</si>
  <si>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</si>
  <si>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</si>
  <si>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</si>
  <si>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</si>
  <si>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</si>
  <si>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</si>
  <si>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</si>
  <si>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</si>
  <si>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</si>
  <si>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</si>
  <si>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</si>
  <si>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</si>
  <si>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</si>
  <si>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</si>
  <si>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</si>
  <si>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</si>
  <si>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</si>
  <si>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</si>
  <si>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</si>
  <si>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</si>
  <si>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</si>
  <si>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</si>
  <si>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</si>
  <si>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</si>
  <si>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</si>
  <si>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</si>
  <si>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</si>
  <si>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</si>
  <si>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</si>
  <si>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</si>
  <si>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</si>
  <si>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</si>
  <si>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</si>
  <si>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</si>
  <si>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</si>
  <si>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</si>
  <si>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</si>
  <si>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</si>
  <si>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</si>
  <si>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</si>
  <si>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</si>
  <si>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</si>
  <si>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</si>
  <si>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</si>
  <si>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</si>
  <si>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</si>
  <si>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</si>
  <si>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</si>
  <si>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</si>
  <si>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</si>
  <si>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</si>
  <si>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</si>
  <si>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</si>
  <si>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</si>
  <si>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</si>
  <si>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</si>
  <si>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</si>
  <si>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</si>
  <si>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</si>
  <si>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</si>
  <si>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</si>
  <si>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</si>
  <si>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</si>
  <si>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</si>
  <si>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</si>
  <si>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</si>
  <si>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</si>
  <si>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</si>
  <si>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</si>
  <si>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</si>
  <si>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</si>
  <si>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</si>
  <si>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</si>
  <si>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</si>
  <si>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</si>
  <si>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</si>
  <si>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</si>
  <si>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</si>
  <si>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</si>
  <si>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</si>
  <si>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</si>
  <si>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</si>
  <si>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</si>
  <si>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</si>
  <si>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</si>
  <si>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</si>
  <si>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</si>
  <si>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</si>
  <si>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</si>
  <si>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</si>
  <si>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</si>
  <si>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</si>
  <si>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</si>
  <si>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</si>
  <si>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</si>
  <si>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</si>
  <si>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</si>
  <si>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</si>
  <si>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</si>
  <si>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</si>
  <si>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</si>
  <si>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</si>
  <si>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</si>
  <si>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</si>
  <si>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</si>
  <si>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</si>
  <si>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</si>
  <si>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</si>
  <si>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</si>
  <si>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</si>
  <si>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</si>
  <si>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</si>
  <si>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</si>
  <si>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</si>
  <si>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</si>
  <si>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</si>
  <si>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</si>
  <si>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</si>
  <si>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</si>
  <si>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</si>
  <si>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</si>
  <si>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</si>
  <si>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</si>
  <si>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</si>
  <si>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</si>
  <si>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</si>
  <si>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</si>
  <si>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</si>
  <si>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</si>
  <si>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</si>
  <si>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</si>
  <si>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</si>
  <si>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</si>
  <si>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</si>
  <si>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</si>
  <si>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</si>
  <si>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</si>
  <si>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</si>
  <si>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</si>
  <si>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</si>
  <si>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</si>
  <si>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</si>
  <si>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</si>
  <si>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</si>
  <si>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</si>
  <si>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</si>
  <si>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</si>
  <si>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</si>
  <si>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</si>
  <si>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</si>
  <si>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</si>
  <si>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</si>
  <si>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</si>
  <si>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</si>
  <si>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</si>
  <si>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</si>
  <si>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</si>
  <si>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</si>
  <si>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</si>
  <si>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</si>
  <si>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</si>
  <si>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</si>
  <si>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</si>
  <si>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</si>
  <si>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</si>
  <si>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</si>
  <si>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</si>
  <si>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</si>
  <si>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</si>
  <si>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</si>
  <si>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</si>
  <si>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</si>
  <si>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</si>
  <si>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</si>
  <si>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</si>
  <si>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</si>
  <si>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</si>
  <si>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</si>
  <si>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</si>
  <si>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</si>
  <si>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</si>
  <si>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</si>
  <si>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</si>
  <si>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</si>
  <si>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</si>
  <si>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</si>
  <si>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</si>
  <si>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</si>
  <si>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</si>
  <si>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</si>
  <si>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</si>
  <si>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</si>
  <si>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</si>
  <si>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</si>
  <si>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</si>
  <si>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</si>
  <si>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</si>
  <si>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</si>
  <si>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</si>
  <si>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</si>
  <si>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</si>
  <si>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</si>
  <si>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</si>
  <si>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</si>
  <si>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</si>
  <si>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</si>
  <si>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</si>
  <si>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</si>
  <si>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</si>
  <si>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</si>
  <si>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</si>
  <si>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</si>
  <si>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</si>
  <si>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</si>
  <si>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</si>
  <si>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</si>
  <si>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</si>
  <si>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</si>
  <si>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</si>
  <si>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</si>
  <si>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</si>
  <si>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</si>
  <si>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</si>
  <si>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</si>
  <si>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</si>
  <si>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</si>
  <si>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</si>
  <si>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</si>
  <si>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</si>
  <si>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</si>
  <si>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</si>
  <si>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</si>
  <si>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</si>
  <si>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</si>
  <si>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</si>
  <si>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</si>
  <si>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</si>
  <si>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</si>
  <si>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</si>
  <si>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</si>
  <si>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</si>
  <si>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</si>
  <si>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</si>
  <si>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</si>
  <si>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</si>
  <si>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</si>
  <si>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</si>
  <si>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</si>
  <si>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</si>
  <si>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</si>
  <si>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</si>
  <si>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</si>
  <si>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</si>
  <si>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</si>
  <si>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</si>
  <si>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</si>
  <si>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</si>
  <si>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</si>
  <si>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</si>
  <si>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</si>
  <si>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</si>
  <si>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</si>
  <si>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</si>
  <si>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</si>
  <si>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</si>
  <si>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</si>
  <si>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</si>
  <si>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</si>
  <si>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</si>
  <si>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</si>
  <si>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</si>
  <si>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</si>
  <si>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</si>
  <si>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</si>
  <si>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</si>
  <si>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</si>
  <si>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</si>
  <si>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</si>
  <si>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</si>
  <si>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</si>
  <si>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</si>
  <si>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</si>
  <si>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</si>
  <si>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</si>
  <si>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</si>
  <si>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</si>
  <si>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</si>
  <si>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</si>
  <si>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</si>
  <si>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</si>
  <si>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</si>
  <si>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</si>
  <si>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</si>
  <si>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</si>
  <si>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</si>
  <si>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</si>
  <si>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</si>
  <si>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</si>
  <si>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</si>
  <si>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</si>
  <si>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</si>
  <si>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</si>
  <si>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</si>
  <si>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</si>
  <si>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</si>
  <si>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</si>
  <si>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</si>
  <si>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</si>
  <si>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</si>
  <si>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</si>
  <si>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</si>
  <si>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</si>
  <si>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</si>
  <si>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</si>
  <si>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</si>
  <si>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</si>
  <si>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</si>
  <si>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</si>
  <si>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</si>
  <si>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</si>
  <si>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</si>
  <si>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</si>
  <si>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</si>
  <si>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</si>
  <si>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</si>
  <si>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</si>
  <si>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</si>
  <si>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</si>
  <si>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</si>
  <si>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</si>
  <si>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</si>
  <si>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</si>
  <si>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</si>
  <si>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</si>
  <si>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</si>
  <si>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</si>
  <si>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</si>
  <si>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</si>
  <si>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</si>
  <si>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</si>
  <si>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</si>
  <si>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</si>
  <si>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</si>
  <si>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</si>
  <si>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</si>
  <si>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</si>
  <si>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</si>
  <si>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</si>
  <si>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</si>
  <si>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</si>
  <si>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</si>
  <si>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</si>
  <si>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</si>
  <si>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</si>
  <si>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</si>
  <si>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</si>
  <si>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</si>
  <si>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</si>
  <si>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</si>
  <si>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</si>
  <si>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</si>
  <si>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</si>
  <si>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</si>
  <si>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</si>
  <si>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</si>
  <si>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</si>
  <si>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</si>
  <si>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</si>
  <si>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</si>
  <si>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</si>
  <si>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</si>
  <si>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</si>
  <si>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</si>
  <si>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</si>
  <si>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</si>
  <si>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</si>
  <si>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</si>
  <si>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</si>
  <si>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</si>
  <si>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</si>
  <si>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</si>
  <si>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</si>
  <si>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</si>
  <si>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</si>
  <si>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</si>
  <si>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</si>
  <si>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</si>
  <si>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</si>
  <si>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</si>
  <si>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</si>
  <si>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</si>
  <si>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</si>
  <si>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</si>
  <si>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</si>
  <si>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</si>
  <si>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</si>
  <si>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</si>
  <si>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</si>
  <si>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</si>
  <si>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</si>
  <si>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</si>
  <si>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</si>
  <si>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</si>
  <si>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</si>
  <si>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</si>
  <si>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</si>
  <si>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</si>
  <si>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</si>
  <si>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</si>
  <si>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</si>
  <si>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</si>
  <si>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</si>
  <si>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</si>
  <si>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</si>
  <si>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</si>
  <si>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</si>
  <si>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</si>
  <si>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</si>
  <si>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</si>
  <si>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</si>
  <si>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</si>
  <si>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</si>
  <si>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</si>
  <si>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</si>
  <si>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</si>
  <si>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</si>
  <si>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</si>
  <si>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</si>
  <si>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</si>
  <si>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</si>
  <si>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</si>
  <si>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</si>
  <si>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</si>
  <si>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</si>
  <si>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</si>
  <si>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</si>
  <si>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</si>
  <si>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</si>
  <si>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</si>
  <si>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</si>
  <si>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</si>
  <si>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</si>
  <si>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</si>
  <si>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</si>
  <si>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</si>
  <si>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</si>
  <si>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</si>
  <si>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</si>
  <si>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</si>
  <si>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</si>
  <si>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</si>
  <si>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</si>
  <si>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</si>
  <si>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</si>
  <si>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</si>
  <si>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</si>
  <si>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</si>
  <si>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</si>
  <si>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</si>
  <si>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</si>
  <si>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</si>
  <si>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</si>
  <si>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</si>
  <si>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</si>
  <si>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</si>
  <si>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</si>
  <si>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</si>
  <si>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</si>
  <si>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</si>
  <si>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</si>
  <si>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</si>
  <si>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</si>
  <si>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</si>
  <si>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</si>
  <si>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</si>
  <si>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</si>
  <si>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</si>
  <si>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</si>
  <si>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</si>
  <si>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</si>
  <si>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</si>
  <si>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</si>
  <si>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</si>
  <si>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</si>
  <si>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</si>
  <si>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</si>
  <si>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</si>
  <si>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</si>
  <si>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</si>
  <si>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</si>
  <si>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</si>
  <si>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</si>
  <si>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</si>
  <si>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</si>
  <si>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</si>
  <si>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</si>
  <si>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</si>
  <si>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</si>
  <si>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</si>
  <si>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</si>
  <si>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</si>
  <si>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</si>
  <si>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</si>
  <si>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</si>
  <si>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</si>
  <si>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</si>
  <si>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</si>
  <si>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</si>
  <si>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</si>
  <si>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</si>
  <si>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</si>
  <si>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</si>
  <si>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</si>
  <si>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</si>
  <si>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</si>
  <si>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</si>
  <si>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</si>
  <si>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</si>
  <si>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</si>
  <si>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</si>
  <si>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</si>
  <si>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</si>
  <si>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</si>
  <si>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</si>
  <si>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</si>
  <si>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</si>
  <si>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</si>
  <si>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</si>
  <si>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</si>
  <si>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</si>
  <si>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</si>
  <si>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</si>
  <si>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</si>
  <si>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</si>
  <si>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</si>
  <si>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</si>
  <si>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</si>
  <si>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</si>
  <si>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</si>
  <si>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</si>
  <si>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</si>
  <si>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</si>
  <si>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</si>
  <si>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</si>
  <si>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</si>
  <si>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</si>
  <si>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</si>
  <si>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</si>
  <si>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</si>
  <si>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</si>
  <si>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</si>
  <si>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</si>
  <si>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</si>
  <si>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</si>
  <si>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</si>
  <si>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</si>
  <si>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</si>
  <si>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</si>
  <si>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</si>
  <si>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</si>
  <si>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</si>
  <si>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</si>
  <si>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</si>
  <si>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</si>
  <si>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</si>
  <si>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</si>
  <si>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</si>
  <si>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</si>
  <si>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</si>
  <si>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</si>
  <si>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</si>
  <si>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</si>
  <si>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</si>
  <si>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</si>
  <si>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</si>
  <si>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</si>
  <si>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</si>
  <si>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</si>
  <si>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</si>
  <si>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</si>
  <si>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</si>
  <si>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</si>
  <si>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</si>
  <si>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</si>
  <si>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</si>
  <si>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</si>
  <si>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</si>
  <si>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</si>
  <si>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</si>
  <si>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</si>
  <si>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</si>
  <si>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</si>
  <si>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</si>
  <si>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</si>
  <si>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</si>
  <si>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</si>
  <si>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</si>
  <si>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</si>
  <si>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</si>
  <si>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</si>
  <si>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</si>
  <si>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</si>
  <si>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</si>
  <si>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</si>
  <si>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</si>
  <si>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</si>
  <si>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</si>
  <si>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</si>
  <si>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</si>
  <si>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</si>
  <si>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</si>
  <si>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</si>
  <si>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</si>
  <si>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</si>
  <si>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</si>
  <si>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</si>
  <si>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</si>
  <si>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</si>
  <si>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</si>
  <si>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</si>
  <si>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</si>
  <si>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</si>
  <si>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</si>
  <si>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</si>
  <si>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</si>
  <si>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</si>
  <si>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</si>
  <si>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</si>
  <si>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</si>
  <si>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</si>
  <si>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</si>
  <si>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</si>
  <si>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</si>
  <si>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</si>
  <si>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</si>
  <si>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</si>
  <si>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</si>
  <si>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</si>
  <si>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</si>
  <si>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</si>
  <si>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</si>
  <si>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</si>
  <si>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</si>
  <si>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</si>
  <si>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</si>
  <si>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</si>
  <si>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</si>
  <si>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</si>
  <si>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</si>
  <si>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</si>
  <si>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</si>
  <si>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</si>
  <si>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</si>
  <si>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</si>
  <si>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</si>
  <si>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</si>
  <si>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</si>
  <si>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</si>
  <si>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</si>
  <si>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</si>
  <si>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</si>
  <si>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</si>
  <si>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</si>
  <si>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</si>
  <si>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</si>
  <si>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</si>
  <si>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</si>
  <si>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</si>
  <si>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</si>
  <si>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</si>
  <si>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</si>
  <si>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</si>
  <si>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</si>
  <si>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</si>
  <si>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</si>
  <si>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</si>
  <si>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</si>
  <si>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</si>
  <si>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</si>
  <si>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</si>
  <si>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</si>
  <si>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</si>
  <si>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</si>
  <si>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</si>
  <si>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</si>
  <si>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</si>
  <si>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</si>
  <si>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</si>
  <si>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</si>
  <si>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</si>
  <si>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</si>
  <si>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</si>
  <si>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</si>
  <si>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</si>
  <si>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</si>
  <si>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</si>
  <si>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</si>
  <si>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</si>
  <si>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</si>
  <si>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</si>
  <si>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</si>
  <si>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</si>
  <si>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</si>
  <si>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</si>
  <si>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</si>
  <si>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</si>
  <si>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</si>
  <si>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</si>
  <si>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</si>
  <si>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</si>
  <si>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</si>
  <si>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</si>
  <si>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</si>
  <si>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</si>
  <si>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</si>
  <si>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</si>
  <si>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</si>
  <si>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</si>
  <si>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</si>
  <si>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</si>
  <si>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</si>
  <si>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</si>
  <si>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</si>
  <si>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</si>
  <si>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</si>
  <si>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</si>
  <si>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</si>
  <si>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</si>
  <si>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</si>
  <si>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</si>
  <si>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</si>
  <si>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</si>
  <si>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</si>
  <si>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</si>
  <si>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</si>
  <si>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</si>
  <si>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</si>
  <si>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</si>
  <si>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</si>
  <si>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</si>
  <si>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</si>
  <si>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</si>
  <si>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</si>
  <si>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</si>
  <si>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</si>
  <si>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</si>
  <si>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</si>
  <si>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</si>
  <si>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</si>
  <si>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</si>
  <si>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</si>
  <si>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</si>
  <si>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</si>
  <si>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</si>
  <si>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</si>
  <si>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</si>
  <si>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</si>
  <si>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</si>
  <si>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</si>
  <si>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</si>
  <si>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</si>
  <si>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</si>
  <si>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</si>
  <si>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</si>
  <si>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</si>
  <si>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</si>
  <si>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</si>
  <si>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</si>
  <si>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</si>
  <si>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</si>
  <si>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</si>
  <si>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</si>
  <si>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</si>
  <si>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</si>
  <si>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</si>
  <si>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</si>
  <si>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</si>
  <si>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</si>
  <si>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</si>
  <si>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</si>
  <si>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</si>
  <si>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</si>
  <si>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</si>
  <si>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</si>
  <si>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</si>
  <si>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</si>
  <si>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</si>
  <si>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</si>
  <si>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</si>
  <si>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</si>
  <si>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</si>
  <si>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</si>
  <si>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</si>
  <si>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</si>
  <si>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</si>
  <si>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</si>
  <si>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</si>
  <si>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</si>
  <si>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</si>
  <si>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</si>
  <si>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</si>
  <si>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</si>
  <si>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</si>
  <si>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</si>
  <si>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</si>
  <si>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</si>
  <si>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</si>
  <si>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</si>
  <si>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</si>
  <si>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</si>
  <si>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</si>
  <si>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</si>
  <si>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</si>
  <si>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</si>
  <si>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</si>
  <si>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</si>
  <si>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</si>
  <si>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</si>
  <si>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</si>
  <si>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</si>
  <si>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</si>
  <si>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</si>
  <si>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</si>
  <si>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</si>
  <si>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</si>
  <si>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</si>
  <si>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</si>
  <si>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</si>
  <si>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</si>
  <si>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</si>
  <si>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</si>
  <si>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</si>
  <si>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</si>
  <si>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</si>
  <si>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</si>
  <si>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</si>
  <si>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</si>
  <si>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</si>
  <si>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</si>
  <si>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</si>
  <si>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</si>
  <si>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</si>
  <si>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</si>
  <si>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</si>
  <si>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</si>
  <si>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</si>
  <si>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</si>
  <si>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</si>
  <si>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</si>
  <si>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</si>
  <si>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</si>
  <si>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</si>
  <si>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</si>
  <si>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</si>
  <si>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</si>
  <si>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</si>
  <si>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</si>
  <si>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</si>
  <si>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</si>
  <si>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</si>
  <si>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</si>
  <si>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</si>
  <si>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</si>
  <si>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</si>
  <si>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</si>
  <si>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</si>
  <si>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</si>
  <si>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</si>
  <si>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</si>
  <si>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</si>
  <si>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</si>
  <si>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</si>
  <si>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</si>
  <si>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</si>
  <si>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</si>
  <si>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</si>
  <si>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</si>
  <si>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</si>
  <si>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</si>
  <si>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</si>
  <si>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</si>
  <si>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</si>
  <si>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</si>
  <si>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</si>
  <si>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</si>
  <si>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</si>
  <si>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</si>
  <si>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</si>
  <si>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</si>
  <si>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</si>
  <si>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</si>
  <si>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</si>
  <si>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</si>
  <si>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</si>
  <si>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</si>
  <si>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</si>
  <si>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</si>
  <si>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</si>
  <si>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</si>
  <si>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</si>
  <si>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</si>
  <si>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</si>
  <si>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</si>
  <si>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</si>
  <si>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</si>
  <si>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</si>
  <si>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</si>
  <si>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</si>
  <si>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</si>
  <si>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</si>
  <si>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</si>
  <si>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</si>
  <si>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</si>
  <si>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</si>
  <si>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</si>
  <si>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</si>
  <si>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</si>
  <si>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</si>
  <si>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</si>
  <si>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</si>
  <si>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</si>
  <si>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</si>
  <si>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</si>
  <si>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</si>
  <si>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</si>
  <si>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</si>
  <si>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</si>
  <si>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</si>
  <si>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</si>
  <si>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</si>
  <si>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</si>
  <si>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</si>
  <si>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</si>
  <si>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</si>
  <si>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</si>
  <si>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</si>
  <si>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</si>
  <si>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</si>
  <si>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</si>
  <si>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</si>
  <si>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</si>
  <si>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</si>
  <si>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</si>
  <si>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</si>
  <si>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</si>
  <si>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</si>
  <si>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</si>
  <si>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</si>
  <si>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</si>
  <si>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</si>
  <si>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</si>
  <si>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</si>
  <si>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</si>
  <si>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</si>
  <si>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</si>
  <si>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</si>
  <si>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</si>
  <si>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</si>
  <si>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</si>
  <si>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</si>
  <si>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</si>
  <si>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</si>
  <si>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</si>
  <si>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</si>
  <si>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</si>
  <si>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</si>
  <si>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</si>
  <si>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</si>
  <si>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</si>
  <si>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</si>
  <si>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</si>
  <si>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</si>
  <si>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</si>
  <si>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</si>
  <si>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</si>
  <si>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</si>
  <si>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</si>
  <si>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</si>
  <si>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</si>
  <si>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</si>
  <si>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</si>
  <si>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</si>
  <si>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</si>
  <si>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</si>
  <si>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</si>
  <si>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</si>
  <si>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</si>
  <si>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</si>
  <si>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</si>
  <si>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</si>
  <si>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</si>
  <si>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</si>
  <si>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</si>
  <si>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</si>
  <si>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</si>
  <si>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</si>
  <si>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</si>
  <si>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</si>
  <si>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</si>
  <si>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</si>
  <si>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</si>
  <si>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</si>
  <si>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</si>
  <si>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</si>
  <si>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</si>
  <si>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</si>
  <si>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</si>
  <si>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</si>
  <si>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</si>
  <si>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</si>
  <si>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</si>
  <si>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</si>
  <si>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</si>
  <si>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</si>
  <si>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</si>
  <si>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</si>
  <si>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</si>
  <si>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</si>
  <si>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</si>
  <si>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</si>
  <si>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</si>
  <si>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</si>
  <si>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</si>
  <si>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</si>
  <si>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</si>
  <si>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</si>
  <si>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</si>
  <si>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</si>
  <si>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</si>
  <si>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</si>
  <si>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</si>
  <si>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</si>
  <si>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</si>
  <si>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</si>
  <si>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</si>
  <si>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</si>
  <si>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</si>
  <si>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</si>
  <si>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</si>
  <si>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</si>
  <si>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</si>
  <si>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</si>
  <si>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</si>
  <si>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</si>
  <si>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</si>
  <si>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</si>
  <si>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</si>
  <si>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</si>
  <si>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</si>
  <si>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</si>
  <si>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</si>
  <si>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</si>
  <si>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</si>
  <si>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</si>
  <si>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December</t>
  </si>
  <si>
    <t>January-December</t>
  </si>
  <si>
    <t>Estimated cost of construction authorized by building permits, January 2012</t>
  </si>
  <si>
    <t>Source:  New Jersey Department of Community Affairs, 3/7/12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</si>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</sst>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5"/>
  <sheetViews>
    <sheetView zoomScalePageLayoutView="0" workbookViewId="0" topLeftCell="A1">
      <selection activeCell="H3" sqref="H3:K488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88671875" style="0" bestFit="1" customWidth="1"/>
    <col min="12" max="12" width="8.99609375" style="0" bestFit="1" customWidth="1"/>
    <col min="13" max="13" width="9.886718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13" ht="15.75" thickTop="1">
      <c r="A3" s="92" t="s">
        <v>263</v>
      </c>
      <c r="B3" s="93" t="s">
        <v>1129</v>
      </c>
      <c r="C3" s="47">
        <v>0</v>
      </c>
      <c r="D3" s="47">
        <f>E3+F3</f>
        <v>71250</v>
      </c>
      <c r="E3" s="47">
        <v>0</v>
      </c>
      <c r="F3" s="47">
        <v>71250</v>
      </c>
      <c r="H3" s="47" t="s">
        <v>263</v>
      </c>
      <c r="I3" s="47" t="s">
        <v>1129</v>
      </c>
      <c r="J3" s="47">
        <v>0</v>
      </c>
      <c r="K3" s="47">
        <f aca="true" t="shared" si="0" ref="K3:K66">L3+M3</f>
        <v>6345</v>
      </c>
      <c r="L3" s="47">
        <v>0</v>
      </c>
      <c r="M3" s="47">
        <v>6345</v>
      </c>
    </row>
    <row r="4" spans="1:13" ht="15">
      <c r="A4" s="92" t="s">
        <v>266</v>
      </c>
      <c r="B4" s="93" t="s">
        <v>1369</v>
      </c>
      <c r="C4" s="47">
        <v>25500</v>
      </c>
      <c r="D4" s="47">
        <f aca="true" t="shared" si="1" ref="D4:D67">E4+F4</f>
        <v>506564</v>
      </c>
      <c r="E4" s="47">
        <v>25480</v>
      </c>
      <c r="F4" s="47">
        <v>481084</v>
      </c>
      <c r="H4" s="47" t="s">
        <v>266</v>
      </c>
      <c r="I4" s="47" t="s">
        <v>1369</v>
      </c>
      <c r="J4" s="47">
        <v>1878834</v>
      </c>
      <c r="K4" s="47">
        <f t="shared" si="0"/>
        <v>17514911</v>
      </c>
      <c r="L4" s="47">
        <v>0</v>
      </c>
      <c r="M4" s="47">
        <v>17514911</v>
      </c>
    </row>
    <row r="5" spans="1:13" ht="15">
      <c r="A5" s="92" t="s">
        <v>269</v>
      </c>
      <c r="B5" s="93" t="s">
        <v>1130</v>
      </c>
      <c r="C5" s="47">
        <v>1463265</v>
      </c>
      <c r="D5" s="47">
        <f t="shared" si="1"/>
        <v>334777</v>
      </c>
      <c r="E5" s="47">
        <v>119198</v>
      </c>
      <c r="F5" s="47">
        <v>215579</v>
      </c>
      <c r="H5" s="47" t="s">
        <v>269</v>
      </c>
      <c r="I5" s="47" t="s">
        <v>1130</v>
      </c>
      <c r="J5" s="47">
        <v>0</v>
      </c>
      <c r="K5" s="47">
        <f t="shared" si="0"/>
        <v>1176172</v>
      </c>
      <c r="L5" s="47">
        <v>0</v>
      </c>
      <c r="M5" s="47">
        <v>1176172</v>
      </c>
    </row>
    <row r="6" spans="1:13" ht="15">
      <c r="A6" s="92" t="s">
        <v>272</v>
      </c>
      <c r="B6" s="93" t="s">
        <v>1131</v>
      </c>
      <c r="C6" s="47">
        <v>0</v>
      </c>
      <c r="D6" s="47">
        <f t="shared" si="1"/>
        <v>101336</v>
      </c>
      <c r="E6" s="47">
        <v>0</v>
      </c>
      <c r="F6" s="47">
        <v>101336</v>
      </c>
      <c r="H6" s="47" t="s">
        <v>275</v>
      </c>
      <c r="I6" s="47" t="s">
        <v>1132</v>
      </c>
      <c r="J6" s="47">
        <v>41068</v>
      </c>
      <c r="K6" s="47">
        <f t="shared" si="0"/>
        <v>36300</v>
      </c>
      <c r="L6" s="47">
        <v>0</v>
      </c>
      <c r="M6" s="47">
        <v>36300</v>
      </c>
    </row>
    <row r="7" spans="1:13" ht="15">
      <c r="A7" s="92" t="s">
        <v>275</v>
      </c>
      <c r="B7" s="93" t="s">
        <v>1132</v>
      </c>
      <c r="C7" s="47">
        <v>0</v>
      </c>
      <c r="D7" s="47">
        <f t="shared" si="1"/>
        <v>38312</v>
      </c>
      <c r="E7" s="47">
        <v>25400</v>
      </c>
      <c r="F7" s="47">
        <v>12912</v>
      </c>
      <c r="H7" s="47" t="s">
        <v>278</v>
      </c>
      <c r="I7" s="47" t="s">
        <v>1615</v>
      </c>
      <c r="J7" s="47">
        <v>0</v>
      </c>
      <c r="K7" s="47">
        <f t="shared" si="0"/>
        <v>300</v>
      </c>
      <c r="L7" s="47">
        <v>0</v>
      </c>
      <c r="M7" s="47">
        <v>300</v>
      </c>
    </row>
    <row r="8" spans="1:13" ht="15">
      <c r="A8" s="92" t="s">
        <v>278</v>
      </c>
      <c r="B8" s="93" t="s">
        <v>1615</v>
      </c>
      <c r="C8" s="47">
        <v>0</v>
      </c>
      <c r="D8" s="47">
        <f t="shared" si="1"/>
        <v>4001</v>
      </c>
      <c r="E8" s="47">
        <v>2000</v>
      </c>
      <c r="F8" s="47">
        <v>2001</v>
      </c>
      <c r="H8" s="47" t="s">
        <v>281</v>
      </c>
      <c r="I8" s="47" t="s">
        <v>1133</v>
      </c>
      <c r="J8" s="47">
        <v>0</v>
      </c>
      <c r="K8" s="47">
        <f t="shared" si="0"/>
        <v>438707</v>
      </c>
      <c r="L8" s="47">
        <v>0</v>
      </c>
      <c r="M8" s="47">
        <v>438707</v>
      </c>
    </row>
    <row r="9" spans="1:13" ht="15">
      <c r="A9" s="92" t="s">
        <v>281</v>
      </c>
      <c r="B9" s="93" t="s">
        <v>1133</v>
      </c>
      <c r="C9" s="47">
        <v>0</v>
      </c>
      <c r="D9" s="47">
        <f t="shared" si="1"/>
        <v>17970</v>
      </c>
      <c r="E9" s="47">
        <v>0</v>
      </c>
      <c r="F9" s="47">
        <v>17970</v>
      </c>
      <c r="H9" s="47" t="s">
        <v>284</v>
      </c>
      <c r="I9" s="47" t="s">
        <v>1134</v>
      </c>
      <c r="J9" s="47">
        <v>927500</v>
      </c>
      <c r="K9" s="47">
        <f t="shared" si="0"/>
        <v>348476</v>
      </c>
      <c r="L9" s="47">
        <v>0</v>
      </c>
      <c r="M9" s="47">
        <v>348476</v>
      </c>
    </row>
    <row r="10" spans="1:13" ht="15">
      <c r="A10" s="92" t="s">
        <v>284</v>
      </c>
      <c r="B10" s="93" t="s">
        <v>1134</v>
      </c>
      <c r="C10" s="47">
        <v>1428585</v>
      </c>
      <c r="D10" s="47">
        <f t="shared" si="1"/>
        <v>377011</v>
      </c>
      <c r="E10" s="47">
        <v>77450</v>
      </c>
      <c r="F10" s="47">
        <v>299561</v>
      </c>
      <c r="H10" s="47" t="s">
        <v>290</v>
      </c>
      <c r="I10" s="47" t="s">
        <v>1136</v>
      </c>
      <c r="J10" s="47">
        <v>0</v>
      </c>
      <c r="K10" s="47">
        <f t="shared" si="0"/>
        <v>4000</v>
      </c>
      <c r="L10" s="47">
        <v>0</v>
      </c>
      <c r="M10" s="47">
        <v>4000</v>
      </c>
    </row>
    <row r="11" spans="1:13" ht="15">
      <c r="A11" s="92" t="s">
        <v>287</v>
      </c>
      <c r="B11" s="93" t="s">
        <v>1135</v>
      </c>
      <c r="C11" s="47">
        <v>0</v>
      </c>
      <c r="D11" s="47">
        <f t="shared" si="1"/>
        <v>10200</v>
      </c>
      <c r="E11" s="47">
        <v>0</v>
      </c>
      <c r="F11" s="47">
        <v>10200</v>
      </c>
      <c r="H11" s="47" t="s">
        <v>293</v>
      </c>
      <c r="I11" s="47" t="s">
        <v>1137</v>
      </c>
      <c r="J11" s="47">
        <v>4500</v>
      </c>
      <c r="K11" s="47">
        <f t="shared" si="0"/>
        <v>412092</v>
      </c>
      <c r="L11" s="47">
        <v>0</v>
      </c>
      <c r="M11" s="47">
        <v>412092</v>
      </c>
    </row>
    <row r="12" spans="1:13" ht="15">
      <c r="A12" s="92" t="s">
        <v>290</v>
      </c>
      <c r="B12" s="93" t="s">
        <v>1136</v>
      </c>
      <c r="C12" s="47">
        <v>305450</v>
      </c>
      <c r="D12" s="47">
        <f t="shared" si="1"/>
        <v>46947</v>
      </c>
      <c r="E12" s="47">
        <v>0</v>
      </c>
      <c r="F12" s="47">
        <v>46947</v>
      </c>
      <c r="H12" s="47" t="s">
        <v>296</v>
      </c>
      <c r="I12" s="47" t="s">
        <v>1138</v>
      </c>
      <c r="J12" s="47">
        <v>282900</v>
      </c>
      <c r="K12" s="47">
        <f t="shared" si="0"/>
        <v>134138</v>
      </c>
      <c r="L12" s="47">
        <v>0</v>
      </c>
      <c r="M12" s="47">
        <v>134138</v>
      </c>
    </row>
    <row r="13" spans="1:13" ht="15">
      <c r="A13" s="92" t="s">
        <v>293</v>
      </c>
      <c r="B13" s="93" t="s">
        <v>1137</v>
      </c>
      <c r="C13" s="47">
        <v>0</v>
      </c>
      <c r="D13" s="47">
        <f t="shared" si="1"/>
        <v>469543</v>
      </c>
      <c r="E13" s="47">
        <v>23050</v>
      </c>
      <c r="F13" s="47">
        <v>446493</v>
      </c>
      <c r="H13" s="47" t="s">
        <v>299</v>
      </c>
      <c r="I13" s="47" t="s">
        <v>1139</v>
      </c>
      <c r="J13" s="47">
        <v>0</v>
      </c>
      <c r="K13" s="47">
        <f t="shared" si="0"/>
        <v>1260634</v>
      </c>
      <c r="L13" s="47">
        <v>0</v>
      </c>
      <c r="M13" s="47">
        <v>1260634</v>
      </c>
    </row>
    <row r="14" spans="1:13" ht="15">
      <c r="A14" s="92" t="s">
        <v>296</v>
      </c>
      <c r="B14" s="93" t="s">
        <v>1138</v>
      </c>
      <c r="C14" s="47">
        <v>678511</v>
      </c>
      <c r="D14" s="47">
        <f t="shared" si="1"/>
        <v>358675</v>
      </c>
      <c r="E14" s="47">
        <v>21150</v>
      </c>
      <c r="F14" s="47">
        <v>337525</v>
      </c>
      <c r="H14" s="47" t="s">
        <v>302</v>
      </c>
      <c r="I14" s="47" t="s">
        <v>1140</v>
      </c>
      <c r="J14" s="47">
        <v>0</v>
      </c>
      <c r="K14" s="47">
        <f t="shared" si="0"/>
        <v>551099</v>
      </c>
      <c r="L14" s="47">
        <v>0</v>
      </c>
      <c r="M14" s="47">
        <v>551099</v>
      </c>
    </row>
    <row r="15" spans="1:13" ht="15">
      <c r="A15" s="92" t="s">
        <v>299</v>
      </c>
      <c r="B15" s="93" t="s">
        <v>1139</v>
      </c>
      <c r="C15" s="47">
        <v>305000</v>
      </c>
      <c r="D15" s="47">
        <f t="shared" si="1"/>
        <v>136803</v>
      </c>
      <c r="E15" s="47">
        <v>10200</v>
      </c>
      <c r="F15" s="47">
        <v>126603</v>
      </c>
      <c r="H15" s="47" t="s">
        <v>308</v>
      </c>
      <c r="I15" s="47" t="s">
        <v>1141</v>
      </c>
      <c r="J15" s="47">
        <v>0</v>
      </c>
      <c r="K15" s="47">
        <f t="shared" si="0"/>
        <v>89073</v>
      </c>
      <c r="L15" s="47">
        <v>0</v>
      </c>
      <c r="M15" s="47">
        <v>89073</v>
      </c>
    </row>
    <row r="16" spans="1:13" ht="15">
      <c r="A16" s="92" t="s">
        <v>302</v>
      </c>
      <c r="B16" s="93" t="s">
        <v>1140</v>
      </c>
      <c r="C16" s="47">
        <v>677500</v>
      </c>
      <c r="D16" s="47">
        <f t="shared" si="1"/>
        <v>207707</v>
      </c>
      <c r="E16" s="47">
        <v>53800</v>
      </c>
      <c r="F16" s="47">
        <v>153907</v>
      </c>
      <c r="H16" s="47" t="s">
        <v>311</v>
      </c>
      <c r="I16" s="47" t="s">
        <v>1142</v>
      </c>
      <c r="J16" s="47">
        <v>4120</v>
      </c>
      <c r="K16" s="47">
        <f t="shared" si="0"/>
        <v>1476700</v>
      </c>
      <c r="L16" s="47">
        <v>0</v>
      </c>
      <c r="M16" s="47">
        <v>1476700</v>
      </c>
    </row>
    <row r="17" spans="1:13" ht="15">
      <c r="A17" s="92" t="s">
        <v>305</v>
      </c>
      <c r="B17" s="93" t="s">
        <v>1616</v>
      </c>
      <c r="C17" s="47">
        <v>747500</v>
      </c>
      <c r="D17" s="47">
        <f t="shared" si="1"/>
        <v>106025</v>
      </c>
      <c r="E17" s="47">
        <v>0</v>
      </c>
      <c r="F17" s="47">
        <v>106025</v>
      </c>
      <c r="H17" s="47" t="s">
        <v>314</v>
      </c>
      <c r="I17" s="47" t="s">
        <v>1143</v>
      </c>
      <c r="J17" s="47">
        <v>0</v>
      </c>
      <c r="K17" s="47">
        <f t="shared" si="0"/>
        <v>44000</v>
      </c>
      <c r="L17" s="47">
        <v>0</v>
      </c>
      <c r="M17" s="47">
        <v>44000</v>
      </c>
    </row>
    <row r="18" spans="1:13" ht="15">
      <c r="A18" s="92" t="s">
        <v>308</v>
      </c>
      <c r="B18" s="93" t="s">
        <v>1141</v>
      </c>
      <c r="C18" s="47">
        <v>1048958</v>
      </c>
      <c r="D18" s="47">
        <f t="shared" si="1"/>
        <v>777718</v>
      </c>
      <c r="E18" s="47">
        <v>114900</v>
      </c>
      <c r="F18" s="47">
        <v>662818</v>
      </c>
      <c r="H18" s="47" t="s">
        <v>317</v>
      </c>
      <c r="I18" s="47" t="s">
        <v>1144</v>
      </c>
      <c r="J18" s="47">
        <v>0</v>
      </c>
      <c r="K18" s="47">
        <f t="shared" si="0"/>
        <v>1242350</v>
      </c>
      <c r="L18" s="47">
        <v>0</v>
      </c>
      <c r="M18" s="47">
        <v>1242350</v>
      </c>
    </row>
    <row r="19" spans="1:13" ht="15">
      <c r="A19" s="92" t="s">
        <v>311</v>
      </c>
      <c r="B19" s="93" t="s">
        <v>1142</v>
      </c>
      <c r="C19" s="47">
        <v>0</v>
      </c>
      <c r="D19" s="47">
        <f t="shared" si="1"/>
        <v>148442</v>
      </c>
      <c r="E19" s="47">
        <v>38600</v>
      </c>
      <c r="F19" s="47">
        <v>109842</v>
      </c>
      <c r="H19" s="47" t="s">
        <v>323</v>
      </c>
      <c r="I19" s="47" t="s">
        <v>1145</v>
      </c>
      <c r="J19" s="47">
        <v>6000</v>
      </c>
      <c r="K19" s="47">
        <f t="shared" si="0"/>
        <v>62310</v>
      </c>
      <c r="L19" s="47">
        <v>1150</v>
      </c>
      <c r="M19" s="47">
        <v>61160</v>
      </c>
    </row>
    <row r="20" spans="1:13" ht="15">
      <c r="A20" s="92" t="s">
        <v>314</v>
      </c>
      <c r="B20" s="93" t="s">
        <v>1143</v>
      </c>
      <c r="C20" s="47">
        <v>111000</v>
      </c>
      <c r="D20" s="47">
        <f t="shared" si="1"/>
        <v>65924</v>
      </c>
      <c r="E20" s="47">
        <v>0</v>
      </c>
      <c r="F20" s="47">
        <v>65924</v>
      </c>
      <c r="H20" s="47" t="s">
        <v>333</v>
      </c>
      <c r="I20" s="47" t="s">
        <v>2255</v>
      </c>
      <c r="J20" s="47">
        <v>0</v>
      </c>
      <c r="K20" s="47">
        <f t="shared" si="0"/>
        <v>1157604</v>
      </c>
      <c r="L20" s="47">
        <v>0</v>
      </c>
      <c r="M20" s="47">
        <v>1157604</v>
      </c>
    </row>
    <row r="21" spans="1:13" ht="15">
      <c r="A21" s="92" t="s">
        <v>317</v>
      </c>
      <c r="B21" s="93" t="s">
        <v>1144</v>
      </c>
      <c r="C21" s="47">
        <v>25003</v>
      </c>
      <c r="D21" s="47">
        <f t="shared" si="1"/>
        <v>104382</v>
      </c>
      <c r="E21" s="47">
        <v>0</v>
      </c>
      <c r="F21" s="47">
        <v>104382</v>
      </c>
      <c r="H21" s="47" t="s">
        <v>336</v>
      </c>
      <c r="I21" s="47" t="s">
        <v>1148</v>
      </c>
      <c r="J21" s="47">
        <v>0</v>
      </c>
      <c r="K21" s="47">
        <f t="shared" si="0"/>
        <v>62951</v>
      </c>
      <c r="L21" s="47">
        <v>0</v>
      </c>
      <c r="M21" s="47">
        <v>62951</v>
      </c>
    </row>
    <row r="22" spans="1:13" ht="15">
      <c r="A22" s="92" t="s">
        <v>320</v>
      </c>
      <c r="B22" s="93" t="s">
        <v>2264</v>
      </c>
      <c r="C22" s="47">
        <v>0</v>
      </c>
      <c r="D22" s="47">
        <f t="shared" si="1"/>
        <v>77600</v>
      </c>
      <c r="E22" s="47">
        <v>0</v>
      </c>
      <c r="F22" s="47">
        <v>77600</v>
      </c>
      <c r="H22" s="47" t="s">
        <v>339</v>
      </c>
      <c r="I22" s="47" t="s">
        <v>1149</v>
      </c>
      <c r="J22" s="47">
        <v>0</v>
      </c>
      <c r="K22" s="47">
        <f t="shared" si="0"/>
        <v>42136</v>
      </c>
      <c r="L22" s="47">
        <v>0</v>
      </c>
      <c r="M22" s="47">
        <v>42136</v>
      </c>
    </row>
    <row r="23" spans="1:13" ht="15">
      <c r="A23" s="92" t="s">
        <v>323</v>
      </c>
      <c r="B23" s="93" t="s">
        <v>1145</v>
      </c>
      <c r="C23" s="47">
        <v>1800766</v>
      </c>
      <c r="D23" s="47">
        <f t="shared" si="1"/>
        <v>55623</v>
      </c>
      <c r="E23" s="47">
        <v>0</v>
      </c>
      <c r="F23" s="47">
        <v>55623</v>
      </c>
      <c r="H23" s="47" t="s">
        <v>342</v>
      </c>
      <c r="I23" s="47" t="s">
        <v>1150</v>
      </c>
      <c r="J23" s="47">
        <v>0</v>
      </c>
      <c r="K23" s="47">
        <f t="shared" si="0"/>
        <v>7185</v>
      </c>
      <c r="L23" s="47">
        <v>0</v>
      </c>
      <c r="M23" s="47">
        <v>7185</v>
      </c>
    </row>
    <row r="24" spans="1:13" ht="15">
      <c r="A24" s="92" t="s">
        <v>326</v>
      </c>
      <c r="B24" s="93" t="s">
        <v>1146</v>
      </c>
      <c r="C24" s="47">
        <v>0</v>
      </c>
      <c r="D24" s="47">
        <f t="shared" si="1"/>
        <v>523299</v>
      </c>
      <c r="E24" s="47">
        <v>0</v>
      </c>
      <c r="F24" s="47">
        <v>523299</v>
      </c>
      <c r="H24" s="47" t="s">
        <v>345</v>
      </c>
      <c r="I24" s="47" t="s">
        <v>1151</v>
      </c>
      <c r="J24" s="47">
        <v>0</v>
      </c>
      <c r="K24" s="47">
        <f t="shared" si="0"/>
        <v>315889</v>
      </c>
      <c r="L24" s="47">
        <v>0</v>
      </c>
      <c r="M24" s="47">
        <v>315889</v>
      </c>
    </row>
    <row r="25" spans="1:13" ht="15">
      <c r="A25" s="92" t="s">
        <v>329</v>
      </c>
      <c r="B25" s="93" t="s">
        <v>1147</v>
      </c>
      <c r="C25" s="47">
        <v>0</v>
      </c>
      <c r="D25" s="47">
        <f t="shared" si="1"/>
        <v>181600</v>
      </c>
      <c r="E25" s="47">
        <v>181000</v>
      </c>
      <c r="F25" s="47">
        <v>600</v>
      </c>
      <c r="H25" s="47" t="s">
        <v>348</v>
      </c>
      <c r="I25" s="47" t="s">
        <v>1152</v>
      </c>
      <c r="J25" s="47">
        <v>0</v>
      </c>
      <c r="K25" s="47">
        <f t="shared" si="0"/>
        <v>82700</v>
      </c>
      <c r="L25" s="47">
        <v>0</v>
      </c>
      <c r="M25" s="47">
        <v>82700</v>
      </c>
    </row>
    <row r="26" spans="1:13" ht="15">
      <c r="A26" s="92" t="s">
        <v>333</v>
      </c>
      <c r="B26" s="93" t="s">
        <v>2255</v>
      </c>
      <c r="C26" s="47">
        <v>0</v>
      </c>
      <c r="D26" s="47">
        <f t="shared" si="1"/>
        <v>188754</v>
      </c>
      <c r="E26" s="47">
        <v>0</v>
      </c>
      <c r="F26" s="47">
        <v>188754</v>
      </c>
      <c r="H26" s="47" t="s">
        <v>351</v>
      </c>
      <c r="I26" s="47" t="s">
        <v>1153</v>
      </c>
      <c r="J26" s="47">
        <v>0</v>
      </c>
      <c r="K26" s="47">
        <f t="shared" si="0"/>
        <v>77250</v>
      </c>
      <c r="L26" s="47">
        <v>0</v>
      </c>
      <c r="M26" s="47">
        <v>77250</v>
      </c>
    </row>
    <row r="27" spans="1:13" ht="15">
      <c r="A27" s="92" t="s">
        <v>336</v>
      </c>
      <c r="B27" s="93" t="s">
        <v>1148</v>
      </c>
      <c r="C27" s="47">
        <v>20000</v>
      </c>
      <c r="D27" s="47">
        <f t="shared" si="1"/>
        <v>37600</v>
      </c>
      <c r="E27" s="47">
        <v>0</v>
      </c>
      <c r="F27" s="47">
        <v>37600</v>
      </c>
      <c r="H27" s="47" t="s">
        <v>354</v>
      </c>
      <c r="I27" s="47" t="s">
        <v>1154</v>
      </c>
      <c r="J27" s="47">
        <v>39980</v>
      </c>
      <c r="K27" s="47">
        <f t="shared" si="0"/>
        <v>12200</v>
      </c>
      <c r="L27" s="47">
        <v>200</v>
      </c>
      <c r="M27" s="47">
        <v>12000</v>
      </c>
    </row>
    <row r="28" spans="1:13" ht="15">
      <c r="A28" s="92" t="s">
        <v>339</v>
      </c>
      <c r="B28" s="93" t="s">
        <v>1149</v>
      </c>
      <c r="C28" s="47">
        <v>0</v>
      </c>
      <c r="D28" s="47">
        <f t="shared" si="1"/>
        <v>562413</v>
      </c>
      <c r="E28" s="47">
        <v>106600</v>
      </c>
      <c r="F28" s="47">
        <v>455813</v>
      </c>
      <c r="H28" s="47" t="s">
        <v>366</v>
      </c>
      <c r="I28" s="47" t="s">
        <v>1370</v>
      </c>
      <c r="J28" s="47">
        <v>0</v>
      </c>
      <c r="K28" s="47">
        <f t="shared" si="0"/>
        <v>310000</v>
      </c>
      <c r="L28" s="47">
        <v>0</v>
      </c>
      <c r="M28" s="47">
        <v>310000</v>
      </c>
    </row>
    <row r="29" spans="1:13" ht="15">
      <c r="A29" s="92" t="s">
        <v>342</v>
      </c>
      <c r="B29" s="93" t="s">
        <v>1150</v>
      </c>
      <c r="C29" s="47">
        <v>0</v>
      </c>
      <c r="D29" s="47">
        <f t="shared" si="1"/>
        <v>42242</v>
      </c>
      <c r="E29" s="47">
        <v>0</v>
      </c>
      <c r="F29" s="47">
        <v>42242</v>
      </c>
      <c r="H29" s="47" t="s">
        <v>369</v>
      </c>
      <c r="I29" s="47" t="s">
        <v>1156</v>
      </c>
      <c r="J29" s="47">
        <v>0</v>
      </c>
      <c r="K29" s="47">
        <f t="shared" si="0"/>
        <v>165813</v>
      </c>
      <c r="L29" s="47">
        <v>0</v>
      </c>
      <c r="M29" s="47">
        <v>165813</v>
      </c>
    </row>
    <row r="30" spans="1:13" ht="15">
      <c r="A30" s="92" t="s">
        <v>345</v>
      </c>
      <c r="B30" s="93" t="s">
        <v>1151</v>
      </c>
      <c r="C30" s="47">
        <v>0</v>
      </c>
      <c r="D30" s="47">
        <f t="shared" si="1"/>
        <v>33861</v>
      </c>
      <c r="E30" s="47">
        <v>0</v>
      </c>
      <c r="F30" s="47">
        <v>33861</v>
      </c>
      <c r="H30" s="47" t="s">
        <v>372</v>
      </c>
      <c r="I30" s="47" t="s">
        <v>1157</v>
      </c>
      <c r="J30" s="47">
        <v>0</v>
      </c>
      <c r="K30" s="47">
        <f t="shared" si="0"/>
        <v>64900</v>
      </c>
      <c r="L30" s="47">
        <v>0</v>
      </c>
      <c r="M30" s="47">
        <v>64900</v>
      </c>
    </row>
    <row r="31" spans="1:13" ht="15">
      <c r="A31" s="92" t="s">
        <v>348</v>
      </c>
      <c r="B31" s="93" t="s">
        <v>1152</v>
      </c>
      <c r="C31" s="47">
        <v>499000</v>
      </c>
      <c r="D31" s="47">
        <f t="shared" si="1"/>
        <v>611595</v>
      </c>
      <c r="E31" s="47">
        <v>0</v>
      </c>
      <c r="F31" s="47">
        <v>611595</v>
      </c>
      <c r="H31" s="47" t="s">
        <v>375</v>
      </c>
      <c r="I31" s="47" t="s">
        <v>1158</v>
      </c>
      <c r="J31" s="47">
        <v>16000</v>
      </c>
      <c r="K31" s="47">
        <f t="shared" si="0"/>
        <v>419035</v>
      </c>
      <c r="L31" s="47">
        <v>0</v>
      </c>
      <c r="M31" s="47">
        <v>419035</v>
      </c>
    </row>
    <row r="32" spans="1:13" ht="15">
      <c r="A32" s="92" t="s">
        <v>351</v>
      </c>
      <c r="B32" s="93" t="s">
        <v>1153</v>
      </c>
      <c r="C32" s="47">
        <v>1526197</v>
      </c>
      <c r="D32" s="47">
        <f t="shared" si="1"/>
        <v>334563</v>
      </c>
      <c r="E32" s="47">
        <v>103400</v>
      </c>
      <c r="F32" s="47">
        <v>231163</v>
      </c>
      <c r="H32" s="47" t="s">
        <v>378</v>
      </c>
      <c r="I32" s="47" t="s">
        <v>1159</v>
      </c>
      <c r="J32" s="47">
        <v>0</v>
      </c>
      <c r="K32" s="47">
        <f t="shared" si="0"/>
        <v>1002900</v>
      </c>
      <c r="L32" s="47">
        <v>0</v>
      </c>
      <c r="M32" s="47">
        <v>1002900</v>
      </c>
    </row>
    <row r="33" spans="1:13" ht="15">
      <c r="A33" s="92" t="s">
        <v>354</v>
      </c>
      <c r="B33" s="93" t="s">
        <v>1154</v>
      </c>
      <c r="C33" s="47">
        <v>0</v>
      </c>
      <c r="D33" s="47">
        <f t="shared" si="1"/>
        <v>169411</v>
      </c>
      <c r="E33" s="47">
        <v>100</v>
      </c>
      <c r="F33" s="47">
        <v>169311</v>
      </c>
      <c r="H33" s="47" t="s">
        <v>381</v>
      </c>
      <c r="I33" s="47" t="s">
        <v>2257</v>
      </c>
      <c r="J33" s="47">
        <v>4500</v>
      </c>
      <c r="K33" s="47">
        <f t="shared" si="0"/>
        <v>470612</v>
      </c>
      <c r="L33" s="47">
        <v>0</v>
      </c>
      <c r="M33" s="47">
        <v>470612</v>
      </c>
    </row>
    <row r="34" spans="1:13" ht="15">
      <c r="A34" s="92" t="s">
        <v>357</v>
      </c>
      <c r="B34" s="93" t="s">
        <v>1155</v>
      </c>
      <c r="C34" s="47">
        <v>0</v>
      </c>
      <c r="D34" s="47">
        <f t="shared" si="1"/>
        <v>198476</v>
      </c>
      <c r="E34" s="47">
        <v>94250</v>
      </c>
      <c r="F34" s="47">
        <v>104226</v>
      </c>
      <c r="H34" s="47" t="s">
        <v>384</v>
      </c>
      <c r="I34" s="47" t="s">
        <v>1160</v>
      </c>
      <c r="J34" s="47">
        <v>0</v>
      </c>
      <c r="K34" s="47">
        <f t="shared" si="0"/>
        <v>84490</v>
      </c>
      <c r="L34" s="47">
        <v>0</v>
      </c>
      <c r="M34" s="47">
        <v>84490</v>
      </c>
    </row>
    <row r="35" spans="1:13" ht="15">
      <c r="A35" s="92" t="s">
        <v>360</v>
      </c>
      <c r="B35" s="93" t="s">
        <v>2256</v>
      </c>
      <c r="C35" s="47">
        <v>0</v>
      </c>
      <c r="D35" s="47">
        <f t="shared" si="1"/>
        <v>302827</v>
      </c>
      <c r="E35" s="47">
        <v>0</v>
      </c>
      <c r="F35" s="47">
        <v>302827</v>
      </c>
      <c r="H35" s="47" t="s">
        <v>387</v>
      </c>
      <c r="I35" s="47" t="s">
        <v>1161</v>
      </c>
      <c r="J35" s="47">
        <v>15000</v>
      </c>
      <c r="K35" s="47">
        <f t="shared" si="0"/>
        <v>246150</v>
      </c>
      <c r="L35" s="47">
        <v>0</v>
      </c>
      <c r="M35" s="47">
        <v>246150</v>
      </c>
    </row>
    <row r="36" spans="1:13" ht="15">
      <c r="A36" s="92" t="s">
        <v>366</v>
      </c>
      <c r="B36" s="93" t="s">
        <v>1370</v>
      </c>
      <c r="C36" s="47">
        <v>0</v>
      </c>
      <c r="D36" s="47">
        <f t="shared" si="1"/>
        <v>413650</v>
      </c>
      <c r="E36" s="47">
        <v>50550</v>
      </c>
      <c r="F36" s="47">
        <v>363100</v>
      </c>
      <c r="H36" s="47" t="s">
        <v>390</v>
      </c>
      <c r="I36" s="47" t="s">
        <v>1162</v>
      </c>
      <c r="J36" s="47">
        <v>0</v>
      </c>
      <c r="K36" s="47">
        <f t="shared" si="0"/>
        <v>46535</v>
      </c>
      <c r="L36" s="47">
        <v>0</v>
      </c>
      <c r="M36" s="47">
        <v>46535</v>
      </c>
    </row>
    <row r="37" spans="1:13" ht="15">
      <c r="A37" s="92" t="s">
        <v>369</v>
      </c>
      <c r="B37" s="93" t="s">
        <v>1156</v>
      </c>
      <c r="C37" s="47">
        <v>193095</v>
      </c>
      <c r="D37" s="47">
        <f t="shared" si="1"/>
        <v>181931</v>
      </c>
      <c r="E37" s="47">
        <v>0</v>
      </c>
      <c r="F37" s="47">
        <v>181931</v>
      </c>
      <c r="H37" s="47" t="s">
        <v>393</v>
      </c>
      <c r="I37" s="47" t="s">
        <v>1371</v>
      </c>
      <c r="J37" s="47">
        <v>0</v>
      </c>
      <c r="K37" s="47">
        <f t="shared" si="0"/>
        <v>43240</v>
      </c>
      <c r="L37" s="47">
        <v>0</v>
      </c>
      <c r="M37" s="47">
        <v>43240</v>
      </c>
    </row>
    <row r="38" spans="1:13" ht="15">
      <c r="A38" s="92" t="s">
        <v>372</v>
      </c>
      <c r="B38" s="93" t="s">
        <v>1157</v>
      </c>
      <c r="C38" s="47">
        <v>0</v>
      </c>
      <c r="D38" s="47">
        <f t="shared" si="1"/>
        <v>128945</v>
      </c>
      <c r="E38" s="47">
        <v>2000</v>
      </c>
      <c r="F38" s="47">
        <v>126945</v>
      </c>
      <c r="H38" s="47" t="s">
        <v>396</v>
      </c>
      <c r="I38" s="47" t="s">
        <v>1163</v>
      </c>
      <c r="J38" s="47">
        <v>0</v>
      </c>
      <c r="K38" s="47">
        <f t="shared" si="0"/>
        <v>114855</v>
      </c>
      <c r="L38" s="47">
        <v>0</v>
      </c>
      <c r="M38" s="47">
        <v>114855</v>
      </c>
    </row>
    <row r="39" spans="1:13" ht="15">
      <c r="A39" s="92" t="s">
        <v>375</v>
      </c>
      <c r="B39" s="93" t="s">
        <v>1158</v>
      </c>
      <c r="C39" s="47">
        <v>0</v>
      </c>
      <c r="D39" s="47">
        <f t="shared" si="1"/>
        <v>1399945</v>
      </c>
      <c r="E39" s="47">
        <v>799730</v>
      </c>
      <c r="F39" s="47">
        <v>600215</v>
      </c>
      <c r="H39" s="47" t="s">
        <v>399</v>
      </c>
      <c r="I39" s="47" t="s">
        <v>1164</v>
      </c>
      <c r="J39" s="47">
        <v>0</v>
      </c>
      <c r="K39" s="47">
        <f t="shared" si="0"/>
        <v>2672581</v>
      </c>
      <c r="L39" s="47">
        <v>415980</v>
      </c>
      <c r="M39" s="47">
        <v>2256601</v>
      </c>
    </row>
    <row r="40" spans="1:13" ht="15">
      <c r="A40" s="92" t="s">
        <v>378</v>
      </c>
      <c r="B40" s="93" t="s">
        <v>1159</v>
      </c>
      <c r="C40" s="47">
        <v>870200</v>
      </c>
      <c r="D40" s="47">
        <f t="shared" si="1"/>
        <v>227444</v>
      </c>
      <c r="E40" s="47">
        <v>0</v>
      </c>
      <c r="F40" s="47">
        <v>227444</v>
      </c>
      <c r="H40" s="47" t="s">
        <v>405</v>
      </c>
      <c r="I40" s="47" t="s">
        <v>1166</v>
      </c>
      <c r="J40" s="47">
        <v>0</v>
      </c>
      <c r="K40" s="47">
        <f t="shared" si="0"/>
        <v>27800</v>
      </c>
      <c r="L40" s="47">
        <v>0</v>
      </c>
      <c r="M40" s="47">
        <v>27800</v>
      </c>
    </row>
    <row r="41" spans="1:13" ht="15">
      <c r="A41" s="92" t="s">
        <v>381</v>
      </c>
      <c r="B41" s="93" t="s">
        <v>2257</v>
      </c>
      <c r="C41" s="47">
        <v>0</v>
      </c>
      <c r="D41" s="47">
        <f t="shared" si="1"/>
        <v>698001</v>
      </c>
      <c r="E41" s="47">
        <v>92800</v>
      </c>
      <c r="F41" s="47">
        <v>605201</v>
      </c>
      <c r="H41" s="47" t="s">
        <v>408</v>
      </c>
      <c r="I41" s="47" t="s">
        <v>1167</v>
      </c>
      <c r="J41" s="47">
        <v>0</v>
      </c>
      <c r="K41" s="47">
        <f t="shared" si="0"/>
        <v>3200</v>
      </c>
      <c r="L41" s="47">
        <v>0</v>
      </c>
      <c r="M41" s="47">
        <v>3200</v>
      </c>
    </row>
    <row r="42" spans="1:13" ht="15">
      <c r="A42" s="92" t="s">
        <v>384</v>
      </c>
      <c r="B42" s="93" t="s">
        <v>1160</v>
      </c>
      <c r="C42" s="47">
        <v>175150</v>
      </c>
      <c r="D42" s="47">
        <f t="shared" si="1"/>
        <v>46890</v>
      </c>
      <c r="E42" s="47">
        <v>0</v>
      </c>
      <c r="F42" s="47">
        <v>46890</v>
      </c>
      <c r="H42" s="47" t="s">
        <v>411</v>
      </c>
      <c r="I42" s="47" t="s">
        <v>1168</v>
      </c>
      <c r="J42" s="47">
        <v>0</v>
      </c>
      <c r="K42" s="47">
        <f t="shared" si="0"/>
        <v>10300</v>
      </c>
      <c r="L42" s="47">
        <v>0</v>
      </c>
      <c r="M42" s="47">
        <v>10300</v>
      </c>
    </row>
    <row r="43" spans="1:13" ht="15">
      <c r="A43" s="92" t="s">
        <v>387</v>
      </c>
      <c r="B43" s="93" t="s">
        <v>1161</v>
      </c>
      <c r="C43" s="47">
        <v>39753000</v>
      </c>
      <c r="D43" s="47">
        <f t="shared" si="1"/>
        <v>499138</v>
      </c>
      <c r="E43" s="47">
        <v>0</v>
      </c>
      <c r="F43" s="47">
        <v>499138</v>
      </c>
      <c r="H43" s="47" t="s">
        <v>414</v>
      </c>
      <c r="I43" s="47" t="s">
        <v>1169</v>
      </c>
      <c r="J43" s="47">
        <v>0</v>
      </c>
      <c r="K43" s="47">
        <f t="shared" si="0"/>
        <v>14000</v>
      </c>
      <c r="L43" s="47">
        <v>0</v>
      </c>
      <c r="M43" s="47">
        <v>14000</v>
      </c>
    </row>
    <row r="44" spans="1:13" ht="15">
      <c r="A44" s="92" t="s">
        <v>390</v>
      </c>
      <c r="B44" s="93" t="s">
        <v>1162</v>
      </c>
      <c r="C44" s="47">
        <v>705500</v>
      </c>
      <c r="D44" s="47">
        <f t="shared" si="1"/>
        <v>410731</v>
      </c>
      <c r="E44" s="47">
        <v>2100</v>
      </c>
      <c r="F44" s="47">
        <v>408631</v>
      </c>
      <c r="H44" s="47" t="s">
        <v>417</v>
      </c>
      <c r="I44" s="47" t="s">
        <v>1170</v>
      </c>
      <c r="J44" s="47">
        <v>0</v>
      </c>
      <c r="K44" s="47">
        <f t="shared" si="0"/>
        <v>158670</v>
      </c>
      <c r="L44" s="47">
        <v>0</v>
      </c>
      <c r="M44" s="47">
        <v>158670</v>
      </c>
    </row>
    <row r="45" spans="1:13" ht="15">
      <c r="A45" s="92" t="s">
        <v>393</v>
      </c>
      <c r="B45" s="93" t="s">
        <v>1371</v>
      </c>
      <c r="C45" s="47">
        <v>0</v>
      </c>
      <c r="D45" s="47">
        <f t="shared" si="1"/>
        <v>439986</v>
      </c>
      <c r="E45" s="47">
        <v>2400</v>
      </c>
      <c r="F45" s="47">
        <v>437586</v>
      </c>
      <c r="H45" s="47" t="s">
        <v>420</v>
      </c>
      <c r="I45" s="47" t="s">
        <v>1171</v>
      </c>
      <c r="J45" s="47">
        <v>0</v>
      </c>
      <c r="K45" s="47">
        <f t="shared" si="0"/>
        <v>41785</v>
      </c>
      <c r="L45" s="47">
        <v>0</v>
      </c>
      <c r="M45" s="47">
        <v>41785</v>
      </c>
    </row>
    <row r="46" spans="1:13" ht="15">
      <c r="A46" s="92" t="s">
        <v>396</v>
      </c>
      <c r="B46" s="93" t="s">
        <v>1163</v>
      </c>
      <c r="C46" s="47">
        <v>569350</v>
      </c>
      <c r="D46" s="47">
        <f t="shared" si="1"/>
        <v>754637</v>
      </c>
      <c r="E46" s="47">
        <v>337000</v>
      </c>
      <c r="F46" s="47">
        <v>417637</v>
      </c>
      <c r="H46" s="47" t="s">
        <v>423</v>
      </c>
      <c r="I46" s="47" t="s">
        <v>1172</v>
      </c>
      <c r="J46" s="47">
        <v>0</v>
      </c>
      <c r="K46" s="47">
        <f t="shared" si="0"/>
        <v>96202</v>
      </c>
      <c r="L46" s="47">
        <v>0</v>
      </c>
      <c r="M46" s="47">
        <v>96202</v>
      </c>
    </row>
    <row r="47" spans="1:13" ht="15">
      <c r="A47" s="92" t="s">
        <v>399</v>
      </c>
      <c r="B47" s="93" t="s">
        <v>1164</v>
      </c>
      <c r="C47" s="47">
        <v>0</v>
      </c>
      <c r="D47" s="47">
        <f t="shared" si="1"/>
        <v>783891</v>
      </c>
      <c r="E47" s="47">
        <v>0</v>
      </c>
      <c r="F47" s="47">
        <v>783891</v>
      </c>
      <c r="H47" s="47" t="s">
        <v>426</v>
      </c>
      <c r="I47" s="47" t="s">
        <v>1173</v>
      </c>
      <c r="J47" s="47">
        <v>0</v>
      </c>
      <c r="K47" s="47">
        <f t="shared" si="0"/>
        <v>2695141</v>
      </c>
      <c r="L47" s="47">
        <v>0</v>
      </c>
      <c r="M47" s="47">
        <v>2695141</v>
      </c>
    </row>
    <row r="48" spans="1:13" ht="15">
      <c r="A48" s="92" t="s">
        <v>402</v>
      </c>
      <c r="B48" s="93" t="s">
        <v>1165</v>
      </c>
      <c r="C48" s="47">
        <v>0</v>
      </c>
      <c r="D48" s="47">
        <f t="shared" si="1"/>
        <v>115154</v>
      </c>
      <c r="E48" s="47">
        <v>1800</v>
      </c>
      <c r="F48" s="47">
        <v>113354</v>
      </c>
      <c r="H48" s="47" t="s">
        <v>429</v>
      </c>
      <c r="I48" s="47" t="s">
        <v>1174</v>
      </c>
      <c r="J48" s="47">
        <v>2500</v>
      </c>
      <c r="K48" s="47">
        <f t="shared" si="0"/>
        <v>3075195</v>
      </c>
      <c r="L48" s="47">
        <v>0</v>
      </c>
      <c r="M48" s="47">
        <v>3075195</v>
      </c>
    </row>
    <row r="49" spans="1:13" ht="15">
      <c r="A49" s="92" t="s">
        <v>405</v>
      </c>
      <c r="B49" s="93" t="s">
        <v>1166</v>
      </c>
      <c r="C49" s="47">
        <v>0</v>
      </c>
      <c r="D49" s="47">
        <f t="shared" si="1"/>
        <v>386612</v>
      </c>
      <c r="E49" s="47">
        <v>27040</v>
      </c>
      <c r="F49" s="47">
        <v>359572</v>
      </c>
      <c r="H49" s="47" t="s">
        <v>432</v>
      </c>
      <c r="I49" s="47" t="s">
        <v>1175</v>
      </c>
      <c r="J49" s="47">
        <v>0</v>
      </c>
      <c r="K49" s="47">
        <f t="shared" si="0"/>
        <v>62643</v>
      </c>
      <c r="L49" s="47">
        <v>0</v>
      </c>
      <c r="M49" s="47">
        <v>62643</v>
      </c>
    </row>
    <row r="50" spans="1:13" ht="15">
      <c r="A50" s="92" t="s">
        <v>408</v>
      </c>
      <c r="B50" s="93" t="s">
        <v>1167</v>
      </c>
      <c r="C50" s="47">
        <v>0</v>
      </c>
      <c r="D50" s="47">
        <f t="shared" si="1"/>
        <v>157748</v>
      </c>
      <c r="E50" s="47">
        <v>53450</v>
      </c>
      <c r="F50" s="47">
        <v>104298</v>
      </c>
      <c r="H50" s="47" t="s">
        <v>435</v>
      </c>
      <c r="I50" s="47" t="s">
        <v>1176</v>
      </c>
      <c r="J50" s="47">
        <v>0</v>
      </c>
      <c r="K50" s="47">
        <f t="shared" si="0"/>
        <v>25580</v>
      </c>
      <c r="L50" s="47">
        <v>0</v>
      </c>
      <c r="M50" s="47">
        <v>25580</v>
      </c>
    </row>
    <row r="51" spans="1:13" ht="15">
      <c r="A51" s="92" t="s">
        <v>411</v>
      </c>
      <c r="B51" s="93" t="s">
        <v>1168</v>
      </c>
      <c r="C51" s="47">
        <v>0</v>
      </c>
      <c r="D51" s="47">
        <f t="shared" si="1"/>
        <v>251954</v>
      </c>
      <c r="E51" s="47">
        <v>7200</v>
      </c>
      <c r="F51" s="47">
        <v>244754</v>
      </c>
      <c r="H51" s="47" t="s">
        <v>438</v>
      </c>
      <c r="I51" s="47" t="s">
        <v>1177</v>
      </c>
      <c r="J51" s="47">
        <v>0</v>
      </c>
      <c r="K51" s="47">
        <f t="shared" si="0"/>
        <v>481295</v>
      </c>
      <c r="L51" s="47">
        <v>450975</v>
      </c>
      <c r="M51" s="47">
        <v>30320</v>
      </c>
    </row>
    <row r="52" spans="1:13" ht="15">
      <c r="A52" s="92" t="s">
        <v>414</v>
      </c>
      <c r="B52" s="93" t="s">
        <v>1169</v>
      </c>
      <c r="C52" s="47">
        <v>0</v>
      </c>
      <c r="D52" s="47">
        <f t="shared" si="1"/>
        <v>314543</v>
      </c>
      <c r="E52" s="47">
        <v>230750</v>
      </c>
      <c r="F52" s="47">
        <v>83793</v>
      </c>
      <c r="H52" s="47" t="s">
        <v>441</v>
      </c>
      <c r="I52" s="47" t="s">
        <v>1178</v>
      </c>
      <c r="J52" s="47">
        <v>0</v>
      </c>
      <c r="K52" s="47">
        <f t="shared" si="0"/>
        <v>797800</v>
      </c>
      <c r="L52" s="47">
        <v>0</v>
      </c>
      <c r="M52" s="47">
        <v>797800</v>
      </c>
    </row>
    <row r="53" spans="1:13" ht="15">
      <c r="A53" s="92" t="s">
        <v>417</v>
      </c>
      <c r="B53" s="93" t="s">
        <v>1170</v>
      </c>
      <c r="C53" s="47">
        <v>0</v>
      </c>
      <c r="D53" s="47">
        <f t="shared" si="1"/>
        <v>173887</v>
      </c>
      <c r="E53" s="47">
        <v>0</v>
      </c>
      <c r="F53" s="47">
        <v>173887</v>
      </c>
      <c r="H53" s="47" t="s">
        <v>444</v>
      </c>
      <c r="I53" s="47" t="s">
        <v>1179</v>
      </c>
      <c r="J53" s="47">
        <v>0</v>
      </c>
      <c r="K53" s="47">
        <f t="shared" si="0"/>
        <v>17025</v>
      </c>
      <c r="L53" s="47">
        <v>0</v>
      </c>
      <c r="M53" s="47">
        <v>17025</v>
      </c>
    </row>
    <row r="54" spans="1:13" ht="15">
      <c r="A54" s="92" t="s">
        <v>420</v>
      </c>
      <c r="B54" s="93" t="s">
        <v>1171</v>
      </c>
      <c r="C54" s="47">
        <v>0</v>
      </c>
      <c r="D54" s="47">
        <f t="shared" si="1"/>
        <v>118388</v>
      </c>
      <c r="E54" s="47">
        <v>0</v>
      </c>
      <c r="F54" s="47">
        <v>118388</v>
      </c>
      <c r="H54" s="47" t="s">
        <v>450</v>
      </c>
      <c r="I54" s="47" t="s">
        <v>1181</v>
      </c>
      <c r="J54" s="47">
        <v>0</v>
      </c>
      <c r="K54" s="47">
        <f t="shared" si="0"/>
        <v>838900</v>
      </c>
      <c r="L54" s="47">
        <v>0</v>
      </c>
      <c r="M54" s="47">
        <v>838900</v>
      </c>
    </row>
    <row r="55" spans="1:13" ht="15">
      <c r="A55" s="92" t="s">
        <v>423</v>
      </c>
      <c r="B55" s="93" t="s">
        <v>1172</v>
      </c>
      <c r="C55" s="47">
        <v>0</v>
      </c>
      <c r="D55" s="47">
        <f t="shared" si="1"/>
        <v>240240</v>
      </c>
      <c r="E55" s="47">
        <v>0</v>
      </c>
      <c r="F55" s="47">
        <v>240240</v>
      </c>
      <c r="H55" s="47" t="s">
        <v>456</v>
      </c>
      <c r="I55" s="47" t="s">
        <v>1183</v>
      </c>
      <c r="J55" s="47">
        <v>0</v>
      </c>
      <c r="K55" s="47">
        <f t="shared" si="0"/>
        <v>69010</v>
      </c>
      <c r="L55" s="47">
        <v>0</v>
      </c>
      <c r="M55" s="47">
        <v>69010</v>
      </c>
    </row>
    <row r="56" spans="1:13" ht="15">
      <c r="A56" s="92" t="s">
        <v>426</v>
      </c>
      <c r="B56" s="93" t="s">
        <v>1173</v>
      </c>
      <c r="C56" s="47">
        <v>31300</v>
      </c>
      <c r="D56" s="47">
        <f t="shared" si="1"/>
        <v>646135</v>
      </c>
      <c r="E56" s="47">
        <v>155050</v>
      </c>
      <c r="F56" s="47">
        <v>491085</v>
      </c>
      <c r="H56" s="47" t="s">
        <v>460</v>
      </c>
      <c r="I56" s="47" t="s">
        <v>1184</v>
      </c>
      <c r="J56" s="47">
        <v>0</v>
      </c>
      <c r="K56" s="47">
        <f t="shared" si="0"/>
        <v>186900</v>
      </c>
      <c r="L56" s="47">
        <v>0</v>
      </c>
      <c r="M56" s="47">
        <v>186900</v>
      </c>
    </row>
    <row r="57" spans="1:13" ht="15">
      <c r="A57" s="92" t="s">
        <v>429</v>
      </c>
      <c r="B57" s="93" t="s">
        <v>1174</v>
      </c>
      <c r="C57" s="47">
        <v>10</v>
      </c>
      <c r="D57" s="47">
        <f t="shared" si="1"/>
        <v>1574782</v>
      </c>
      <c r="E57" s="47">
        <v>665376</v>
      </c>
      <c r="F57" s="47">
        <v>909406</v>
      </c>
      <c r="H57" s="47" t="s">
        <v>463</v>
      </c>
      <c r="I57" s="47" t="s">
        <v>1185</v>
      </c>
      <c r="J57" s="47">
        <v>0</v>
      </c>
      <c r="K57" s="47">
        <f t="shared" si="0"/>
        <v>29360</v>
      </c>
      <c r="L57" s="47">
        <v>0</v>
      </c>
      <c r="M57" s="47">
        <v>29360</v>
      </c>
    </row>
    <row r="58" spans="1:13" ht="15">
      <c r="A58" s="92" t="s">
        <v>432</v>
      </c>
      <c r="B58" s="93" t="s">
        <v>1175</v>
      </c>
      <c r="C58" s="47">
        <v>700</v>
      </c>
      <c r="D58" s="47">
        <f t="shared" si="1"/>
        <v>106416</v>
      </c>
      <c r="E58" s="47">
        <v>0</v>
      </c>
      <c r="F58" s="47">
        <v>106416</v>
      </c>
      <c r="H58" s="47" t="s">
        <v>466</v>
      </c>
      <c r="I58" s="47" t="s">
        <v>1186</v>
      </c>
      <c r="J58" s="47">
        <v>33000</v>
      </c>
      <c r="K58" s="47">
        <f t="shared" si="0"/>
        <v>30800</v>
      </c>
      <c r="L58" s="47">
        <v>0</v>
      </c>
      <c r="M58" s="47">
        <v>30800</v>
      </c>
    </row>
    <row r="59" spans="1:13" ht="15">
      <c r="A59" s="92" t="s">
        <v>435</v>
      </c>
      <c r="B59" s="93" t="s">
        <v>1176</v>
      </c>
      <c r="C59" s="47">
        <v>486000</v>
      </c>
      <c r="D59" s="47">
        <f t="shared" si="1"/>
        <v>267632</v>
      </c>
      <c r="E59" s="47">
        <v>140000</v>
      </c>
      <c r="F59" s="47">
        <v>127632</v>
      </c>
      <c r="H59" s="47" t="s">
        <v>469</v>
      </c>
      <c r="I59" s="47" t="s">
        <v>1187</v>
      </c>
      <c r="J59" s="47">
        <v>0</v>
      </c>
      <c r="K59" s="47">
        <f t="shared" si="0"/>
        <v>6439614</v>
      </c>
      <c r="L59" s="47">
        <v>0</v>
      </c>
      <c r="M59" s="47">
        <v>6439614</v>
      </c>
    </row>
    <row r="60" spans="1:13" ht="15">
      <c r="A60" s="92" t="s">
        <v>438</v>
      </c>
      <c r="B60" s="93" t="s">
        <v>1177</v>
      </c>
      <c r="C60" s="47">
        <v>397500</v>
      </c>
      <c r="D60" s="47">
        <f t="shared" si="1"/>
        <v>133258</v>
      </c>
      <c r="E60" s="47">
        <v>0</v>
      </c>
      <c r="F60" s="47">
        <v>133258</v>
      </c>
      <c r="H60" s="47" t="s">
        <v>472</v>
      </c>
      <c r="I60" s="47" t="s">
        <v>1188</v>
      </c>
      <c r="J60" s="47">
        <v>0</v>
      </c>
      <c r="K60" s="47">
        <f t="shared" si="0"/>
        <v>483648</v>
      </c>
      <c r="L60" s="47">
        <v>0</v>
      </c>
      <c r="M60" s="47">
        <v>483648</v>
      </c>
    </row>
    <row r="61" spans="1:13" ht="15">
      <c r="A61" s="92" t="s">
        <v>441</v>
      </c>
      <c r="B61" s="93" t="s">
        <v>1178</v>
      </c>
      <c r="C61" s="47">
        <v>0</v>
      </c>
      <c r="D61" s="47">
        <f t="shared" si="1"/>
        <v>59852</v>
      </c>
      <c r="E61" s="47">
        <v>0</v>
      </c>
      <c r="F61" s="47">
        <v>59852</v>
      </c>
      <c r="H61" s="47" t="s">
        <v>475</v>
      </c>
      <c r="I61" s="47" t="s">
        <v>1189</v>
      </c>
      <c r="J61" s="47">
        <v>0</v>
      </c>
      <c r="K61" s="47">
        <f t="shared" si="0"/>
        <v>1183033</v>
      </c>
      <c r="L61" s="47">
        <v>0</v>
      </c>
      <c r="M61" s="47">
        <v>1183033</v>
      </c>
    </row>
    <row r="62" spans="1:13" ht="15">
      <c r="A62" s="92" t="s">
        <v>444</v>
      </c>
      <c r="B62" s="93" t="s">
        <v>1179</v>
      </c>
      <c r="C62" s="47">
        <v>0</v>
      </c>
      <c r="D62" s="47">
        <f t="shared" si="1"/>
        <v>332128</v>
      </c>
      <c r="E62" s="47">
        <v>0</v>
      </c>
      <c r="F62" s="47">
        <v>332128</v>
      </c>
      <c r="H62" s="47" t="s">
        <v>478</v>
      </c>
      <c r="I62" s="47" t="s">
        <v>1190</v>
      </c>
      <c r="J62" s="47">
        <v>105000</v>
      </c>
      <c r="K62" s="47">
        <f t="shared" si="0"/>
        <v>239682</v>
      </c>
      <c r="L62" s="47">
        <v>0</v>
      </c>
      <c r="M62" s="47">
        <v>239682</v>
      </c>
    </row>
    <row r="63" spans="1:13" ht="15">
      <c r="A63" s="92" t="s">
        <v>447</v>
      </c>
      <c r="B63" s="93" t="s">
        <v>1180</v>
      </c>
      <c r="C63" s="47">
        <v>0</v>
      </c>
      <c r="D63" s="47">
        <f t="shared" si="1"/>
        <v>179003</v>
      </c>
      <c r="E63" s="47">
        <v>0</v>
      </c>
      <c r="F63" s="47">
        <v>179003</v>
      </c>
      <c r="H63" s="47" t="s">
        <v>481</v>
      </c>
      <c r="I63" s="47" t="s">
        <v>1191</v>
      </c>
      <c r="J63" s="47">
        <v>0</v>
      </c>
      <c r="K63" s="47">
        <f t="shared" si="0"/>
        <v>857250</v>
      </c>
      <c r="L63" s="47">
        <v>0</v>
      </c>
      <c r="M63" s="47">
        <v>857250</v>
      </c>
    </row>
    <row r="64" spans="1:13" ht="15">
      <c r="A64" s="92" t="s">
        <v>450</v>
      </c>
      <c r="B64" s="93" t="s">
        <v>1181</v>
      </c>
      <c r="C64" s="47">
        <v>0</v>
      </c>
      <c r="D64" s="47">
        <f t="shared" si="1"/>
        <v>25699</v>
      </c>
      <c r="E64" s="47">
        <v>500</v>
      </c>
      <c r="F64" s="47">
        <v>25199</v>
      </c>
      <c r="H64" s="47" t="s">
        <v>484</v>
      </c>
      <c r="I64" s="47" t="s">
        <v>1192</v>
      </c>
      <c r="J64" s="47">
        <v>600000</v>
      </c>
      <c r="K64" s="47">
        <f t="shared" si="0"/>
        <v>384351</v>
      </c>
      <c r="L64" s="47">
        <v>0</v>
      </c>
      <c r="M64" s="47">
        <v>384351</v>
      </c>
    </row>
    <row r="65" spans="1:13" ht="15">
      <c r="A65" s="92" t="s">
        <v>453</v>
      </c>
      <c r="B65" s="93" t="s">
        <v>1182</v>
      </c>
      <c r="C65" s="47">
        <v>0</v>
      </c>
      <c r="D65" s="47">
        <f t="shared" si="1"/>
        <v>12775</v>
      </c>
      <c r="E65" s="47">
        <v>0</v>
      </c>
      <c r="F65" s="47">
        <v>12775</v>
      </c>
      <c r="H65" s="47" t="s">
        <v>487</v>
      </c>
      <c r="I65" s="47" t="s">
        <v>1193</v>
      </c>
      <c r="J65" s="47">
        <v>0</v>
      </c>
      <c r="K65" s="47">
        <f t="shared" si="0"/>
        <v>87700</v>
      </c>
      <c r="L65" s="47">
        <v>0</v>
      </c>
      <c r="M65" s="47">
        <v>87700</v>
      </c>
    </row>
    <row r="66" spans="1:13" ht="15">
      <c r="A66" s="92" t="s">
        <v>456</v>
      </c>
      <c r="B66" s="93" t="s">
        <v>1183</v>
      </c>
      <c r="C66" s="47">
        <v>225000</v>
      </c>
      <c r="D66" s="47">
        <f t="shared" si="1"/>
        <v>495310</v>
      </c>
      <c r="E66" s="47">
        <v>226000</v>
      </c>
      <c r="F66" s="47">
        <v>269310</v>
      </c>
      <c r="H66" s="47" t="s">
        <v>490</v>
      </c>
      <c r="I66" s="47" t="s">
        <v>1194</v>
      </c>
      <c r="J66" s="47">
        <v>0</v>
      </c>
      <c r="K66" s="47">
        <f t="shared" si="0"/>
        <v>11220</v>
      </c>
      <c r="L66" s="47">
        <v>0</v>
      </c>
      <c r="M66" s="47">
        <v>11220</v>
      </c>
    </row>
    <row r="67" spans="1:13" ht="15">
      <c r="A67" s="92" t="s">
        <v>460</v>
      </c>
      <c r="B67" s="93" t="s">
        <v>1184</v>
      </c>
      <c r="C67" s="47">
        <v>300000</v>
      </c>
      <c r="D67" s="47">
        <f t="shared" si="1"/>
        <v>290117</v>
      </c>
      <c r="E67" s="47">
        <v>141550</v>
      </c>
      <c r="F67" s="47">
        <v>148567</v>
      </c>
      <c r="H67" s="47" t="s">
        <v>493</v>
      </c>
      <c r="I67" s="47" t="s">
        <v>1195</v>
      </c>
      <c r="J67" s="47">
        <v>0</v>
      </c>
      <c r="K67" s="47">
        <f aca="true" t="shared" si="2" ref="K67:K130">L67+M67</f>
        <v>127951</v>
      </c>
      <c r="L67" s="47">
        <v>2300</v>
      </c>
      <c r="M67" s="47">
        <v>125651</v>
      </c>
    </row>
    <row r="68" spans="1:13" ht="15">
      <c r="A68" s="92" t="s">
        <v>463</v>
      </c>
      <c r="B68" s="93" t="s">
        <v>1185</v>
      </c>
      <c r="C68" s="47">
        <v>0</v>
      </c>
      <c r="D68" s="47">
        <f aca="true" t="shared" si="3" ref="D68:D131">E68+F68</f>
        <v>411375</v>
      </c>
      <c r="E68" s="47">
        <v>103400</v>
      </c>
      <c r="F68" s="47">
        <v>307975</v>
      </c>
      <c r="H68" s="47" t="s">
        <v>496</v>
      </c>
      <c r="I68" s="47" t="s">
        <v>2265</v>
      </c>
      <c r="J68" s="47">
        <v>0</v>
      </c>
      <c r="K68" s="47">
        <f t="shared" si="2"/>
        <v>44100</v>
      </c>
      <c r="L68" s="47">
        <v>0</v>
      </c>
      <c r="M68" s="47">
        <v>44100</v>
      </c>
    </row>
    <row r="69" spans="1:13" ht="15">
      <c r="A69" s="92" t="s">
        <v>466</v>
      </c>
      <c r="B69" s="93" t="s">
        <v>1186</v>
      </c>
      <c r="C69" s="47">
        <v>623000</v>
      </c>
      <c r="D69" s="47">
        <f t="shared" si="3"/>
        <v>68775</v>
      </c>
      <c r="E69" s="47">
        <v>0</v>
      </c>
      <c r="F69" s="47">
        <v>68775</v>
      </c>
      <c r="H69" s="47" t="s">
        <v>499</v>
      </c>
      <c r="I69" s="47" t="s">
        <v>1196</v>
      </c>
      <c r="J69" s="47">
        <v>0</v>
      </c>
      <c r="K69" s="47">
        <f t="shared" si="2"/>
        <v>840937</v>
      </c>
      <c r="L69" s="47">
        <v>0</v>
      </c>
      <c r="M69" s="47">
        <v>840937</v>
      </c>
    </row>
    <row r="70" spans="1:13" ht="15">
      <c r="A70" s="92" t="s">
        <v>469</v>
      </c>
      <c r="B70" s="93" t="s">
        <v>1187</v>
      </c>
      <c r="C70" s="47">
        <v>260000</v>
      </c>
      <c r="D70" s="47">
        <f t="shared" si="3"/>
        <v>831596</v>
      </c>
      <c r="E70" s="47">
        <v>406460</v>
      </c>
      <c r="F70" s="47">
        <v>425136</v>
      </c>
      <c r="H70" s="47" t="s">
        <v>502</v>
      </c>
      <c r="I70" s="47" t="s">
        <v>1197</v>
      </c>
      <c r="J70" s="47">
        <v>0</v>
      </c>
      <c r="K70" s="47">
        <f t="shared" si="2"/>
        <v>210320</v>
      </c>
      <c r="L70" s="47">
        <v>0</v>
      </c>
      <c r="M70" s="47">
        <v>210320</v>
      </c>
    </row>
    <row r="71" spans="1:13" ht="15">
      <c r="A71" s="92" t="s">
        <v>472</v>
      </c>
      <c r="B71" s="93" t="s">
        <v>1188</v>
      </c>
      <c r="C71" s="47">
        <v>0</v>
      </c>
      <c r="D71" s="47">
        <f t="shared" si="3"/>
        <v>243050</v>
      </c>
      <c r="E71" s="47">
        <v>103500</v>
      </c>
      <c r="F71" s="47">
        <v>139550</v>
      </c>
      <c r="H71" s="47" t="s">
        <v>505</v>
      </c>
      <c r="I71" s="47" t="s">
        <v>1198</v>
      </c>
      <c r="J71" s="47">
        <v>25100</v>
      </c>
      <c r="K71" s="47">
        <f t="shared" si="2"/>
        <v>276850</v>
      </c>
      <c r="L71" s="47">
        <v>0</v>
      </c>
      <c r="M71" s="47">
        <v>276850</v>
      </c>
    </row>
    <row r="72" spans="1:13" ht="15">
      <c r="A72" s="92" t="s">
        <v>475</v>
      </c>
      <c r="B72" s="93" t="s">
        <v>1189</v>
      </c>
      <c r="C72" s="47">
        <v>0</v>
      </c>
      <c r="D72" s="47">
        <f t="shared" si="3"/>
        <v>288129</v>
      </c>
      <c r="E72" s="47">
        <v>0</v>
      </c>
      <c r="F72" s="47">
        <v>288129</v>
      </c>
      <c r="H72" s="47" t="s">
        <v>508</v>
      </c>
      <c r="I72" s="47" t="s">
        <v>1199</v>
      </c>
      <c r="J72" s="47">
        <v>0</v>
      </c>
      <c r="K72" s="47">
        <f t="shared" si="2"/>
        <v>1484890</v>
      </c>
      <c r="L72" s="47">
        <v>0</v>
      </c>
      <c r="M72" s="47">
        <v>1484890</v>
      </c>
    </row>
    <row r="73" spans="1:13" ht="15">
      <c r="A73" s="92" t="s">
        <v>478</v>
      </c>
      <c r="B73" s="93" t="s">
        <v>1190</v>
      </c>
      <c r="C73" s="47">
        <v>0</v>
      </c>
      <c r="D73" s="47">
        <f t="shared" si="3"/>
        <v>89010</v>
      </c>
      <c r="E73" s="47">
        <v>0</v>
      </c>
      <c r="F73" s="47">
        <v>89010</v>
      </c>
      <c r="H73" s="47" t="s">
        <v>510</v>
      </c>
      <c r="I73" s="47" t="s">
        <v>1200</v>
      </c>
      <c r="J73" s="47">
        <v>0</v>
      </c>
      <c r="K73" s="47">
        <f t="shared" si="2"/>
        <v>1209601</v>
      </c>
      <c r="L73" s="47">
        <v>0</v>
      </c>
      <c r="M73" s="47">
        <v>1209601</v>
      </c>
    </row>
    <row r="74" spans="1:13" ht="15">
      <c r="A74" s="92" t="s">
        <v>481</v>
      </c>
      <c r="B74" s="93" t="s">
        <v>1191</v>
      </c>
      <c r="C74" s="47">
        <v>0</v>
      </c>
      <c r="D74" s="47">
        <f t="shared" si="3"/>
        <v>183213</v>
      </c>
      <c r="E74" s="47">
        <v>0</v>
      </c>
      <c r="F74" s="47">
        <v>183213</v>
      </c>
      <c r="H74" s="47" t="s">
        <v>513</v>
      </c>
      <c r="I74" s="47" t="s">
        <v>1201</v>
      </c>
      <c r="J74" s="47">
        <v>4501</v>
      </c>
      <c r="K74" s="47">
        <f t="shared" si="2"/>
        <v>173220</v>
      </c>
      <c r="L74" s="47">
        <v>46000</v>
      </c>
      <c r="M74" s="47">
        <v>127220</v>
      </c>
    </row>
    <row r="75" spans="1:13" ht="15">
      <c r="A75" s="92" t="s">
        <v>484</v>
      </c>
      <c r="B75" s="93" t="s">
        <v>1192</v>
      </c>
      <c r="C75" s="47">
        <v>398000</v>
      </c>
      <c r="D75" s="47">
        <f t="shared" si="3"/>
        <v>1373386</v>
      </c>
      <c r="E75" s="47">
        <v>242450</v>
      </c>
      <c r="F75" s="47">
        <v>1130936</v>
      </c>
      <c r="H75" s="47" t="s">
        <v>516</v>
      </c>
      <c r="I75" s="47" t="s">
        <v>1202</v>
      </c>
      <c r="J75" s="47">
        <v>0</v>
      </c>
      <c r="K75" s="47">
        <f t="shared" si="2"/>
        <v>389100</v>
      </c>
      <c r="L75" s="47">
        <v>0</v>
      </c>
      <c r="M75" s="47">
        <v>389100</v>
      </c>
    </row>
    <row r="76" spans="1:13" ht="15">
      <c r="A76" s="92" t="s">
        <v>487</v>
      </c>
      <c r="B76" s="93" t="s">
        <v>1193</v>
      </c>
      <c r="C76" s="47">
        <v>0</v>
      </c>
      <c r="D76" s="47">
        <f t="shared" si="3"/>
        <v>166850</v>
      </c>
      <c r="E76" s="47">
        <v>25100</v>
      </c>
      <c r="F76" s="47">
        <v>141750</v>
      </c>
      <c r="H76" s="47" t="s">
        <v>522</v>
      </c>
      <c r="I76" s="47" t="s">
        <v>1204</v>
      </c>
      <c r="J76" s="47">
        <v>0</v>
      </c>
      <c r="K76" s="47">
        <f t="shared" si="2"/>
        <v>53900</v>
      </c>
      <c r="L76" s="47">
        <v>0</v>
      </c>
      <c r="M76" s="47">
        <v>53900</v>
      </c>
    </row>
    <row r="77" spans="1:13" ht="15">
      <c r="A77" s="92" t="s">
        <v>490</v>
      </c>
      <c r="B77" s="93" t="s">
        <v>1194</v>
      </c>
      <c r="C77" s="47">
        <v>137260</v>
      </c>
      <c r="D77" s="47">
        <f t="shared" si="3"/>
        <v>220260</v>
      </c>
      <c r="E77" s="47">
        <v>500</v>
      </c>
      <c r="F77" s="47">
        <v>219760</v>
      </c>
      <c r="H77" s="47" t="s">
        <v>525</v>
      </c>
      <c r="I77" s="47" t="s">
        <v>1205</v>
      </c>
      <c r="J77" s="47">
        <v>0</v>
      </c>
      <c r="K77" s="47">
        <f t="shared" si="2"/>
        <v>14066</v>
      </c>
      <c r="L77" s="47">
        <v>0</v>
      </c>
      <c r="M77" s="47">
        <v>14066</v>
      </c>
    </row>
    <row r="78" spans="1:13" ht="15">
      <c r="A78" s="92" t="s">
        <v>493</v>
      </c>
      <c r="B78" s="93" t="s">
        <v>1195</v>
      </c>
      <c r="C78" s="47">
        <v>0</v>
      </c>
      <c r="D78" s="47">
        <f t="shared" si="3"/>
        <v>360918</v>
      </c>
      <c r="E78" s="47">
        <v>2500</v>
      </c>
      <c r="F78" s="47">
        <v>358418</v>
      </c>
      <c r="H78" s="47" t="s">
        <v>528</v>
      </c>
      <c r="I78" s="47" t="s">
        <v>1206</v>
      </c>
      <c r="J78" s="47">
        <v>0</v>
      </c>
      <c r="K78" s="47">
        <f t="shared" si="2"/>
        <v>18600</v>
      </c>
      <c r="L78" s="47">
        <v>0</v>
      </c>
      <c r="M78" s="47">
        <v>18600</v>
      </c>
    </row>
    <row r="79" spans="1:13" ht="15">
      <c r="A79" s="92" t="s">
        <v>496</v>
      </c>
      <c r="B79" s="93" t="s">
        <v>2265</v>
      </c>
      <c r="C79" s="47">
        <v>670000</v>
      </c>
      <c r="D79" s="47">
        <f t="shared" si="3"/>
        <v>134001</v>
      </c>
      <c r="E79" s="47">
        <v>134001</v>
      </c>
      <c r="F79" s="47">
        <v>0</v>
      </c>
      <c r="H79" s="47" t="s">
        <v>531</v>
      </c>
      <c r="I79" s="47" t="s">
        <v>1207</v>
      </c>
      <c r="J79" s="47">
        <v>0</v>
      </c>
      <c r="K79" s="47">
        <f t="shared" si="2"/>
        <v>370679</v>
      </c>
      <c r="L79" s="47">
        <v>0</v>
      </c>
      <c r="M79" s="47">
        <v>370679</v>
      </c>
    </row>
    <row r="80" spans="1:13" ht="15">
      <c r="A80" s="92" t="s">
        <v>499</v>
      </c>
      <c r="B80" s="93" t="s">
        <v>1196</v>
      </c>
      <c r="C80" s="47">
        <v>0</v>
      </c>
      <c r="D80" s="47">
        <f t="shared" si="3"/>
        <v>731261</v>
      </c>
      <c r="E80" s="47">
        <v>64700</v>
      </c>
      <c r="F80" s="47">
        <v>666561</v>
      </c>
      <c r="H80" s="47" t="s">
        <v>534</v>
      </c>
      <c r="I80" s="47" t="s">
        <v>1208</v>
      </c>
      <c r="J80" s="47">
        <v>13525</v>
      </c>
      <c r="K80" s="47">
        <f t="shared" si="2"/>
        <v>396076</v>
      </c>
      <c r="L80" s="47">
        <v>0</v>
      </c>
      <c r="M80" s="47">
        <v>396076</v>
      </c>
    </row>
    <row r="81" spans="1:13" ht="15">
      <c r="A81" s="92" t="s">
        <v>502</v>
      </c>
      <c r="B81" s="93" t="s">
        <v>1197</v>
      </c>
      <c r="C81" s="47">
        <v>0</v>
      </c>
      <c r="D81" s="47">
        <f t="shared" si="3"/>
        <v>286849</v>
      </c>
      <c r="E81" s="47">
        <v>35500</v>
      </c>
      <c r="F81" s="47">
        <v>251349</v>
      </c>
      <c r="H81" s="47" t="s">
        <v>537</v>
      </c>
      <c r="I81" s="47" t="s">
        <v>1209</v>
      </c>
      <c r="J81" s="47">
        <v>0</v>
      </c>
      <c r="K81" s="47">
        <f t="shared" si="2"/>
        <v>44600</v>
      </c>
      <c r="L81" s="47">
        <v>0</v>
      </c>
      <c r="M81" s="47">
        <v>44600</v>
      </c>
    </row>
    <row r="82" spans="1:13" ht="15">
      <c r="A82" s="92" t="s">
        <v>505</v>
      </c>
      <c r="B82" s="93" t="s">
        <v>1198</v>
      </c>
      <c r="C82" s="47">
        <v>34400</v>
      </c>
      <c r="D82" s="47">
        <f t="shared" si="3"/>
        <v>176329</v>
      </c>
      <c r="E82" s="47">
        <v>22200</v>
      </c>
      <c r="F82" s="47">
        <v>154129</v>
      </c>
      <c r="H82" s="47" t="s">
        <v>540</v>
      </c>
      <c r="I82" s="47" t="s">
        <v>1210</v>
      </c>
      <c r="J82" s="47">
        <v>5000</v>
      </c>
      <c r="K82" s="47">
        <f t="shared" si="2"/>
        <v>405850</v>
      </c>
      <c r="L82" s="47">
        <v>39000</v>
      </c>
      <c r="M82" s="47">
        <v>366850</v>
      </c>
    </row>
    <row r="83" spans="1:13" ht="15">
      <c r="A83" s="92" t="s">
        <v>508</v>
      </c>
      <c r="B83" s="93" t="s">
        <v>1199</v>
      </c>
      <c r="C83" s="47">
        <v>0</v>
      </c>
      <c r="D83" s="47">
        <f t="shared" si="3"/>
        <v>64018</v>
      </c>
      <c r="E83" s="47">
        <v>0</v>
      </c>
      <c r="F83" s="47">
        <v>64018</v>
      </c>
      <c r="H83" s="47" t="s">
        <v>544</v>
      </c>
      <c r="I83" s="47" t="s">
        <v>2266</v>
      </c>
      <c r="J83" s="47">
        <v>0</v>
      </c>
      <c r="K83" s="47">
        <f t="shared" si="2"/>
        <v>61000</v>
      </c>
      <c r="L83" s="47">
        <v>61000</v>
      </c>
      <c r="M83" s="47">
        <v>0</v>
      </c>
    </row>
    <row r="84" spans="1:13" ht="15">
      <c r="A84" s="92" t="s">
        <v>510</v>
      </c>
      <c r="B84" s="93" t="s">
        <v>1200</v>
      </c>
      <c r="C84" s="47">
        <v>1</v>
      </c>
      <c r="D84" s="47">
        <f t="shared" si="3"/>
        <v>1265579</v>
      </c>
      <c r="E84" s="47">
        <v>444846</v>
      </c>
      <c r="F84" s="47">
        <v>820733</v>
      </c>
      <c r="H84" s="47" t="s">
        <v>547</v>
      </c>
      <c r="I84" s="47" t="s">
        <v>1211</v>
      </c>
      <c r="J84" s="47">
        <v>0</v>
      </c>
      <c r="K84" s="47">
        <f t="shared" si="2"/>
        <v>1500</v>
      </c>
      <c r="L84" s="47">
        <v>0</v>
      </c>
      <c r="M84" s="47">
        <v>1500</v>
      </c>
    </row>
    <row r="85" spans="1:13" ht="15">
      <c r="A85" s="92" t="s">
        <v>513</v>
      </c>
      <c r="B85" s="93" t="s">
        <v>1201</v>
      </c>
      <c r="C85" s="47">
        <v>2296250</v>
      </c>
      <c r="D85" s="47">
        <f t="shared" si="3"/>
        <v>964164</v>
      </c>
      <c r="E85" s="47">
        <v>280801</v>
      </c>
      <c r="F85" s="47">
        <v>683363</v>
      </c>
      <c r="H85" s="47" t="s">
        <v>550</v>
      </c>
      <c r="I85" s="47" t="s">
        <v>1212</v>
      </c>
      <c r="J85" s="47">
        <v>0</v>
      </c>
      <c r="K85" s="47">
        <f t="shared" si="2"/>
        <v>32640</v>
      </c>
      <c r="L85" s="47">
        <v>0</v>
      </c>
      <c r="M85" s="47">
        <v>32640</v>
      </c>
    </row>
    <row r="86" spans="1:13" ht="15">
      <c r="A86" s="92" t="s">
        <v>519</v>
      </c>
      <c r="B86" s="93" t="s">
        <v>1203</v>
      </c>
      <c r="C86" s="47">
        <v>983200</v>
      </c>
      <c r="D86" s="47">
        <f t="shared" si="3"/>
        <v>799735</v>
      </c>
      <c r="E86" s="47">
        <v>478401</v>
      </c>
      <c r="F86" s="47">
        <v>321334</v>
      </c>
      <c r="H86" s="47" t="s">
        <v>556</v>
      </c>
      <c r="I86" s="47" t="s">
        <v>1214</v>
      </c>
      <c r="J86" s="47">
        <v>300</v>
      </c>
      <c r="K86" s="47">
        <f t="shared" si="2"/>
        <v>93700</v>
      </c>
      <c r="L86" s="47">
        <v>0</v>
      </c>
      <c r="M86" s="47">
        <v>93700</v>
      </c>
    </row>
    <row r="87" spans="1:13" ht="15">
      <c r="A87" s="92" t="s">
        <v>522</v>
      </c>
      <c r="B87" s="93" t="s">
        <v>1204</v>
      </c>
      <c r="C87" s="47">
        <v>0</v>
      </c>
      <c r="D87" s="47">
        <f t="shared" si="3"/>
        <v>131819</v>
      </c>
      <c r="E87" s="47">
        <v>0</v>
      </c>
      <c r="F87" s="47">
        <v>131819</v>
      </c>
      <c r="H87" s="47" t="s">
        <v>559</v>
      </c>
      <c r="I87" s="47" t="s">
        <v>1215</v>
      </c>
      <c r="J87" s="47">
        <v>0</v>
      </c>
      <c r="K87" s="47">
        <f t="shared" si="2"/>
        <v>552508</v>
      </c>
      <c r="L87" s="47">
        <v>0</v>
      </c>
      <c r="M87" s="47">
        <v>552508</v>
      </c>
    </row>
    <row r="88" spans="1:13" ht="15">
      <c r="A88" s="92" t="s">
        <v>525</v>
      </c>
      <c r="B88" s="93" t="s">
        <v>1205</v>
      </c>
      <c r="C88" s="47">
        <v>0</v>
      </c>
      <c r="D88" s="47">
        <f t="shared" si="3"/>
        <v>421995</v>
      </c>
      <c r="E88" s="47">
        <v>1000</v>
      </c>
      <c r="F88" s="47">
        <v>420995</v>
      </c>
      <c r="H88" s="47" t="s">
        <v>562</v>
      </c>
      <c r="I88" s="47" t="s">
        <v>1216</v>
      </c>
      <c r="J88" s="47">
        <v>48000</v>
      </c>
      <c r="K88" s="47">
        <f t="shared" si="2"/>
        <v>4700</v>
      </c>
      <c r="L88" s="47">
        <v>0</v>
      </c>
      <c r="M88" s="47">
        <v>4700</v>
      </c>
    </row>
    <row r="89" spans="1:13" ht="15">
      <c r="A89" s="92" t="s">
        <v>528</v>
      </c>
      <c r="B89" s="93" t="s">
        <v>1206</v>
      </c>
      <c r="C89" s="47">
        <v>0</v>
      </c>
      <c r="D89" s="47">
        <f t="shared" si="3"/>
        <v>207057</v>
      </c>
      <c r="E89" s="47">
        <v>0</v>
      </c>
      <c r="F89" s="47">
        <v>207057</v>
      </c>
      <c r="H89" s="47" t="s">
        <v>565</v>
      </c>
      <c r="I89" s="47" t="s">
        <v>1217</v>
      </c>
      <c r="J89" s="47">
        <v>0</v>
      </c>
      <c r="K89" s="47">
        <f t="shared" si="2"/>
        <v>106360</v>
      </c>
      <c r="L89" s="47">
        <v>0</v>
      </c>
      <c r="M89" s="47">
        <v>106360</v>
      </c>
    </row>
    <row r="90" spans="1:13" ht="15">
      <c r="A90" s="92" t="s">
        <v>531</v>
      </c>
      <c r="B90" s="93" t="s">
        <v>1207</v>
      </c>
      <c r="C90" s="47">
        <v>0</v>
      </c>
      <c r="D90" s="47">
        <f t="shared" si="3"/>
        <v>245024</v>
      </c>
      <c r="E90" s="47">
        <v>0</v>
      </c>
      <c r="F90" s="47">
        <v>245024</v>
      </c>
      <c r="H90" s="47" t="s">
        <v>568</v>
      </c>
      <c r="I90" s="47" t="s">
        <v>1531</v>
      </c>
      <c r="J90" s="47">
        <v>4000</v>
      </c>
      <c r="K90" s="47">
        <f t="shared" si="2"/>
        <v>0</v>
      </c>
      <c r="L90" s="47">
        <v>0</v>
      </c>
      <c r="M90" s="47">
        <v>0</v>
      </c>
    </row>
    <row r="91" spans="1:13" ht="15">
      <c r="A91" s="92" t="s">
        <v>534</v>
      </c>
      <c r="B91" s="93" t="s">
        <v>1208</v>
      </c>
      <c r="C91" s="47">
        <v>0</v>
      </c>
      <c r="D91" s="47">
        <f t="shared" si="3"/>
        <v>374926</v>
      </c>
      <c r="E91" s="47">
        <v>130000</v>
      </c>
      <c r="F91" s="47">
        <v>244926</v>
      </c>
      <c r="H91" s="47" t="s">
        <v>571</v>
      </c>
      <c r="I91" s="47" t="s">
        <v>1218</v>
      </c>
      <c r="J91" s="47">
        <v>0</v>
      </c>
      <c r="K91" s="47">
        <f t="shared" si="2"/>
        <v>172975</v>
      </c>
      <c r="L91" s="47">
        <v>0</v>
      </c>
      <c r="M91" s="47">
        <v>172975</v>
      </c>
    </row>
    <row r="92" spans="1:13" ht="15">
      <c r="A92" s="92" t="s">
        <v>537</v>
      </c>
      <c r="B92" s="93" t="s">
        <v>1209</v>
      </c>
      <c r="C92" s="47">
        <v>3</v>
      </c>
      <c r="D92" s="47">
        <f t="shared" si="3"/>
        <v>69317</v>
      </c>
      <c r="E92" s="47">
        <v>0</v>
      </c>
      <c r="F92" s="47">
        <v>69317</v>
      </c>
      <c r="H92" s="47" t="s">
        <v>574</v>
      </c>
      <c r="I92" s="47" t="s">
        <v>1219</v>
      </c>
      <c r="J92" s="47">
        <v>0</v>
      </c>
      <c r="K92" s="47">
        <f t="shared" si="2"/>
        <v>554160</v>
      </c>
      <c r="L92" s="47">
        <v>0</v>
      </c>
      <c r="M92" s="47">
        <v>554160</v>
      </c>
    </row>
    <row r="93" spans="1:13" ht="15">
      <c r="A93" s="92" t="s">
        <v>540</v>
      </c>
      <c r="B93" s="93" t="s">
        <v>1210</v>
      </c>
      <c r="C93" s="47">
        <v>1814300</v>
      </c>
      <c r="D93" s="47">
        <f t="shared" si="3"/>
        <v>699183</v>
      </c>
      <c r="E93" s="47">
        <v>177100</v>
      </c>
      <c r="F93" s="47">
        <v>522083</v>
      </c>
      <c r="H93" s="47" t="s">
        <v>577</v>
      </c>
      <c r="I93" s="47" t="s">
        <v>1220</v>
      </c>
      <c r="J93" s="47">
        <v>0</v>
      </c>
      <c r="K93" s="47">
        <f t="shared" si="2"/>
        <v>68525</v>
      </c>
      <c r="L93" s="47">
        <v>0</v>
      </c>
      <c r="M93" s="47">
        <v>68525</v>
      </c>
    </row>
    <row r="94" spans="1:13" ht="15">
      <c r="A94" s="92" t="s">
        <v>544</v>
      </c>
      <c r="B94" s="93" t="s">
        <v>2266</v>
      </c>
      <c r="C94" s="47">
        <v>0</v>
      </c>
      <c r="D94" s="47">
        <f t="shared" si="3"/>
        <v>80125</v>
      </c>
      <c r="E94" s="47">
        <v>66925</v>
      </c>
      <c r="F94" s="47">
        <v>13200</v>
      </c>
      <c r="H94" s="47" t="s">
        <v>580</v>
      </c>
      <c r="I94" s="47" t="s">
        <v>1221</v>
      </c>
      <c r="J94" s="47">
        <v>0</v>
      </c>
      <c r="K94" s="47">
        <f t="shared" si="2"/>
        <v>1140391</v>
      </c>
      <c r="L94" s="47">
        <v>0</v>
      </c>
      <c r="M94" s="47">
        <v>1140391</v>
      </c>
    </row>
    <row r="95" spans="1:13" ht="15">
      <c r="A95" s="92" t="s">
        <v>547</v>
      </c>
      <c r="B95" s="93" t="s">
        <v>1211</v>
      </c>
      <c r="C95" s="47">
        <v>0</v>
      </c>
      <c r="D95" s="47">
        <f t="shared" si="3"/>
        <v>28950</v>
      </c>
      <c r="E95" s="47">
        <v>0</v>
      </c>
      <c r="F95" s="47">
        <v>28950</v>
      </c>
      <c r="H95" s="47" t="s">
        <v>586</v>
      </c>
      <c r="I95" s="47" t="s">
        <v>1223</v>
      </c>
      <c r="J95" s="47">
        <v>0</v>
      </c>
      <c r="K95" s="47">
        <f t="shared" si="2"/>
        <v>12701</v>
      </c>
      <c r="L95" s="47">
        <v>0</v>
      </c>
      <c r="M95" s="47">
        <v>12701</v>
      </c>
    </row>
    <row r="96" spans="1:13" ht="15">
      <c r="A96" s="92" t="s">
        <v>550</v>
      </c>
      <c r="B96" s="93" t="s">
        <v>1212</v>
      </c>
      <c r="C96" s="47">
        <v>102500</v>
      </c>
      <c r="D96" s="47">
        <f t="shared" si="3"/>
        <v>119366</v>
      </c>
      <c r="E96" s="47">
        <v>1</v>
      </c>
      <c r="F96" s="47">
        <v>119365</v>
      </c>
      <c r="H96" s="47" t="s">
        <v>589</v>
      </c>
      <c r="I96" s="47" t="s">
        <v>1224</v>
      </c>
      <c r="J96" s="47">
        <v>0</v>
      </c>
      <c r="K96" s="47">
        <f t="shared" si="2"/>
        <v>29400</v>
      </c>
      <c r="L96" s="47">
        <v>0</v>
      </c>
      <c r="M96" s="47">
        <v>29400</v>
      </c>
    </row>
    <row r="97" spans="1:13" ht="15">
      <c r="A97" s="92" t="s">
        <v>553</v>
      </c>
      <c r="B97" s="93" t="s">
        <v>1213</v>
      </c>
      <c r="C97" s="47">
        <v>166500</v>
      </c>
      <c r="D97" s="47">
        <f t="shared" si="3"/>
        <v>287914</v>
      </c>
      <c r="E97" s="47">
        <v>0</v>
      </c>
      <c r="F97" s="47">
        <v>287914</v>
      </c>
      <c r="H97" s="47" t="s">
        <v>592</v>
      </c>
      <c r="I97" s="47" t="s">
        <v>1225</v>
      </c>
      <c r="J97" s="47">
        <v>14098350</v>
      </c>
      <c r="K97" s="47">
        <f t="shared" si="2"/>
        <v>107913</v>
      </c>
      <c r="L97" s="47">
        <v>6500</v>
      </c>
      <c r="M97" s="47">
        <v>101413</v>
      </c>
    </row>
    <row r="98" spans="1:13" ht="15">
      <c r="A98" s="92" t="s">
        <v>556</v>
      </c>
      <c r="B98" s="93" t="s">
        <v>1214</v>
      </c>
      <c r="C98" s="47">
        <v>0</v>
      </c>
      <c r="D98" s="47">
        <f t="shared" si="3"/>
        <v>137052</v>
      </c>
      <c r="E98" s="47">
        <v>0</v>
      </c>
      <c r="F98" s="47">
        <v>137052</v>
      </c>
      <c r="H98" s="47" t="s">
        <v>595</v>
      </c>
      <c r="I98" s="47" t="s">
        <v>1226</v>
      </c>
      <c r="J98" s="47">
        <v>34100</v>
      </c>
      <c r="K98" s="47">
        <f t="shared" si="2"/>
        <v>44050</v>
      </c>
      <c r="L98" s="47">
        <v>33900</v>
      </c>
      <c r="M98" s="47">
        <v>10150</v>
      </c>
    </row>
    <row r="99" spans="1:13" ht="15">
      <c r="A99" s="92" t="s">
        <v>559</v>
      </c>
      <c r="B99" s="93" t="s">
        <v>1215</v>
      </c>
      <c r="C99" s="47">
        <v>0</v>
      </c>
      <c r="D99" s="47">
        <f t="shared" si="3"/>
        <v>181251</v>
      </c>
      <c r="E99" s="47">
        <v>51500</v>
      </c>
      <c r="F99" s="47">
        <v>129751</v>
      </c>
      <c r="H99" s="47" t="s">
        <v>598</v>
      </c>
      <c r="I99" s="47" t="s">
        <v>1227</v>
      </c>
      <c r="J99" s="47">
        <v>350</v>
      </c>
      <c r="K99" s="47">
        <f t="shared" si="2"/>
        <v>34475</v>
      </c>
      <c r="L99" s="47">
        <v>0</v>
      </c>
      <c r="M99" s="47">
        <v>34475</v>
      </c>
    </row>
    <row r="100" spans="1:13" ht="15">
      <c r="A100" s="92" t="s">
        <v>562</v>
      </c>
      <c r="B100" s="93" t="s">
        <v>1216</v>
      </c>
      <c r="C100" s="47">
        <v>2019475</v>
      </c>
      <c r="D100" s="47">
        <f t="shared" si="3"/>
        <v>47814</v>
      </c>
      <c r="E100" s="47">
        <v>20000</v>
      </c>
      <c r="F100" s="47">
        <v>27814</v>
      </c>
      <c r="H100" s="47" t="s">
        <v>601</v>
      </c>
      <c r="I100" s="47" t="s">
        <v>1228</v>
      </c>
      <c r="J100" s="47">
        <v>1124630</v>
      </c>
      <c r="K100" s="47">
        <f t="shared" si="2"/>
        <v>944160</v>
      </c>
      <c r="L100" s="47">
        <v>746515</v>
      </c>
      <c r="M100" s="47">
        <v>197645</v>
      </c>
    </row>
    <row r="101" spans="1:13" ht="15">
      <c r="A101" s="92" t="s">
        <v>565</v>
      </c>
      <c r="B101" s="93" t="s">
        <v>1217</v>
      </c>
      <c r="C101" s="47">
        <v>983433</v>
      </c>
      <c r="D101" s="47">
        <f t="shared" si="3"/>
        <v>206427</v>
      </c>
      <c r="E101" s="47">
        <v>6500</v>
      </c>
      <c r="F101" s="47">
        <v>199927</v>
      </c>
      <c r="H101" s="47" t="s">
        <v>607</v>
      </c>
      <c r="I101" s="47" t="s">
        <v>1229</v>
      </c>
      <c r="J101" s="47">
        <v>157151</v>
      </c>
      <c r="K101" s="47">
        <f t="shared" si="2"/>
        <v>3233041</v>
      </c>
      <c r="L101" s="47">
        <v>1246660</v>
      </c>
      <c r="M101" s="47">
        <v>1986381</v>
      </c>
    </row>
    <row r="102" spans="1:13" ht="15">
      <c r="A102" s="92" t="s">
        <v>568</v>
      </c>
      <c r="B102" s="93" t="s">
        <v>1531</v>
      </c>
      <c r="C102" s="47">
        <v>0</v>
      </c>
      <c r="D102" s="47">
        <f t="shared" si="3"/>
        <v>83627</v>
      </c>
      <c r="E102" s="47">
        <v>34000</v>
      </c>
      <c r="F102" s="47">
        <v>49627</v>
      </c>
      <c r="H102" s="47" t="s">
        <v>610</v>
      </c>
      <c r="I102" s="47" t="s">
        <v>1230</v>
      </c>
      <c r="J102" s="47">
        <v>0</v>
      </c>
      <c r="K102" s="47">
        <f t="shared" si="2"/>
        <v>3626825</v>
      </c>
      <c r="L102" s="47">
        <v>0</v>
      </c>
      <c r="M102" s="47">
        <v>3626825</v>
      </c>
    </row>
    <row r="103" spans="1:13" ht="15">
      <c r="A103" s="92" t="s">
        <v>571</v>
      </c>
      <c r="B103" s="93" t="s">
        <v>1218</v>
      </c>
      <c r="C103" s="47">
        <v>0</v>
      </c>
      <c r="D103" s="47">
        <f t="shared" si="3"/>
        <v>246328</v>
      </c>
      <c r="E103" s="47">
        <v>0</v>
      </c>
      <c r="F103" s="47">
        <v>246328</v>
      </c>
      <c r="H103" s="47" t="s">
        <v>613</v>
      </c>
      <c r="I103" s="47" t="s">
        <v>1231</v>
      </c>
      <c r="J103" s="47">
        <v>2600</v>
      </c>
      <c r="K103" s="47">
        <f t="shared" si="2"/>
        <v>3533680</v>
      </c>
      <c r="L103" s="47">
        <v>0</v>
      </c>
      <c r="M103" s="47">
        <v>3533680</v>
      </c>
    </row>
    <row r="104" spans="1:13" ht="15">
      <c r="A104" s="92" t="s">
        <v>574</v>
      </c>
      <c r="B104" s="93" t="s">
        <v>1219</v>
      </c>
      <c r="C104" s="47">
        <v>0</v>
      </c>
      <c r="D104" s="47">
        <f t="shared" si="3"/>
        <v>110870</v>
      </c>
      <c r="E104" s="47">
        <v>0</v>
      </c>
      <c r="F104" s="47">
        <v>110870</v>
      </c>
      <c r="H104" s="47" t="s">
        <v>616</v>
      </c>
      <c r="I104" s="47" t="s">
        <v>2267</v>
      </c>
      <c r="J104" s="47">
        <v>5000</v>
      </c>
      <c r="K104" s="47">
        <f t="shared" si="2"/>
        <v>0</v>
      </c>
      <c r="L104" s="47">
        <v>0</v>
      </c>
      <c r="M104" s="47">
        <v>0</v>
      </c>
    </row>
    <row r="105" spans="1:13" ht="15">
      <c r="A105" s="92" t="s">
        <v>577</v>
      </c>
      <c r="B105" s="93" t="s">
        <v>1220</v>
      </c>
      <c r="C105" s="47">
        <v>0</v>
      </c>
      <c r="D105" s="47">
        <f t="shared" si="3"/>
        <v>41635</v>
      </c>
      <c r="E105" s="47">
        <v>0</v>
      </c>
      <c r="F105" s="47">
        <v>41635</v>
      </c>
      <c r="H105" s="47" t="s">
        <v>619</v>
      </c>
      <c r="I105" s="47" t="s">
        <v>1232</v>
      </c>
      <c r="J105" s="47">
        <v>0</v>
      </c>
      <c r="K105" s="47">
        <f t="shared" si="2"/>
        <v>100</v>
      </c>
      <c r="L105" s="47">
        <v>0</v>
      </c>
      <c r="M105" s="47">
        <v>100</v>
      </c>
    </row>
    <row r="106" spans="1:13" ht="15">
      <c r="A106" s="92" t="s">
        <v>580</v>
      </c>
      <c r="B106" s="93" t="s">
        <v>1221</v>
      </c>
      <c r="C106" s="47">
        <v>0</v>
      </c>
      <c r="D106" s="47">
        <f t="shared" si="3"/>
        <v>219291</v>
      </c>
      <c r="E106" s="47">
        <v>32501</v>
      </c>
      <c r="F106" s="47">
        <v>186790</v>
      </c>
      <c r="H106" s="47" t="s">
        <v>622</v>
      </c>
      <c r="I106" s="47" t="s">
        <v>1618</v>
      </c>
      <c r="J106" s="47">
        <v>0</v>
      </c>
      <c r="K106" s="47">
        <f t="shared" si="2"/>
        <v>2000</v>
      </c>
      <c r="L106" s="47">
        <v>0</v>
      </c>
      <c r="M106" s="47">
        <v>2000</v>
      </c>
    </row>
    <row r="107" spans="1:13" ht="15">
      <c r="A107" s="92" t="s">
        <v>583</v>
      </c>
      <c r="B107" s="93" t="s">
        <v>1222</v>
      </c>
      <c r="C107" s="47">
        <v>0</v>
      </c>
      <c r="D107" s="47">
        <f t="shared" si="3"/>
        <v>3000</v>
      </c>
      <c r="E107" s="47">
        <v>0</v>
      </c>
      <c r="F107" s="47">
        <v>3000</v>
      </c>
      <c r="H107" s="47" t="s">
        <v>628</v>
      </c>
      <c r="I107" s="47" t="s">
        <v>1233</v>
      </c>
      <c r="J107" s="47">
        <v>0</v>
      </c>
      <c r="K107" s="47">
        <f t="shared" si="2"/>
        <v>288300</v>
      </c>
      <c r="L107" s="47">
        <v>0</v>
      </c>
      <c r="M107" s="47">
        <v>288300</v>
      </c>
    </row>
    <row r="108" spans="1:13" ht="15">
      <c r="A108" s="92" t="s">
        <v>586</v>
      </c>
      <c r="B108" s="93" t="s">
        <v>1223</v>
      </c>
      <c r="C108" s="47">
        <v>283034</v>
      </c>
      <c r="D108" s="47">
        <f t="shared" si="3"/>
        <v>189859</v>
      </c>
      <c r="E108" s="47">
        <v>1</v>
      </c>
      <c r="F108" s="47">
        <v>189858</v>
      </c>
      <c r="H108" s="47" t="s">
        <v>631</v>
      </c>
      <c r="I108" s="47" t="s">
        <v>1234</v>
      </c>
      <c r="J108" s="47">
        <v>0</v>
      </c>
      <c r="K108" s="47">
        <f t="shared" si="2"/>
        <v>500290</v>
      </c>
      <c r="L108" s="47">
        <v>0</v>
      </c>
      <c r="M108" s="47">
        <v>500290</v>
      </c>
    </row>
    <row r="109" spans="1:13" ht="15">
      <c r="A109" s="92" t="s">
        <v>589</v>
      </c>
      <c r="B109" s="93" t="s">
        <v>1224</v>
      </c>
      <c r="C109" s="47">
        <v>0</v>
      </c>
      <c r="D109" s="47">
        <f t="shared" si="3"/>
        <v>172888</v>
      </c>
      <c r="E109" s="47">
        <v>28150</v>
      </c>
      <c r="F109" s="47">
        <v>144738</v>
      </c>
      <c r="H109" s="47" t="s">
        <v>634</v>
      </c>
      <c r="I109" s="47" t="s">
        <v>1235</v>
      </c>
      <c r="J109" s="47">
        <v>0</v>
      </c>
      <c r="K109" s="47">
        <f t="shared" si="2"/>
        <v>1615</v>
      </c>
      <c r="L109" s="47">
        <v>0</v>
      </c>
      <c r="M109" s="47">
        <v>1615</v>
      </c>
    </row>
    <row r="110" spans="1:13" ht="15">
      <c r="A110" s="92" t="s">
        <v>592</v>
      </c>
      <c r="B110" s="93" t="s">
        <v>1225</v>
      </c>
      <c r="C110" s="47">
        <v>0</v>
      </c>
      <c r="D110" s="47">
        <f t="shared" si="3"/>
        <v>120626</v>
      </c>
      <c r="E110" s="47">
        <v>0</v>
      </c>
      <c r="F110" s="47">
        <v>120626</v>
      </c>
      <c r="H110" s="47" t="s">
        <v>637</v>
      </c>
      <c r="I110" s="47" t="s">
        <v>1236</v>
      </c>
      <c r="J110" s="47">
        <v>37000</v>
      </c>
      <c r="K110" s="47">
        <f t="shared" si="2"/>
        <v>50450</v>
      </c>
      <c r="L110" s="47">
        <v>0</v>
      </c>
      <c r="M110" s="47">
        <v>50450</v>
      </c>
    </row>
    <row r="111" spans="1:13" ht="15">
      <c r="A111" s="92" t="s">
        <v>595</v>
      </c>
      <c r="B111" s="93" t="s">
        <v>1226</v>
      </c>
      <c r="C111" s="47">
        <v>595871</v>
      </c>
      <c r="D111" s="47">
        <f t="shared" si="3"/>
        <v>176594</v>
      </c>
      <c r="E111" s="47">
        <v>0</v>
      </c>
      <c r="F111" s="47">
        <v>176594</v>
      </c>
      <c r="H111" s="47" t="s">
        <v>640</v>
      </c>
      <c r="I111" s="47" t="s">
        <v>1237</v>
      </c>
      <c r="J111" s="47">
        <v>0</v>
      </c>
      <c r="K111" s="47">
        <f t="shared" si="2"/>
        <v>119479</v>
      </c>
      <c r="L111" s="47">
        <v>4785</v>
      </c>
      <c r="M111" s="47">
        <v>114694</v>
      </c>
    </row>
    <row r="112" spans="1:13" ht="15">
      <c r="A112" s="92" t="s">
        <v>598</v>
      </c>
      <c r="B112" s="93" t="s">
        <v>1227</v>
      </c>
      <c r="C112" s="47">
        <v>0</v>
      </c>
      <c r="D112" s="47">
        <f t="shared" si="3"/>
        <v>175282</v>
      </c>
      <c r="E112" s="47">
        <v>0</v>
      </c>
      <c r="F112" s="47">
        <v>175282</v>
      </c>
      <c r="H112" s="47" t="s">
        <v>643</v>
      </c>
      <c r="I112" s="47" t="s">
        <v>1238</v>
      </c>
      <c r="J112" s="47">
        <v>69700</v>
      </c>
      <c r="K112" s="47">
        <f t="shared" si="2"/>
        <v>10200</v>
      </c>
      <c r="L112" s="47">
        <v>0</v>
      </c>
      <c r="M112" s="47">
        <v>10200</v>
      </c>
    </row>
    <row r="113" spans="1:13" ht="15">
      <c r="A113" s="92" t="s">
        <v>601</v>
      </c>
      <c r="B113" s="93" t="s">
        <v>1228</v>
      </c>
      <c r="C113" s="47">
        <v>216739</v>
      </c>
      <c r="D113" s="47">
        <f t="shared" si="3"/>
        <v>616728</v>
      </c>
      <c r="E113" s="47">
        <v>376300</v>
      </c>
      <c r="F113" s="47">
        <v>240428</v>
      </c>
      <c r="H113" s="47" t="s">
        <v>646</v>
      </c>
      <c r="I113" s="47" t="s">
        <v>1239</v>
      </c>
      <c r="J113" s="47">
        <v>0</v>
      </c>
      <c r="K113" s="47">
        <f t="shared" si="2"/>
        <v>27890</v>
      </c>
      <c r="L113" s="47">
        <v>0</v>
      </c>
      <c r="M113" s="47">
        <v>27890</v>
      </c>
    </row>
    <row r="114" spans="1:13" ht="15">
      <c r="A114" s="92" t="s">
        <v>604</v>
      </c>
      <c r="B114" s="93" t="s">
        <v>1617</v>
      </c>
      <c r="C114" s="47">
        <v>0</v>
      </c>
      <c r="D114" s="47">
        <f t="shared" si="3"/>
        <v>43593</v>
      </c>
      <c r="E114" s="47">
        <v>10500</v>
      </c>
      <c r="F114" s="47">
        <v>33093</v>
      </c>
      <c r="H114" s="47" t="s">
        <v>651</v>
      </c>
      <c r="I114" s="47" t="s">
        <v>1240</v>
      </c>
      <c r="J114" s="47">
        <v>0</v>
      </c>
      <c r="K114" s="47">
        <f t="shared" si="2"/>
        <v>121300</v>
      </c>
      <c r="L114" s="47">
        <v>18000</v>
      </c>
      <c r="M114" s="47">
        <v>103300</v>
      </c>
    </row>
    <row r="115" spans="1:13" ht="15">
      <c r="A115" s="92" t="s">
        <v>607</v>
      </c>
      <c r="B115" s="93" t="s">
        <v>1229</v>
      </c>
      <c r="C115" s="47">
        <v>350</v>
      </c>
      <c r="D115" s="47">
        <f t="shared" si="3"/>
        <v>1133736</v>
      </c>
      <c r="E115" s="47">
        <v>463425</v>
      </c>
      <c r="F115" s="47">
        <v>670311</v>
      </c>
      <c r="H115" s="47" t="s">
        <v>654</v>
      </c>
      <c r="I115" s="47" t="s">
        <v>1241</v>
      </c>
      <c r="J115" s="47">
        <v>0</v>
      </c>
      <c r="K115" s="47">
        <f t="shared" si="2"/>
        <v>56121</v>
      </c>
      <c r="L115" s="47">
        <v>0</v>
      </c>
      <c r="M115" s="47">
        <v>56121</v>
      </c>
    </row>
    <row r="116" spans="1:13" ht="15">
      <c r="A116" s="92" t="s">
        <v>610</v>
      </c>
      <c r="B116" s="93" t="s">
        <v>1230</v>
      </c>
      <c r="C116" s="47">
        <v>0</v>
      </c>
      <c r="D116" s="47">
        <f t="shared" si="3"/>
        <v>157000</v>
      </c>
      <c r="E116" s="47">
        <v>200</v>
      </c>
      <c r="F116" s="47">
        <v>156800</v>
      </c>
      <c r="H116" s="47" t="s">
        <v>660</v>
      </c>
      <c r="I116" s="47" t="s">
        <v>1242</v>
      </c>
      <c r="J116" s="47">
        <v>0</v>
      </c>
      <c r="K116" s="47">
        <f t="shared" si="2"/>
        <v>41963</v>
      </c>
      <c r="L116" s="47">
        <v>0</v>
      </c>
      <c r="M116" s="47">
        <v>41963</v>
      </c>
    </row>
    <row r="117" spans="1:13" ht="15">
      <c r="A117" s="92" t="s">
        <v>613</v>
      </c>
      <c r="B117" s="93" t="s">
        <v>1231</v>
      </c>
      <c r="C117" s="47">
        <v>1000</v>
      </c>
      <c r="D117" s="47">
        <f t="shared" si="3"/>
        <v>1161419</v>
      </c>
      <c r="E117" s="47">
        <v>260600</v>
      </c>
      <c r="F117" s="47">
        <v>900819</v>
      </c>
      <c r="H117" s="47" t="s">
        <v>664</v>
      </c>
      <c r="I117" s="47" t="s">
        <v>1243</v>
      </c>
      <c r="J117" s="47">
        <v>0</v>
      </c>
      <c r="K117" s="47">
        <f t="shared" si="2"/>
        <v>18875</v>
      </c>
      <c r="L117" s="47">
        <v>0</v>
      </c>
      <c r="M117" s="47">
        <v>18875</v>
      </c>
    </row>
    <row r="118" spans="1:13" ht="15">
      <c r="A118" s="92" t="s">
        <v>616</v>
      </c>
      <c r="B118" s="93" t="s">
        <v>2267</v>
      </c>
      <c r="C118" s="47">
        <v>0</v>
      </c>
      <c r="D118" s="47">
        <f t="shared" si="3"/>
        <v>5250</v>
      </c>
      <c r="E118" s="47">
        <v>0</v>
      </c>
      <c r="F118" s="47">
        <v>5250</v>
      </c>
      <c r="H118" s="47" t="s">
        <v>670</v>
      </c>
      <c r="I118" s="47" t="s">
        <v>1244</v>
      </c>
      <c r="J118" s="47">
        <v>0</v>
      </c>
      <c r="K118" s="47">
        <f t="shared" si="2"/>
        <v>8000</v>
      </c>
      <c r="L118" s="47">
        <v>0</v>
      </c>
      <c r="M118" s="47">
        <v>8000</v>
      </c>
    </row>
    <row r="119" spans="1:13" ht="15">
      <c r="A119" s="92" t="s">
        <v>619</v>
      </c>
      <c r="B119" s="93" t="s">
        <v>1232</v>
      </c>
      <c r="C119" s="47">
        <v>0</v>
      </c>
      <c r="D119" s="47">
        <f t="shared" si="3"/>
        <v>30379</v>
      </c>
      <c r="E119" s="47">
        <v>50</v>
      </c>
      <c r="F119" s="47">
        <v>30329</v>
      </c>
      <c r="H119" s="47" t="s">
        <v>676</v>
      </c>
      <c r="I119" s="47" t="s">
        <v>1245</v>
      </c>
      <c r="J119" s="47">
        <v>1634</v>
      </c>
      <c r="K119" s="47">
        <f t="shared" si="2"/>
        <v>112120</v>
      </c>
      <c r="L119" s="47">
        <v>0</v>
      </c>
      <c r="M119" s="47">
        <v>112120</v>
      </c>
    </row>
    <row r="120" spans="1:13" ht="15">
      <c r="A120" s="92" t="s">
        <v>622</v>
      </c>
      <c r="B120" s="93" t="s">
        <v>1618</v>
      </c>
      <c r="C120" s="47">
        <v>0</v>
      </c>
      <c r="D120" s="47">
        <f t="shared" si="3"/>
        <v>196357</v>
      </c>
      <c r="E120" s="47">
        <v>0</v>
      </c>
      <c r="F120" s="47">
        <v>196357</v>
      </c>
      <c r="H120" s="47" t="s">
        <v>679</v>
      </c>
      <c r="I120" s="47" t="s">
        <v>1246</v>
      </c>
      <c r="J120" s="47">
        <v>0</v>
      </c>
      <c r="K120" s="47">
        <f t="shared" si="2"/>
        <v>26300</v>
      </c>
      <c r="L120" s="47">
        <v>0</v>
      </c>
      <c r="M120" s="47">
        <v>26300</v>
      </c>
    </row>
    <row r="121" spans="1:13" ht="15">
      <c r="A121" s="92" t="s">
        <v>625</v>
      </c>
      <c r="B121" s="93" t="s">
        <v>1619</v>
      </c>
      <c r="C121" s="47">
        <v>0</v>
      </c>
      <c r="D121" s="47">
        <f t="shared" si="3"/>
        <v>13325</v>
      </c>
      <c r="E121" s="47">
        <v>0</v>
      </c>
      <c r="F121" s="47">
        <v>13325</v>
      </c>
      <c r="H121" s="47" t="s">
        <v>682</v>
      </c>
      <c r="I121" s="47" t="s">
        <v>1247</v>
      </c>
      <c r="J121" s="47">
        <v>0</v>
      </c>
      <c r="K121" s="47">
        <f t="shared" si="2"/>
        <v>18025</v>
      </c>
      <c r="L121" s="47">
        <v>0</v>
      </c>
      <c r="M121" s="47">
        <v>18025</v>
      </c>
    </row>
    <row r="122" spans="1:13" ht="15">
      <c r="A122" s="92" t="s">
        <v>628</v>
      </c>
      <c r="B122" s="93" t="s">
        <v>1233</v>
      </c>
      <c r="C122" s="47">
        <v>0</v>
      </c>
      <c r="D122" s="47">
        <f t="shared" si="3"/>
        <v>347581</v>
      </c>
      <c r="E122" s="47">
        <v>2000</v>
      </c>
      <c r="F122" s="47">
        <v>345581</v>
      </c>
      <c r="H122" s="47" t="s">
        <v>685</v>
      </c>
      <c r="I122" s="47" t="s">
        <v>1248</v>
      </c>
      <c r="J122" s="47">
        <v>0</v>
      </c>
      <c r="K122" s="47">
        <f t="shared" si="2"/>
        <v>542400</v>
      </c>
      <c r="L122" s="47">
        <v>0</v>
      </c>
      <c r="M122" s="47">
        <v>542400</v>
      </c>
    </row>
    <row r="123" spans="1:13" ht="15">
      <c r="A123" s="92" t="s">
        <v>631</v>
      </c>
      <c r="B123" s="93" t="s">
        <v>1234</v>
      </c>
      <c r="C123" s="47">
        <v>0</v>
      </c>
      <c r="D123" s="47">
        <f t="shared" si="3"/>
        <v>126819</v>
      </c>
      <c r="E123" s="47">
        <v>70000</v>
      </c>
      <c r="F123" s="47">
        <v>56819</v>
      </c>
      <c r="H123" s="47" t="s">
        <v>688</v>
      </c>
      <c r="I123" s="47" t="s">
        <v>1249</v>
      </c>
      <c r="J123" s="47">
        <v>0</v>
      </c>
      <c r="K123" s="47">
        <f t="shared" si="2"/>
        <v>1675961</v>
      </c>
      <c r="L123" s="47">
        <v>14400</v>
      </c>
      <c r="M123" s="47">
        <v>1661561</v>
      </c>
    </row>
    <row r="124" spans="1:13" ht="15">
      <c r="A124" s="92" t="s">
        <v>634</v>
      </c>
      <c r="B124" s="93" t="s">
        <v>1235</v>
      </c>
      <c r="C124" s="47">
        <v>0</v>
      </c>
      <c r="D124" s="47">
        <f t="shared" si="3"/>
        <v>90996</v>
      </c>
      <c r="E124" s="47">
        <v>0</v>
      </c>
      <c r="F124" s="47">
        <v>90996</v>
      </c>
      <c r="H124" s="47" t="s">
        <v>697</v>
      </c>
      <c r="I124" s="47" t="s">
        <v>1251</v>
      </c>
      <c r="J124" s="47">
        <v>0</v>
      </c>
      <c r="K124" s="47">
        <f t="shared" si="2"/>
        <v>10800</v>
      </c>
      <c r="L124" s="47">
        <v>0</v>
      </c>
      <c r="M124" s="47">
        <v>10800</v>
      </c>
    </row>
    <row r="125" spans="1:13" ht="15">
      <c r="A125" s="92" t="s">
        <v>637</v>
      </c>
      <c r="B125" s="93" t="s">
        <v>1236</v>
      </c>
      <c r="C125" s="47">
        <v>0</v>
      </c>
      <c r="D125" s="47">
        <f t="shared" si="3"/>
        <v>148034</v>
      </c>
      <c r="E125" s="47">
        <v>22000</v>
      </c>
      <c r="F125" s="47">
        <v>126034</v>
      </c>
      <c r="H125" s="47" t="s">
        <v>703</v>
      </c>
      <c r="I125" s="47" t="s">
        <v>1253</v>
      </c>
      <c r="J125" s="47">
        <v>0</v>
      </c>
      <c r="K125" s="47">
        <f t="shared" si="2"/>
        <v>13222</v>
      </c>
      <c r="L125" s="47">
        <v>0</v>
      </c>
      <c r="M125" s="47">
        <v>13222</v>
      </c>
    </row>
    <row r="126" spans="1:13" ht="15">
      <c r="A126" s="92" t="s">
        <v>640</v>
      </c>
      <c r="B126" s="93" t="s">
        <v>1237</v>
      </c>
      <c r="C126" s="47">
        <v>0</v>
      </c>
      <c r="D126" s="47">
        <f t="shared" si="3"/>
        <v>207283</v>
      </c>
      <c r="E126" s="47">
        <v>0</v>
      </c>
      <c r="F126" s="47">
        <v>207283</v>
      </c>
      <c r="H126" s="47" t="s">
        <v>706</v>
      </c>
      <c r="I126" s="47" t="s">
        <v>2258</v>
      </c>
      <c r="J126" s="47">
        <v>0</v>
      </c>
      <c r="K126" s="47">
        <f t="shared" si="2"/>
        <v>342761</v>
      </c>
      <c r="L126" s="47">
        <v>90000</v>
      </c>
      <c r="M126" s="47">
        <v>252761</v>
      </c>
    </row>
    <row r="127" spans="1:13" ht="15">
      <c r="A127" s="92" t="s">
        <v>643</v>
      </c>
      <c r="B127" s="93" t="s">
        <v>1238</v>
      </c>
      <c r="C127" s="47">
        <v>0</v>
      </c>
      <c r="D127" s="47">
        <f t="shared" si="3"/>
        <v>100506</v>
      </c>
      <c r="E127" s="47">
        <v>0</v>
      </c>
      <c r="F127" s="47">
        <v>100506</v>
      </c>
      <c r="H127" s="47" t="s">
        <v>709</v>
      </c>
      <c r="I127" s="47" t="s">
        <v>1254</v>
      </c>
      <c r="J127" s="47">
        <v>0</v>
      </c>
      <c r="K127" s="47">
        <f t="shared" si="2"/>
        <v>16305</v>
      </c>
      <c r="L127" s="47">
        <v>0</v>
      </c>
      <c r="M127" s="47">
        <v>16305</v>
      </c>
    </row>
    <row r="128" spans="1:13" ht="15">
      <c r="A128" s="92" t="s">
        <v>646</v>
      </c>
      <c r="B128" s="93" t="s">
        <v>1239</v>
      </c>
      <c r="C128" s="47">
        <v>0</v>
      </c>
      <c r="D128" s="47">
        <f t="shared" si="3"/>
        <v>156923</v>
      </c>
      <c r="E128" s="47">
        <v>37800</v>
      </c>
      <c r="F128" s="47">
        <v>119123</v>
      </c>
      <c r="H128" s="47" t="s">
        <v>712</v>
      </c>
      <c r="I128" s="47" t="s">
        <v>1255</v>
      </c>
      <c r="J128" s="47">
        <v>0</v>
      </c>
      <c r="K128" s="47">
        <f t="shared" si="2"/>
        <v>75566</v>
      </c>
      <c r="L128" s="47">
        <v>250</v>
      </c>
      <c r="M128" s="47">
        <v>75316</v>
      </c>
    </row>
    <row r="129" spans="1:13" ht="15">
      <c r="A129" s="92" t="s">
        <v>649</v>
      </c>
      <c r="B129" s="93" t="s">
        <v>1206</v>
      </c>
      <c r="C129" s="47">
        <v>0</v>
      </c>
      <c r="D129" s="47">
        <f t="shared" si="3"/>
        <v>1660</v>
      </c>
      <c r="E129" s="47">
        <v>0</v>
      </c>
      <c r="F129" s="47">
        <v>1660</v>
      </c>
      <c r="H129" s="47" t="s">
        <v>715</v>
      </c>
      <c r="I129" s="47" t="s">
        <v>1256</v>
      </c>
      <c r="J129" s="47">
        <v>0</v>
      </c>
      <c r="K129" s="47">
        <f t="shared" si="2"/>
        <v>1450</v>
      </c>
      <c r="L129" s="47">
        <v>0</v>
      </c>
      <c r="M129" s="47">
        <v>1450</v>
      </c>
    </row>
    <row r="130" spans="1:13" ht="15">
      <c r="A130" s="92" t="s">
        <v>651</v>
      </c>
      <c r="B130" s="93" t="s">
        <v>1240</v>
      </c>
      <c r="C130" s="47">
        <v>0</v>
      </c>
      <c r="D130" s="47">
        <f t="shared" si="3"/>
        <v>106560</v>
      </c>
      <c r="E130" s="47">
        <v>0</v>
      </c>
      <c r="F130" s="47">
        <v>106560</v>
      </c>
      <c r="H130" s="47" t="s">
        <v>727</v>
      </c>
      <c r="I130" s="47" t="s">
        <v>1257</v>
      </c>
      <c r="J130" s="47">
        <v>3053</v>
      </c>
      <c r="K130" s="47">
        <f t="shared" si="2"/>
        <v>17700</v>
      </c>
      <c r="L130" s="47">
        <v>0</v>
      </c>
      <c r="M130" s="47">
        <v>17700</v>
      </c>
    </row>
    <row r="131" spans="1:13" ht="15">
      <c r="A131" s="92" t="s">
        <v>654</v>
      </c>
      <c r="B131" s="93" t="s">
        <v>1241</v>
      </c>
      <c r="C131" s="47">
        <v>0</v>
      </c>
      <c r="D131" s="47">
        <f t="shared" si="3"/>
        <v>435505</v>
      </c>
      <c r="E131" s="47">
        <v>0</v>
      </c>
      <c r="F131" s="47">
        <v>435505</v>
      </c>
      <c r="H131" s="47" t="s">
        <v>730</v>
      </c>
      <c r="I131" s="47" t="s">
        <v>1258</v>
      </c>
      <c r="J131" s="47">
        <v>0</v>
      </c>
      <c r="K131" s="47">
        <f aca="true" t="shared" si="4" ref="K131:K194">L131+M131</f>
        <v>7500</v>
      </c>
      <c r="L131" s="47">
        <v>0</v>
      </c>
      <c r="M131" s="47">
        <v>7500</v>
      </c>
    </row>
    <row r="132" spans="1:13" ht="15">
      <c r="A132" s="92" t="s">
        <v>660</v>
      </c>
      <c r="B132" s="93" t="s">
        <v>1242</v>
      </c>
      <c r="C132" s="47">
        <v>0</v>
      </c>
      <c r="D132" s="47">
        <f aca="true" t="shared" si="5" ref="D132:D195">E132+F132</f>
        <v>171301</v>
      </c>
      <c r="E132" s="47">
        <v>0</v>
      </c>
      <c r="F132" s="47">
        <v>171301</v>
      </c>
      <c r="H132" s="47" t="s">
        <v>742</v>
      </c>
      <c r="I132" s="47" t="s">
        <v>1260</v>
      </c>
      <c r="J132" s="47">
        <v>0</v>
      </c>
      <c r="K132" s="47">
        <f t="shared" si="4"/>
        <v>876991</v>
      </c>
      <c r="L132" s="47">
        <v>0</v>
      </c>
      <c r="M132" s="47">
        <v>876991</v>
      </c>
    </row>
    <row r="133" spans="1:13" ht="15">
      <c r="A133" s="92" t="s">
        <v>664</v>
      </c>
      <c r="B133" s="93" t="s">
        <v>1243</v>
      </c>
      <c r="C133" s="47">
        <v>130000</v>
      </c>
      <c r="D133" s="47">
        <f t="shared" si="5"/>
        <v>129330</v>
      </c>
      <c r="E133" s="47">
        <v>72500</v>
      </c>
      <c r="F133" s="47">
        <v>56830</v>
      </c>
      <c r="H133" s="47" t="s">
        <v>745</v>
      </c>
      <c r="I133" s="47" t="s">
        <v>2259</v>
      </c>
      <c r="J133" s="47">
        <v>0</v>
      </c>
      <c r="K133" s="47">
        <f t="shared" si="4"/>
        <v>64025</v>
      </c>
      <c r="L133" s="47">
        <v>0</v>
      </c>
      <c r="M133" s="47">
        <v>64025</v>
      </c>
    </row>
    <row r="134" spans="1:13" ht="15">
      <c r="A134" s="92" t="s">
        <v>667</v>
      </c>
      <c r="B134" s="93" t="s">
        <v>2268</v>
      </c>
      <c r="C134" s="47">
        <v>0</v>
      </c>
      <c r="D134" s="47">
        <f t="shared" si="5"/>
        <v>1500</v>
      </c>
      <c r="E134" s="47">
        <v>0</v>
      </c>
      <c r="F134" s="47">
        <v>1500</v>
      </c>
      <c r="H134" s="47" t="s">
        <v>751</v>
      </c>
      <c r="I134" s="47" t="s">
        <v>1261</v>
      </c>
      <c r="J134" s="47">
        <v>0</v>
      </c>
      <c r="K134" s="47">
        <f t="shared" si="4"/>
        <v>63695</v>
      </c>
      <c r="L134" s="47">
        <v>0</v>
      </c>
      <c r="M134" s="47">
        <v>63695</v>
      </c>
    </row>
    <row r="135" spans="1:13" ht="15">
      <c r="A135" s="92" t="s">
        <v>670</v>
      </c>
      <c r="B135" s="93" t="s">
        <v>1244</v>
      </c>
      <c r="C135" s="47">
        <v>0</v>
      </c>
      <c r="D135" s="47">
        <f t="shared" si="5"/>
        <v>57076</v>
      </c>
      <c r="E135" s="47">
        <v>0</v>
      </c>
      <c r="F135" s="47">
        <v>57076</v>
      </c>
      <c r="H135" s="47" t="s">
        <v>754</v>
      </c>
      <c r="I135" s="47" t="s">
        <v>1262</v>
      </c>
      <c r="J135" s="47">
        <v>0</v>
      </c>
      <c r="K135" s="47">
        <f t="shared" si="4"/>
        <v>209423</v>
      </c>
      <c r="L135" s="47">
        <v>0</v>
      </c>
      <c r="M135" s="47">
        <v>209423</v>
      </c>
    </row>
    <row r="136" spans="1:13" ht="15">
      <c r="A136" s="92" t="s">
        <v>676</v>
      </c>
      <c r="B136" s="93" t="s">
        <v>1245</v>
      </c>
      <c r="C136" s="47">
        <v>140300</v>
      </c>
      <c r="D136" s="47">
        <f t="shared" si="5"/>
        <v>93492</v>
      </c>
      <c r="E136" s="47">
        <v>0</v>
      </c>
      <c r="F136" s="47">
        <v>93492</v>
      </c>
      <c r="H136" s="47" t="s">
        <v>757</v>
      </c>
      <c r="I136" s="47" t="s">
        <v>1263</v>
      </c>
      <c r="J136" s="47">
        <v>0</v>
      </c>
      <c r="K136" s="47">
        <f t="shared" si="4"/>
        <v>15600</v>
      </c>
      <c r="L136" s="47">
        <v>0</v>
      </c>
      <c r="M136" s="47">
        <v>15600</v>
      </c>
    </row>
    <row r="137" spans="1:13" ht="15">
      <c r="A137" s="92" t="s">
        <v>679</v>
      </c>
      <c r="B137" s="93" t="s">
        <v>1246</v>
      </c>
      <c r="C137" s="47">
        <v>0</v>
      </c>
      <c r="D137" s="47">
        <f t="shared" si="5"/>
        <v>60972</v>
      </c>
      <c r="E137" s="47">
        <v>1000</v>
      </c>
      <c r="F137" s="47">
        <v>59972</v>
      </c>
      <c r="H137" s="47" t="s">
        <v>763</v>
      </c>
      <c r="I137" s="47" t="s">
        <v>2248</v>
      </c>
      <c r="J137" s="47">
        <v>0</v>
      </c>
      <c r="K137" s="47">
        <f t="shared" si="4"/>
        <v>4074487</v>
      </c>
      <c r="L137" s="47">
        <v>340000</v>
      </c>
      <c r="M137" s="47">
        <v>3734487</v>
      </c>
    </row>
    <row r="138" spans="1:13" ht="15">
      <c r="A138" s="92" t="s">
        <v>682</v>
      </c>
      <c r="B138" s="93" t="s">
        <v>1247</v>
      </c>
      <c r="C138" s="47">
        <v>0</v>
      </c>
      <c r="D138" s="47">
        <f t="shared" si="5"/>
        <v>3000</v>
      </c>
      <c r="E138" s="47">
        <v>0</v>
      </c>
      <c r="F138" s="47">
        <v>3000</v>
      </c>
      <c r="H138" s="47" t="s">
        <v>766</v>
      </c>
      <c r="I138" s="47" t="s">
        <v>1265</v>
      </c>
      <c r="J138" s="47">
        <v>0</v>
      </c>
      <c r="K138" s="47">
        <f t="shared" si="4"/>
        <v>2150</v>
      </c>
      <c r="L138" s="47">
        <v>0</v>
      </c>
      <c r="M138" s="47">
        <v>2150</v>
      </c>
    </row>
    <row r="139" spans="1:13" ht="15">
      <c r="A139" s="92" t="s">
        <v>685</v>
      </c>
      <c r="B139" s="93" t="s">
        <v>1248</v>
      </c>
      <c r="C139" s="47">
        <v>800</v>
      </c>
      <c r="D139" s="47">
        <f t="shared" si="5"/>
        <v>802387</v>
      </c>
      <c r="E139" s="47">
        <v>0</v>
      </c>
      <c r="F139" s="47">
        <v>802387</v>
      </c>
      <c r="H139" s="47" t="s">
        <v>769</v>
      </c>
      <c r="I139" s="47" t="s">
        <v>1266</v>
      </c>
      <c r="J139" s="47">
        <v>9000</v>
      </c>
      <c r="K139" s="47">
        <f t="shared" si="4"/>
        <v>910265</v>
      </c>
      <c r="L139" s="47">
        <v>0</v>
      </c>
      <c r="M139" s="47">
        <v>910265</v>
      </c>
    </row>
    <row r="140" spans="1:13" ht="15">
      <c r="A140" s="92" t="s">
        <v>688</v>
      </c>
      <c r="B140" s="93" t="s">
        <v>1249</v>
      </c>
      <c r="C140" s="47">
        <v>2732180</v>
      </c>
      <c r="D140" s="47">
        <f t="shared" si="5"/>
        <v>1758963</v>
      </c>
      <c r="E140" s="47">
        <v>59265</v>
      </c>
      <c r="F140" s="47">
        <v>1699698</v>
      </c>
      <c r="H140" s="47" t="s">
        <v>776</v>
      </c>
      <c r="I140" s="47" t="s">
        <v>1267</v>
      </c>
      <c r="J140" s="47">
        <v>0</v>
      </c>
      <c r="K140" s="47">
        <f t="shared" si="4"/>
        <v>66000</v>
      </c>
      <c r="L140" s="47">
        <v>0</v>
      </c>
      <c r="M140" s="47">
        <v>66000</v>
      </c>
    </row>
    <row r="141" spans="1:13" ht="15">
      <c r="A141" s="92" t="s">
        <v>691</v>
      </c>
      <c r="B141" s="93" t="s">
        <v>1250</v>
      </c>
      <c r="C141" s="47">
        <v>0</v>
      </c>
      <c r="D141" s="47">
        <f t="shared" si="5"/>
        <v>2900</v>
      </c>
      <c r="E141" s="47">
        <v>0</v>
      </c>
      <c r="F141" s="47">
        <v>2900</v>
      </c>
      <c r="H141" s="47" t="s">
        <v>779</v>
      </c>
      <c r="I141" s="47" t="s">
        <v>1268</v>
      </c>
      <c r="J141" s="47">
        <v>0</v>
      </c>
      <c r="K141" s="47">
        <f t="shared" si="4"/>
        <v>177671</v>
      </c>
      <c r="L141" s="47">
        <v>0</v>
      </c>
      <c r="M141" s="47">
        <v>177671</v>
      </c>
    </row>
    <row r="142" spans="1:13" ht="15">
      <c r="A142" s="92" t="s">
        <v>697</v>
      </c>
      <c r="B142" s="93" t="s">
        <v>1251</v>
      </c>
      <c r="C142" s="47">
        <v>0</v>
      </c>
      <c r="D142" s="47">
        <f t="shared" si="5"/>
        <v>237497</v>
      </c>
      <c r="E142" s="47">
        <v>45600</v>
      </c>
      <c r="F142" s="47">
        <v>191897</v>
      </c>
      <c r="H142" s="47" t="s">
        <v>785</v>
      </c>
      <c r="I142" s="47" t="s">
        <v>1269</v>
      </c>
      <c r="J142" s="47">
        <v>1500</v>
      </c>
      <c r="K142" s="47">
        <f t="shared" si="4"/>
        <v>1400</v>
      </c>
      <c r="L142" s="47">
        <v>0</v>
      </c>
      <c r="M142" s="47">
        <v>1400</v>
      </c>
    </row>
    <row r="143" spans="1:13" ht="15">
      <c r="A143" s="92" t="s">
        <v>700</v>
      </c>
      <c r="B143" s="93" t="s">
        <v>1252</v>
      </c>
      <c r="C143" s="47">
        <v>0</v>
      </c>
      <c r="D143" s="47">
        <f t="shared" si="5"/>
        <v>25175</v>
      </c>
      <c r="E143" s="47">
        <v>0</v>
      </c>
      <c r="F143" s="47">
        <v>25175</v>
      </c>
      <c r="H143" s="47" t="s">
        <v>788</v>
      </c>
      <c r="I143" s="47" t="s">
        <v>1270</v>
      </c>
      <c r="J143" s="47">
        <v>0</v>
      </c>
      <c r="K143" s="47">
        <f t="shared" si="4"/>
        <v>71800</v>
      </c>
      <c r="L143" s="47">
        <v>16500</v>
      </c>
      <c r="M143" s="47">
        <v>55300</v>
      </c>
    </row>
    <row r="144" spans="1:13" ht="15">
      <c r="A144" s="92" t="s">
        <v>703</v>
      </c>
      <c r="B144" s="93" t="s">
        <v>1253</v>
      </c>
      <c r="C144" s="47">
        <v>0</v>
      </c>
      <c r="D144" s="47">
        <f t="shared" si="5"/>
        <v>163126</v>
      </c>
      <c r="E144" s="47">
        <v>0</v>
      </c>
      <c r="F144" s="47">
        <v>163126</v>
      </c>
      <c r="H144" s="47" t="s">
        <v>791</v>
      </c>
      <c r="I144" s="47" t="s">
        <v>1271</v>
      </c>
      <c r="J144" s="47">
        <v>48495</v>
      </c>
      <c r="K144" s="47">
        <f t="shared" si="4"/>
        <v>435651</v>
      </c>
      <c r="L144" s="47">
        <v>0</v>
      </c>
      <c r="M144" s="47">
        <v>435651</v>
      </c>
    </row>
    <row r="145" spans="1:13" ht="15">
      <c r="A145" s="92" t="s">
        <v>706</v>
      </c>
      <c r="B145" s="93" t="s">
        <v>2258</v>
      </c>
      <c r="C145" s="47">
        <v>226540</v>
      </c>
      <c r="D145" s="47">
        <f t="shared" si="5"/>
        <v>624842</v>
      </c>
      <c r="E145" s="47">
        <v>200335</v>
      </c>
      <c r="F145" s="47">
        <v>424507</v>
      </c>
      <c r="H145" s="47" t="s">
        <v>794</v>
      </c>
      <c r="I145" s="47" t="s">
        <v>1272</v>
      </c>
      <c r="J145" s="47">
        <v>156570</v>
      </c>
      <c r="K145" s="47">
        <f t="shared" si="4"/>
        <v>32808</v>
      </c>
      <c r="L145" s="47">
        <v>0</v>
      </c>
      <c r="M145" s="47">
        <v>32808</v>
      </c>
    </row>
    <row r="146" spans="1:13" ht="15">
      <c r="A146" s="92" t="s">
        <v>709</v>
      </c>
      <c r="B146" s="93" t="s">
        <v>1254</v>
      </c>
      <c r="C146" s="47">
        <v>0</v>
      </c>
      <c r="D146" s="47">
        <f t="shared" si="5"/>
        <v>287975</v>
      </c>
      <c r="E146" s="47">
        <v>43010</v>
      </c>
      <c r="F146" s="47">
        <v>244965</v>
      </c>
      <c r="H146" s="47" t="s">
        <v>797</v>
      </c>
      <c r="I146" s="47" t="s">
        <v>1273</v>
      </c>
      <c r="J146" s="47">
        <v>24000</v>
      </c>
      <c r="K146" s="47">
        <f t="shared" si="4"/>
        <v>327051</v>
      </c>
      <c r="L146" s="47">
        <v>170200</v>
      </c>
      <c r="M146" s="47">
        <v>156851</v>
      </c>
    </row>
    <row r="147" spans="1:13" ht="15">
      <c r="A147" s="92" t="s">
        <v>712</v>
      </c>
      <c r="B147" s="93" t="s">
        <v>1255</v>
      </c>
      <c r="C147" s="47">
        <v>0</v>
      </c>
      <c r="D147" s="47">
        <f t="shared" si="5"/>
        <v>626452</v>
      </c>
      <c r="E147" s="47">
        <v>368850</v>
      </c>
      <c r="F147" s="47">
        <v>257602</v>
      </c>
      <c r="H147" s="47" t="s">
        <v>800</v>
      </c>
      <c r="I147" s="47" t="s">
        <v>1274</v>
      </c>
      <c r="J147" s="47">
        <v>251878</v>
      </c>
      <c r="K147" s="47">
        <f t="shared" si="4"/>
        <v>1010761</v>
      </c>
      <c r="L147" s="47">
        <v>853000</v>
      </c>
      <c r="M147" s="47">
        <v>157761</v>
      </c>
    </row>
    <row r="148" spans="1:13" ht="15">
      <c r="A148" s="92" t="s">
        <v>715</v>
      </c>
      <c r="B148" s="93" t="s">
        <v>1256</v>
      </c>
      <c r="C148" s="47">
        <v>0</v>
      </c>
      <c r="D148" s="47">
        <f t="shared" si="5"/>
        <v>169156</v>
      </c>
      <c r="E148" s="47">
        <v>125000</v>
      </c>
      <c r="F148" s="47">
        <v>44156</v>
      </c>
      <c r="H148" s="47" t="s">
        <v>803</v>
      </c>
      <c r="I148" s="47" t="s">
        <v>1275</v>
      </c>
      <c r="J148" s="47">
        <v>0</v>
      </c>
      <c r="K148" s="47">
        <f t="shared" si="4"/>
        <v>46000</v>
      </c>
      <c r="L148" s="47">
        <v>0</v>
      </c>
      <c r="M148" s="47">
        <v>46000</v>
      </c>
    </row>
    <row r="149" spans="1:13" ht="15">
      <c r="A149" s="92" t="s">
        <v>718</v>
      </c>
      <c r="B149" s="93" t="s">
        <v>2269</v>
      </c>
      <c r="C149" s="47">
        <v>0</v>
      </c>
      <c r="D149" s="47">
        <f t="shared" si="5"/>
        <v>100</v>
      </c>
      <c r="E149" s="47">
        <v>0</v>
      </c>
      <c r="F149" s="47">
        <v>100</v>
      </c>
      <c r="H149" s="47" t="s">
        <v>806</v>
      </c>
      <c r="I149" s="47" t="s">
        <v>1276</v>
      </c>
      <c r="J149" s="47">
        <v>36000</v>
      </c>
      <c r="K149" s="47">
        <f t="shared" si="4"/>
        <v>380</v>
      </c>
      <c r="L149" s="47">
        <v>0</v>
      </c>
      <c r="M149" s="47">
        <v>380</v>
      </c>
    </row>
    <row r="150" spans="1:13" ht="15">
      <c r="A150" s="92" t="s">
        <v>721</v>
      </c>
      <c r="B150" s="93" t="s">
        <v>1532</v>
      </c>
      <c r="C150" s="47">
        <v>0</v>
      </c>
      <c r="D150" s="47">
        <f t="shared" si="5"/>
        <v>11170</v>
      </c>
      <c r="E150" s="47">
        <v>0</v>
      </c>
      <c r="F150" s="47">
        <v>11170</v>
      </c>
      <c r="H150" s="47" t="s">
        <v>812</v>
      </c>
      <c r="I150" s="47" t="s">
        <v>1533</v>
      </c>
      <c r="J150" s="47">
        <v>0</v>
      </c>
      <c r="K150" s="47">
        <f t="shared" si="4"/>
        <v>1</v>
      </c>
      <c r="L150" s="47">
        <v>0</v>
      </c>
      <c r="M150" s="47">
        <v>1</v>
      </c>
    </row>
    <row r="151" spans="1:13" ht="15">
      <c r="A151" s="92" t="s">
        <v>727</v>
      </c>
      <c r="B151" s="93" t="s">
        <v>1257</v>
      </c>
      <c r="C151" s="47">
        <v>0</v>
      </c>
      <c r="D151" s="47">
        <f t="shared" si="5"/>
        <v>89941</v>
      </c>
      <c r="E151" s="47">
        <v>0</v>
      </c>
      <c r="F151" s="47">
        <v>89941</v>
      </c>
      <c r="H151" s="47" t="s">
        <v>815</v>
      </c>
      <c r="I151" s="47" t="s">
        <v>1278</v>
      </c>
      <c r="J151" s="47">
        <v>356000</v>
      </c>
      <c r="K151" s="47">
        <f t="shared" si="4"/>
        <v>114825</v>
      </c>
      <c r="L151" s="47">
        <v>0</v>
      </c>
      <c r="M151" s="47">
        <v>114825</v>
      </c>
    </row>
    <row r="152" spans="1:13" ht="15">
      <c r="A152" s="92" t="s">
        <v>730</v>
      </c>
      <c r="B152" s="93" t="s">
        <v>1258</v>
      </c>
      <c r="C152" s="47">
        <v>0</v>
      </c>
      <c r="D152" s="47">
        <f t="shared" si="5"/>
        <v>134620</v>
      </c>
      <c r="E152" s="47">
        <v>88600</v>
      </c>
      <c r="F152" s="47">
        <v>46020</v>
      </c>
      <c r="H152" s="47" t="s">
        <v>818</v>
      </c>
      <c r="I152" s="47" t="s">
        <v>1279</v>
      </c>
      <c r="J152" s="47">
        <v>500</v>
      </c>
      <c r="K152" s="47">
        <f t="shared" si="4"/>
        <v>91640</v>
      </c>
      <c r="L152" s="47">
        <v>0</v>
      </c>
      <c r="M152" s="47">
        <v>91640</v>
      </c>
    </row>
    <row r="153" spans="1:13" ht="15">
      <c r="A153" s="92" t="s">
        <v>733</v>
      </c>
      <c r="B153" s="93" t="s">
        <v>1620</v>
      </c>
      <c r="C153" s="47">
        <v>0</v>
      </c>
      <c r="D153" s="47">
        <f t="shared" si="5"/>
        <v>51559</v>
      </c>
      <c r="E153" s="47">
        <v>0</v>
      </c>
      <c r="F153" s="47">
        <v>51559</v>
      </c>
      <c r="H153" s="47" t="s">
        <v>821</v>
      </c>
      <c r="I153" s="47" t="s">
        <v>1280</v>
      </c>
      <c r="J153" s="47">
        <v>0</v>
      </c>
      <c r="K153" s="47">
        <f t="shared" si="4"/>
        <v>1400</v>
      </c>
      <c r="L153" s="47">
        <v>0</v>
      </c>
      <c r="M153" s="47">
        <v>1400</v>
      </c>
    </row>
    <row r="154" spans="1:13" ht="15">
      <c r="A154" s="92" t="s">
        <v>736</v>
      </c>
      <c r="B154" s="93" t="s">
        <v>1621</v>
      </c>
      <c r="C154" s="47">
        <v>0</v>
      </c>
      <c r="D154" s="47">
        <f t="shared" si="5"/>
        <v>11579</v>
      </c>
      <c r="E154" s="47">
        <v>0</v>
      </c>
      <c r="F154" s="47">
        <v>11579</v>
      </c>
      <c r="H154" s="47" t="s">
        <v>825</v>
      </c>
      <c r="I154" s="47" t="s">
        <v>1281</v>
      </c>
      <c r="J154" s="47">
        <v>0</v>
      </c>
      <c r="K154" s="47">
        <f t="shared" si="4"/>
        <v>167454</v>
      </c>
      <c r="L154" s="47">
        <v>0</v>
      </c>
      <c r="M154" s="47">
        <v>167454</v>
      </c>
    </row>
    <row r="155" spans="1:13" ht="15">
      <c r="A155" s="92" t="s">
        <v>739</v>
      </c>
      <c r="B155" s="93" t="s">
        <v>1259</v>
      </c>
      <c r="C155" s="47">
        <v>0</v>
      </c>
      <c r="D155" s="47">
        <f t="shared" si="5"/>
        <v>34503</v>
      </c>
      <c r="E155" s="47">
        <v>0</v>
      </c>
      <c r="F155" s="47">
        <v>34503</v>
      </c>
      <c r="H155" s="47" t="s">
        <v>831</v>
      </c>
      <c r="I155" s="47" t="s">
        <v>1283</v>
      </c>
      <c r="J155" s="47">
        <v>10800</v>
      </c>
      <c r="K155" s="47">
        <f t="shared" si="4"/>
        <v>2800</v>
      </c>
      <c r="L155" s="47">
        <v>0</v>
      </c>
      <c r="M155" s="47">
        <v>2800</v>
      </c>
    </row>
    <row r="156" spans="1:13" ht="15">
      <c r="A156" s="92" t="s">
        <v>742</v>
      </c>
      <c r="B156" s="93" t="s">
        <v>1260</v>
      </c>
      <c r="C156" s="47">
        <v>0</v>
      </c>
      <c r="D156" s="47">
        <f t="shared" si="5"/>
        <v>365230</v>
      </c>
      <c r="E156" s="47">
        <v>18900</v>
      </c>
      <c r="F156" s="47">
        <v>346330</v>
      </c>
      <c r="H156" s="47" t="s">
        <v>845</v>
      </c>
      <c r="I156" s="47" t="s">
        <v>1286</v>
      </c>
      <c r="J156" s="47">
        <v>12696</v>
      </c>
      <c r="K156" s="47">
        <f t="shared" si="4"/>
        <v>32920</v>
      </c>
      <c r="L156" s="47">
        <v>0</v>
      </c>
      <c r="M156" s="47">
        <v>32920</v>
      </c>
    </row>
    <row r="157" spans="1:13" ht="15">
      <c r="A157" s="92" t="s">
        <v>745</v>
      </c>
      <c r="B157" s="93" t="s">
        <v>2259</v>
      </c>
      <c r="C157" s="47">
        <v>93880</v>
      </c>
      <c r="D157" s="47">
        <f t="shared" si="5"/>
        <v>90426</v>
      </c>
      <c r="E157" s="47">
        <v>0</v>
      </c>
      <c r="F157" s="47">
        <v>90426</v>
      </c>
      <c r="H157" s="47" t="s">
        <v>851</v>
      </c>
      <c r="I157" s="47" t="s">
        <v>1287</v>
      </c>
      <c r="J157" s="47">
        <v>0</v>
      </c>
      <c r="K157" s="47">
        <f t="shared" si="4"/>
        <v>800</v>
      </c>
      <c r="L157" s="47">
        <v>0</v>
      </c>
      <c r="M157" s="47">
        <v>800</v>
      </c>
    </row>
    <row r="158" spans="1:13" ht="15">
      <c r="A158" s="92" t="s">
        <v>751</v>
      </c>
      <c r="B158" s="93" t="s">
        <v>1261</v>
      </c>
      <c r="C158" s="47">
        <v>0</v>
      </c>
      <c r="D158" s="47">
        <f t="shared" si="5"/>
        <v>42272</v>
      </c>
      <c r="E158" s="47">
        <v>0</v>
      </c>
      <c r="F158" s="47">
        <v>42272</v>
      </c>
      <c r="H158" s="47" t="s">
        <v>854</v>
      </c>
      <c r="I158" s="47" t="s">
        <v>1288</v>
      </c>
      <c r="J158" s="47">
        <v>0</v>
      </c>
      <c r="K158" s="47">
        <f t="shared" si="4"/>
        <v>559202</v>
      </c>
      <c r="L158" s="47">
        <v>0</v>
      </c>
      <c r="M158" s="47">
        <v>559202</v>
      </c>
    </row>
    <row r="159" spans="1:13" ht="15">
      <c r="A159" s="92" t="s">
        <v>754</v>
      </c>
      <c r="B159" s="93" t="s">
        <v>1262</v>
      </c>
      <c r="C159" s="47">
        <v>0</v>
      </c>
      <c r="D159" s="47">
        <f t="shared" si="5"/>
        <v>54827</v>
      </c>
      <c r="E159" s="47">
        <v>0</v>
      </c>
      <c r="F159" s="47">
        <v>54827</v>
      </c>
      <c r="H159" s="47" t="s">
        <v>863</v>
      </c>
      <c r="I159" s="47" t="s">
        <v>1289</v>
      </c>
      <c r="J159" s="47">
        <v>39820</v>
      </c>
      <c r="K159" s="47">
        <f t="shared" si="4"/>
        <v>261475</v>
      </c>
      <c r="L159" s="47">
        <v>0</v>
      </c>
      <c r="M159" s="47">
        <v>261475</v>
      </c>
    </row>
    <row r="160" spans="1:13" ht="15">
      <c r="A160" s="92" t="s">
        <v>757</v>
      </c>
      <c r="B160" s="93" t="s">
        <v>1263</v>
      </c>
      <c r="C160" s="47">
        <v>0</v>
      </c>
      <c r="D160" s="47">
        <f t="shared" si="5"/>
        <v>34345</v>
      </c>
      <c r="E160" s="47">
        <v>0</v>
      </c>
      <c r="F160" s="47">
        <v>34345</v>
      </c>
      <c r="H160" s="47" t="s">
        <v>866</v>
      </c>
      <c r="I160" s="47" t="s">
        <v>1290</v>
      </c>
      <c r="J160" s="47">
        <v>87000</v>
      </c>
      <c r="K160" s="47">
        <f t="shared" si="4"/>
        <v>2680887</v>
      </c>
      <c r="L160" s="47">
        <v>0</v>
      </c>
      <c r="M160" s="47">
        <v>2680887</v>
      </c>
    </row>
    <row r="161" spans="1:13" ht="15">
      <c r="A161" s="92" t="s">
        <v>763</v>
      </c>
      <c r="B161" s="93" t="s">
        <v>2248</v>
      </c>
      <c r="C161" s="47">
        <v>0</v>
      </c>
      <c r="D161" s="47">
        <f t="shared" si="5"/>
        <v>342037</v>
      </c>
      <c r="E161" s="47">
        <v>7060</v>
      </c>
      <c r="F161" s="47">
        <v>334977</v>
      </c>
      <c r="H161" s="47" t="s">
        <v>870</v>
      </c>
      <c r="I161" s="47" t="s">
        <v>1291</v>
      </c>
      <c r="J161" s="47">
        <v>0</v>
      </c>
      <c r="K161" s="47">
        <f t="shared" si="4"/>
        <v>10600</v>
      </c>
      <c r="L161" s="47">
        <v>0</v>
      </c>
      <c r="M161" s="47">
        <v>10600</v>
      </c>
    </row>
    <row r="162" spans="1:13" ht="15">
      <c r="A162" s="92" t="s">
        <v>766</v>
      </c>
      <c r="B162" s="93" t="s">
        <v>1265</v>
      </c>
      <c r="C162" s="47">
        <v>393435</v>
      </c>
      <c r="D162" s="47">
        <f t="shared" si="5"/>
        <v>108575</v>
      </c>
      <c r="E162" s="47">
        <v>600</v>
      </c>
      <c r="F162" s="47">
        <v>107975</v>
      </c>
      <c r="H162" s="47" t="s">
        <v>876</v>
      </c>
      <c r="I162" s="47" t="s">
        <v>1292</v>
      </c>
      <c r="J162" s="47">
        <v>0</v>
      </c>
      <c r="K162" s="47">
        <f t="shared" si="4"/>
        <v>17000</v>
      </c>
      <c r="L162" s="47">
        <v>0</v>
      </c>
      <c r="M162" s="47">
        <v>17000</v>
      </c>
    </row>
    <row r="163" spans="1:13" ht="15">
      <c r="A163" s="92" t="s">
        <v>769</v>
      </c>
      <c r="B163" s="93" t="s">
        <v>1266</v>
      </c>
      <c r="C163" s="47">
        <v>239400</v>
      </c>
      <c r="D163" s="47">
        <f t="shared" si="5"/>
        <v>197921</v>
      </c>
      <c r="E163" s="47">
        <v>0</v>
      </c>
      <c r="F163" s="47">
        <v>197921</v>
      </c>
      <c r="H163" s="47" t="s">
        <v>879</v>
      </c>
      <c r="I163" s="47" t="s">
        <v>1293</v>
      </c>
      <c r="J163" s="47">
        <v>0</v>
      </c>
      <c r="K163" s="47">
        <f t="shared" si="4"/>
        <v>18890</v>
      </c>
      <c r="L163" s="47">
        <v>0</v>
      </c>
      <c r="M163" s="47">
        <v>18890</v>
      </c>
    </row>
    <row r="164" spans="1:13" ht="15">
      <c r="A164" s="92" t="s">
        <v>772</v>
      </c>
      <c r="B164" s="93" t="s">
        <v>1622</v>
      </c>
      <c r="C164" s="47">
        <v>0</v>
      </c>
      <c r="D164" s="47">
        <f t="shared" si="5"/>
        <v>35490</v>
      </c>
      <c r="E164" s="47">
        <v>0</v>
      </c>
      <c r="F164" s="47">
        <v>35490</v>
      </c>
      <c r="H164" s="47" t="s">
        <v>882</v>
      </c>
      <c r="I164" s="47" t="s">
        <v>1294</v>
      </c>
      <c r="J164" s="47">
        <v>0</v>
      </c>
      <c r="K164" s="47">
        <f t="shared" si="4"/>
        <v>434168</v>
      </c>
      <c r="L164" s="47">
        <v>0</v>
      </c>
      <c r="M164" s="47">
        <v>434168</v>
      </c>
    </row>
    <row r="165" spans="1:13" ht="15">
      <c r="A165" s="92" t="s">
        <v>776</v>
      </c>
      <c r="B165" s="93" t="s">
        <v>1267</v>
      </c>
      <c r="C165" s="47">
        <v>857750</v>
      </c>
      <c r="D165" s="47">
        <f t="shared" si="5"/>
        <v>509260</v>
      </c>
      <c r="E165" s="47">
        <v>285190</v>
      </c>
      <c r="F165" s="47">
        <v>224070</v>
      </c>
      <c r="H165" s="47" t="s">
        <v>885</v>
      </c>
      <c r="I165" s="47" t="s">
        <v>1295</v>
      </c>
      <c r="J165" s="47">
        <v>0</v>
      </c>
      <c r="K165" s="47">
        <f t="shared" si="4"/>
        <v>19800</v>
      </c>
      <c r="L165" s="47">
        <v>0</v>
      </c>
      <c r="M165" s="47">
        <v>19800</v>
      </c>
    </row>
    <row r="166" spans="1:13" ht="15">
      <c r="A166" s="92" t="s">
        <v>779</v>
      </c>
      <c r="B166" s="93" t="s">
        <v>1268</v>
      </c>
      <c r="C166" s="47">
        <v>20000</v>
      </c>
      <c r="D166" s="47">
        <f t="shared" si="5"/>
        <v>603132</v>
      </c>
      <c r="E166" s="47">
        <v>195355</v>
      </c>
      <c r="F166" s="47">
        <v>407777</v>
      </c>
      <c r="H166" s="47" t="s">
        <v>888</v>
      </c>
      <c r="I166" s="47" t="s">
        <v>1296</v>
      </c>
      <c r="J166" s="47">
        <v>0</v>
      </c>
      <c r="K166" s="47">
        <f t="shared" si="4"/>
        <v>318350</v>
      </c>
      <c r="L166" s="47">
        <v>0</v>
      </c>
      <c r="M166" s="47">
        <v>318350</v>
      </c>
    </row>
    <row r="167" spans="1:13" ht="15">
      <c r="A167" s="92" t="s">
        <v>782</v>
      </c>
      <c r="B167" s="93" t="s">
        <v>1623</v>
      </c>
      <c r="C167" s="47">
        <v>228785</v>
      </c>
      <c r="D167" s="47">
        <f t="shared" si="5"/>
        <v>42000</v>
      </c>
      <c r="E167" s="47">
        <v>0</v>
      </c>
      <c r="F167" s="47">
        <v>42000</v>
      </c>
      <c r="H167" s="47" t="s">
        <v>893</v>
      </c>
      <c r="I167" s="47" t="s">
        <v>2260</v>
      </c>
      <c r="J167" s="47">
        <v>0</v>
      </c>
      <c r="K167" s="47">
        <f t="shared" si="4"/>
        <v>40650</v>
      </c>
      <c r="L167" s="47">
        <v>0</v>
      </c>
      <c r="M167" s="47">
        <v>40650</v>
      </c>
    </row>
    <row r="168" spans="1:13" ht="15">
      <c r="A168" s="92" t="s">
        <v>785</v>
      </c>
      <c r="B168" s="93" t="s">
        <v>1269</v>
      </c>
      <c r="C168" s="47">
        <v>0</v>
      </c>
      <c r="D168" s="47">
        <f t="shared" si="5"/>
        <v>122727</v>
      </c>
      <c r="E168" s="47">
        <v>0</v>
      </c>
      <c r="F168" s="47">
        <v>122727</v>
      </c>
      <c r="H168" s="47" t="s">
        <v>896</v>
      </c>
      <c r="I168" s="47" t="s">
        <v>1298</v>
      </c>
      <c r="J168" s="47">
        <v>0</v>
      </c>
      <c r="K168" s="47">
        <f t="shared" si="4"/>
        <v>427301</v>
      </c>
      <c r="L168" s="47">
        <v>32000</v>
      </c>
      <c r="M168" s="47">
        <v>395301</v>
      </c>
    </row>
    <row r="169" spans="1:13" ht="15">
      <c r="A169" s="92" t="s">
        <v>788</v>
      </c>
      <c r="B169" s="93" t="s">
        <v>1270</v>
      </c>
      <c r="C169" s="47">
        <v>6550</v>
      </c>
      <c r="D169" s="47">
        <f t="shared" si="5"/>
        <v>368353</v>
      </c>
      <c r="E169" s="47">
        <v>40050</v>
      </c>
      <c r="F169" s="47">
        <v>328303</v>
      </c>
      <c r="H169" s="47" t="s">
        <v>899</v>
      </c>
      <c r="I169" s="47" t="s">
        <v>1299</v>
      </c>
      <c r="J169" s="47">
        <v>31690</v>
      </c>
      <c r="K169" s="47">
        <f t="shared" si="4"/>
        <v>541185</v>
      </c>
      <c r="L169" s="47">
        <v>0</v>
      </c>
      <c r="M169" s="47">
        <v>541185</v>
      </c>
    </row>
    <row r="170" spans="1:13" ht="15">
      <c r="A170" s="92" t="s">
        <v>791</v>
      </c>
      <c r="B170" s="93" t="s">
        <v>1271</v>
      </c>
      <c r="C170" s="47">
        <v>175000</v>
      </c>
      <c r="D170" s="47">
        <f t="shared" si="5"/>
        <v>212841</v>
      </c>
      <c r="E170" s="47">
        <v>34450</v>
      </c>
      <c r="F170" s="47">
        <v>178391</v>
      </c>
      <c r="H170" s="47" t="s">
        <v>902</v>
      </c>
      <c r="I170" s="47" t="s">
        <v>1300</v>
      </c>
      <c r="J170" s="47">
        <v>0</v>
      </c>
      <c r="K170" s="47">
        <f t="shared" si="4"/>
        <v>375604</v>
      </c>
      <c r="L170" s="47">
        <v>0</v>
      </c>
      <c r="M170" s="47">
        <v>375604</v>
      </c>
    </row>
    <row r="171" spans="1:13" ht="15">
      <c r="A171" s="92" t="s">
        <v>794</v>
      </c>
      <c r="B171" s="93" t="s">
        <v>1272</v>
      </c>
      <c r="C171" s="47">
        <v>433600</v>
      </c>
      <c r="D171" s="47">
        <f t="shared" si="5"/>
        <v>163763</v>
      </c>
      <c r="E171" s="47">
        <v>1</v>
      </c>
      <c r="F171" s="47">
        <v>163762</v>
      </c>
      <c r="H171" s="47" t="s">
        <v>905</v>
      </c>
      <c r="I171" s="47" t="s">
        <v>1301</v>
      </c>
      <c r="J171" s="47">
        <v>33500</v>
      </c>
      <c r="K171" s="47">
        <f t="shared" si="4"/>
        <v>1544213</v>
      </c>
      <c r="L171" s="47">
        <v>1267800</v>
      </c>
      <c r="M171" s="47">
        <v>276413</v>
      </c>
    </row>
    <row r="172" spans="1:13" ht="15">
      <c r="A172" s="92" t="s">
        <v>797</v>
      </c>
      <c r="B172" s="93" t="s">
        <v>1273</v>
      </c>
      <c r="C172" s="47">
        <v>5323591</v>
      </c>
      <c r="D172" s="47">
        <f t="shared" si="5"/>
        <v>834338</v>
      </c>
      <c r="E172" s="47">
        <v>264000</v>
      </c>
      <c r="F172" s="47">
        <v>570338</v>
      </c>
      <c r="H172" s="47" t="s">
        <v>908</v>
      </c>
      <c r="I172" s="47" t="s">
        <v>1302</v>
      </c>
      <c r="J172" s="47">
        <v>681200</v>
      </c>
      <c r="K172" s="47">
        <f t="shared" si="4"/>
        <v>5667214</v>
      </c>
      <c r="L172" s="47">
        <v>777002</v>
      </c>
      <c r="M172" s="47">
        <v>4890212</v>
      </c>
    </row>
    <row r="173" spans="1:13" ht="15">
      <c r="A173" s="92" t="s">
        <v>800</v>
      </c>
      <c r="B173" s="93" t="s">
        <v>1274</v>
      </c>
      <c r="C173" s="47">
        <v>2219300</v>
      </c>
      <c r="D173" s="47">
        <f t="shared" si="5"/>
        <v>590937</v>
      </c>
      <c r="E173" s="47">
        <v>92986</v>
      </c>
      <c r="F173" s="47">
        <v>497951</v>
      </c>
      <c r="H173" s="47" t="s">
        <v>914</v>
      </c>
      <c r="I173" s="47" t="s">
        <v>1304</v>
      </c>
      <c r="J173" s="47">
        <v>3800</v>
      </c>
      <c r="K173" s="47">
        <f t="shared" si="4"/>
        <v>951278</v>
      </c>
      <c r="L173" s="47">
        <v>406900</v>
      </c>
      <c r="M173" s="47">
        <v>544378</v>
      </c>
    </row>
    <row r="174" spans="1:13" ht="15">
      <c r="A174" s="92" t="s">
        <v>803</v>
      </c>
      <c r="B174" s="93" t="s">
        <v>1275</v>
      </c>
      <c r="C174" s="47">
        <v>530000</v>
      </c>
      <c r="D174" s="47">
        <f t="shared" si="5"/>
        <v>299967</v>
      </c>
      <c r="E174" s="47">
        <v>0</v>
      </c>
      <c r="F174" s="47">
        <v>299967</v>
      </c>
      <c r="H174" s="47" t="s">
        <v>916</v>
      </c>
      <c r="I174" s="47" t="s">
        <v>1305</v>
      </c>
      <c r="J174" s="47">
        <v>0</v>
      </c>
      <c r="K174" s="47">
        <f t="shared" si="4"/>
        <v>14352</v>
      </c>
      <c r="L174" s="47">
        <v>0</v>
      </c>
      <c r="M174" s="47">
        <v>14352</v>
      </c>
    </row>
    <row r="175" spans="1:13" ht="15">
      <c r="A175" s="92" t="s">
        <v>806</v>
      </c>
      <c r="B175" s="93" t="s">
        <v>1276</v>
      </c>
      <c r="C175" s="47">
        <v>0</v>
      </c>
      <c r="D175" s="47">
        <f t="shared" si="5"/>
        <v>101130</v>
      </c>
      <c r="E175" s="47">
        <v>43100</v>
      </c>
      <c r="F175" s="47">
        <v>58030</v>
      </c>
      <c r="H175" s="47" t="s">
        <v>919</v>
      </c>
      <c r="I175" s="47" t="s">
        <v>1306</v>
      </c>
      <c r="J175" s="47">
        <v>8848522</v>
      </c>
      <c r="K175" s="47">
        <f t="shared" si="4"/>
        <v>110730</v>
      </c>
      <c r="L175" s="47">
        <v>0</v>
      </c>
      <c r="M175" s="47">
        <v>110730</v>
      </c>
    </row>
    <row r="176" spans="1:13" ht="15">
      <c r="A176" s="92" t="s">
        <v>809</v>
      </c>
      <c r="B176" s="93" t="s">
        <v>1277</v>
      </c>
      <c r="C176" s="47">
        <v>0</v>
      </c>
      <c r="D176" s="47">
        <f t="shared" si="5"/>
        <v>24705</v>
      </c>
      <c r="E176" s="47">
        <v>10000</v>
      </c>
      <c r="F176" s="47">
        <v>14705</v>
      </c>
      <c r="H176" s="47" t="s">
        <v>922</v>
      </c>
      <c r="I176" s="47" t="s">
        <v>1307</v>
      </c>
      <c r="J176" s="47">
        <v>0</v>
      </c>
      <c r="K176" s="47">
        <f t="shared" si="4"/>
        <v>122700</v>
      </c>
      <c r="L176" s="47">
        <v>0</v>
      </c>
      <c r="M176" s="47">
        <v>122700</v>
      </c>
    </row>
    <row r="177" spans="1:13" ht="15">
      <c r="A177" s="92" t="s">
        <v>812</v>
      </c>
      <c r="B177" s="93" t="s">
        <v>1533</v>
      </c>
      <c r="C177" s="47">
        <v>0</v>
      </c>
      <c r="D177" s="47">
        <f t="shared" si="5"/>
        <v>15000</v>
      </c>
      <c r="E177" s="47">
        <v>0</v>
      </c>
      <c r="F177" s="47">
        <v>15000</v>
      </c>
      <c r="H177" s="47" t="s">
        <v>925</v>
      </c>
      <c r="I177" s="47" t="s">
        <v>1308</v>
      </c>
      <c r="J177" s="47">
        <v>0</v>
      </c>
      <c r="K177" s="47">
        <f t="shared" si="4"/>
        <v>158523</v>
      </c>
      <c r="L177" s="47">
        <v>0</v>
      </c>
      <c r="M177" s="47">
        <v>158523</v>
      </c>
    </row>
    <row r="178" spans="1:13" ht="15">
      <c r="A178" s="92" t="s">
        <v>815</v>
      </c>
      <c r="B178" s="93" t="s">
        <v>1278</v>
      </c>
      <c r="C178" s="47">
        <v>0</v>
      </c>
      <c r="D178" s="47">
        <f t="shared" si="5"/>
        <v>542389</v>
      </c>
      <c r="E178" s="47">
        <v>700</v>
      </c>
      <c r="F178" s="47">
        <v>541689</v>
      </c>
      <c r="H178" s="47" t="s">
        <v>928</v>
      </c>
      <c r="I178" s="47" t="s">
        <v>1309</v>
      </c>
      <c r="J178" s="47">
        <v>0</v>
      </c>
      <c r="K178" s="47">
        <f t="shared" si="4"/>
        <v>177302</v>
      </c>
      <c r="L178" s="47">
        <v>0</v>
      </c>
      <c r="M178" s="47">
        <v>177302</v>
      </c>
    </row>
    <row r="179" spans="1:13" ht="15">
      <c r="A179" s="92" t="s">
        <v>818</v>
      </c>
      <c r="B179" s="93" t="s">
        <v>1279</v>
      </c>
      <c r="C179" s="47">
        <v>50</v>
      </c>
      <c r="D179" s="47">
        <f t="shared" si="5"/>
        <v>254988</v>
      </c>
      <c r="E179" s="47">
        <v>140000</v>
      </c>
      <c r="F179" s="47">
        <v>114988</v>
      </c>
      <c r="H179" s="47" t="s">
        <v>931</v>
      </c>
      <c r="I179" s="47" t="s">
        <v>1310</v>
      </c>
      <c r="J179" s="47">
        <v>0</v>
      </c>
      <c r="K179" s="47">
        <f t="shared" si="4"/>
        <v>4324585</v>
      </c>
      <c r="L179" s="47">
        <v>0</v>
      </c>
      <c r="M179" s="47">
        <v>4324585</v>
      </c>
    </row>
    <row r="180" spans="1:13" ht="15">
      <c r="A180" s="92" t="s">
        <v>821</v>
      </c>
      <c r="B180" s="93" t="s">
        <v>1280</v>
      </c>
      <c r="C180" s="47">
        <v>0</v>
      </c>
      <c r="D180" s="47">
        <f t="shared" si="5"/>
        <v>23960</v>
      </c>
      <c r="E180" s="47">
        <v>0</v>
      </c>
      <c r="F180" s="47">
        <v>23960</v>
      </c>
      <c r="H180" s="47" t="s">
        <v>935</v>
      </c>
      <c r="I180" s="47" t="s">
        <v>1311</v>
      </c>
      <c r="J180" s="47">
        <v>0</v>
      </c>
      <c r="K180" s="47">
        <f t="shared" si="4"/>
        <v>25100</v>
      </c>
      <c r="L180" s="47">
        <v>0</v>
      </c>
      <c r="M180" s="47">
        <v>25100</v>
      </c>
    </row>
    <row r="181" spans="1:13" ht="15">
      <c r="A181" s="92" t="s">
        <v>825</v>
      </c>
      <c r="B181" s="93" t="s">
        <v>1281</v>
      </c>
      <c r="C181" s="47">
        <v>0</v>
      </c>
      <c r="D181" s="47">
        <f t="shared" si="5"/>
        <v>185624</v>
      </c>
      <c r="E181" s="47">
        <v>0</v>
      </c>
      <c r="F181" s="47">
        <v>185624</v>
      </c>
      <c r="H181" s="47" t="s">
        <v>938</v>
      </c>
      <c r="I181" s="47" t="s">
        <v>1312</v>
      </c>
      <c r="J181" s="47">
        <v>370055</v>
      </c>
      <c r="K181" s="47">
        <f t="shared" si="4"/>
        <v>814498</v>
      </c>
      <c r="L181" s="47">
        <v>0</v>
      </c>
      <c r="M181" s="47">
        <v>814498</v>
      </c>
    </row>
    <row r="182" spans="1:13" ht="15">
      <c r="A182" s="92" t="s">
        <v>828</v>
      </c>
      <c r="B182" s="93" t="s">
        <v>1282</v>
      </c>
      <c r="C182" s="47">
        <v>0</v>
      </c>
      <c r="D182" s="47">
        <f t="shared" si="5"/>
        <v>62175</v>
      </c>
      <c r="E182" s="47">
        <v>0</v>
      </c>
      <c r="F182" s="47">
        <v>62175</v>
      </c>
      <c r="H182" s="47" t="s">
        <v>941</v>
      </c>
      <c r="I182" s="47" t="s">
        <v>1313</v>
      </c>
      <c r="J182" s="47">
        <v>0</v>
      </c>
      <c r="K182" s="47">
        <f t="shared" si="4"/>
        <v>28225</v>
      </c>
      <c r="L182" s="47">
        <v>0</v>
      </c>
      <c r="M182" s="47">
        <v>28225</v>
      </c>
    </row>
    <row r="183" spans="1:13" ht="15">
      <c r="A183" s="92" t="s">
        <v>831</v>
      </c>
      <c r="B183" s="93" t="s">
        <v>1283</v>
      </c>
      <c r="C183" s="47">
        <v>0</v>
      </c>
      <c r="D183" s="47">
        <f t="shared" si="5"/>
        <v>39477</v>
      </c>
      <c r="E183" s="47">
        <v>200</v>
      </c>
      <c r="F183" s="47">
        <v>39277</v>
      </c>
      <c r="H183" s="47" t="s">
        <v>944</v>
      </c>
      <c r="I183" s="47" t="s">
        <v>1314</v>
      </c>
      <c r="J183" s="47">
        <v>13000</v>
      </c>
      <c r="K183" s="47">
        <f t="shared" si="4"/>
        <v>49420</v>
      </c>
      <c r="L183" s="47">
        <v>0</v>
      </c>
      <c r="M183" s="47">
        <v>49420</v>
      </c>
    </row>
    <row r="184" spans="1:13" ht="15">
      <c r="A184" s="92" t="s">
        <v>834</v>
      </c>
      <c r="B184" s="93" t="s">
        <v>1284</v>
      </c>
      <c r="C184" s="47">
        <v>0</v>
      </c>
      <c r="D184" s="47">
        <f t="shared" si="5"/>
        <v>9195</v>
      </c>
      <c r="E184" s="47">
        <v>300</v>
      </c>
      <c r="F184" s="47">
        <v>8895</v>
      </c>
      <c r="H184" s="47" t="s">
        <v>947</v>
      </c>
      <c r="I184" s="47" t="s">
        <v>1315</v>
      </c>
      <c r="J184" s="47">
        <v>41500</v>
      </c>
      <c r="K184" s="47">
        <f t="shared" si="4"/>
        <v>32353</v>
      </c>
      <c r="L184" s="47">
        <v>0</v>
      </c>
      <c r="M184" s="47">
        <v>32353</v>
      </c>
    </row>
    <row r="185" spans="1:13" ht="15">
      <c r="A185" s="92" t="s">
        <v>842</v>
      </c>
      <c r="B185" s="93" t="s">
        <v>1285</v>
      </c>
      <c r="C185" s="47">
        <v>0</v>
      </c>
      <c r="D185" s="47">
        <f t="shared" si="5"/>
        <v>11780</v>
      </c>
      <c r="E185" s="47">
        <v>0</v>
      </c>
      <c r="F185" s="47">
        <v>11780</v>
      </c>
      <c r="H185" s="47" t="s">
        <v>950</v>
      </c>
      <c r="I185" s="47" t="s">
        <v>1372</v>
      </c>
      <c r="J185" s="47">
        <v>3850</v>
      </c>
      <c r="K185" s="47">
        <f t="shared" si="4"/>
        <v>99232</v>
      </c>
      <c r="L185" s="47">
        <v>0</v>
      </c>
      <c r="M185" s="47">
        <v>99232</v>
      </c>
    </row>
    <row r="186" spans="1:13" ht="15">
      <c r="A186" s="92" t="s">
        <v>845</v>
      </c>
      <c r="B186" s="93" t="s">
        <v>1286</v>
      </c>
      <c r="C186" s="47">
        <v>280500</v>
      </c>
      <c r="D186" s="47">
        <f t="shared" si="5"/>
        <v>98599</v>
      </c>
      <c r="E186" s="47">
        <v>24000</v>
      </c>
      <c r="F186" s="47">
        <v>74599</v>
      </c>
      <c r="H186" s="47" t="s">
        <v>953</v>
      </c>
      <c r="I186" s="47" t="s">
        <v>1285</v>
      </c>
      <c r="J186" s="47">
        <v>0</v>
      </c>
      <c r="K186" s="47">
        <f t="shared" si="4"/>
        <v>276185</v>
      </c>
      <c r="L186" s="47">
        <v>0</v>
      </c>
      <c r="M186" s="47">
        <v>276185</v>
      </c>
    </row>
    <row r="187" spans="1:13" ht="15">
      <c r="A187" s="92" t="s">
        <v>848</v>
      </c>
      <c r="B187" s="93" t="s">
        <v>1361</v>
      </c>
      <c r="C187" s="47">
        <v>0</v>
      </c>
      <c r="D187" s="47">
        <f t="shared" si="5"/>
        <v>46300</v>
      </c>
      <c r="E187" s="47">
        <v>18000</v>
      </c>
      <c r="F187" s="47">
        <v>28300</v>
      </c>
      <c r="H187" s="47" t="s">
        <v>955</v>
      </c>
      <c r="I187" s="47" t="s">
        <v>1316</v>
      </c>
      <c r="J187" s="47">
        <v>23000</v>
      </c>
      <c r="K187" s="47">
        <f t="shared" si="4"/>
        <v>10325</v>
      </c>
      <c r="L187" s="47">
        <v>2000</v>
      </c>
      <c r="M187" s="47">
        <v>8325</v>
      </c>
    </row>
    <row r="188" spans="1:13" ht="15">
      <c r="A188" s="92" t="s">
        <v>851</v>
      </c>
      <c r="B188" s="93" t="s">
        <v>1287</v>
      </c>
      <c r="C188" s="47">
        <v>264200</v>
      </c>
      <c r="D188" s="47">
        <f t="shared" si="5"/>
        <v>22936</v>
      </c>
      <c r="E188" s="47">
        <v>0</v>
      </c>
      <c r="F188" s="47">
        <v>22936</v>
      </c>
      <c r="H188" s="47" t="s">
        <v>958</v>
      </c>
      <c r="I188" s="47" t="s">
        <v>1317</v>
      </c>
      <c r="J188" s="47">
        <v>0</v>
      </c>
      <c r="K188" s="47">
        <f t="shared" si="4"/>
        <v>5042948</v>
      </c>
      <c r="L188" s="47">
        <v>0</v>
      </c>
      <c r="M188" s="47">
        <v>5042948</v>
      </c>
    </row>
    <row r="189" spans="1:13" ht="15">
      <c r="A189" s="92" t="s">
        <v>854</v>
      </c>
      <c r="B189" s="93" t="s">
        <v>1288</v>
      </c>
      <c r="C189" s="47">
        <v>0</v>
      </c>
      <c r="D189" s="47">
        <f t="shared" si="5"/>
        <v>366167</v>
      </c>
      <c r="E189" s="47">
        <v>0</v>
      </c>
      <c r="F189" s="47">
        <v>366167</v>
      </c>
      <c r="H189" s="47" t="s">
        <v>961</v>
      </c>
      <c r="I189" s="47" t="s">
        <v>1318</v>
      </c>
      <c r="J189" s="47">
        <v>0</v>
      </c>
      <c r="K189" s="47">
        <f t="shared" si="4"/>
        <v>51350</v>
      </c>
      <c r="L189" s="47">
        <v>0</v>
      </c>
      <c r="M189" s="47">
        <v>51350</v>
      </c>
    </row>
    <row r="190" spans="1:13" ht="15">
      <c r="A190" s="92" t="s">
        <v>860</v>
      </c>
      <c r="B190" s="93" t="s">
        <v>2273</v>
      </c>
      <c r="C190" s="47">
        <v>0</v>
      </c>
      <c r="D190" s="47">
        <f t="shared" si="5"/>
        <v>15200</v>
      </c>
      <c r="E190" s="47">
        <v>0</v>
      </c>
      <c r="F190" s="47">
        <v>15200</v>
      </c>
      <c r="H190" s="47" t="s">
        <v>964</v>
      </c>
      <c r="I190" s="47" t="s">
        <v>1319</v>
      </c>
      <c r="J190" s="47">
        <v>15450</v>
      </c>
      <c r="K190" s="47">
        <f t="shared" si="4"/>
        <v>338795</v>
      </c>
      <c r="L190" s="47">
        <v>0</v>
      </c>
      <c r="M190" s="47">
        <v>338795</v>
      </c>
    </row>
    <row r="191" spans="1:13" ht="15">
      <c r="A191" s="92" t="s">
        <v>863</v>
      </c>
      <c r="B191" s="93" t="s">
        <v>1289</v>
      </c>
      <c r="C191" s="47">
        <v>16000</v>
      </c>
      <c r="D191" s="47">
        <f t="shared" si="5"/>
        <v>16450</v>
      </c>
      <c r="E191" s="47">
        <v>0</v>
      </c>
      <c r="F191" s="47">
        <v>16450</v>
      </c>
      <c r="H191" s="47" t="s">
        <v>967</v>
      </c>
      <c r="I191" s="47" t="s">
        <v>1320</v>
      </c>
      <c r="J191" s="47">
        <v>2300</v>
      </c>
      <c r="K191" s="47">
        <f t="shared" si="4"/>
        <v>7825</v>
      </c>
      <c r="L191" s="47">
        <v>0</v>
      </c>
      <c r="M191" s="47">
        <v>7825</v>
      </c>
    </row>
    <row r="192" spans="1:13" ht="15">
      <c r="A192" s="92" t="s">
        <v>866</v>
      </c>
      <c r="B192" s="93" t="s">
        <v>1290</v>
      </c>
      <c r="C192" s="47">
        <v>534335</v>
      </c>
      <c r="D192" s="47">
        <f t="shared" si="5"/>
        <v>380101</v>
      </c>
      <c r="E192" s="47">
        <v>0</v>
      </c>
      <c r="F192" s="47">
        <v>380101</v>
      </c>
      <c r="H192" s="47" t="s">
        <v>973</v>
      </c>
      <c r="I192" s="47" t="s">
        <v>1321</v>
      </c>
      <c r="J192" s="47">
        <v>0</v>
      </c>
      <c r="K192" s="47">
        <f t="shared" si="4"/>
        <v>210000</v>
      </c>
      <c r="L192" s="47">
        <v>0</v>
      </c>
      <c r="M192" s="47">
        <v>210000</v>
      </c>
    </row>
    <row r="193" spans="1:13" ht="15">
      <c r="A193" s="92" t="s">
        <v>870</v>
      </c>
      <c r="B193" s="93" t="s">
        <v>1291</v>
      </c>
      <c r="C193" s="47">
        <v>0</v>
      </c>
      <c r="D193" s="47">
        <f t="shared" si="5"/>
        <v>451295</v>
      </c>
      <c r="E193" s="47">
        <v>0</v>
      </c>
      <c r="F193" s="47">
        <v>451295</v>
      </c>
      <c r="H193" s="47" t="s">
        <v>976</v>
      </c>
      <c r="I193" s="47" t="s">
        <v>1373</v>
      </c>
      <c r="J193" s="47">
        <v>0</v>
      </c>
      <c r="K193" s="47">
        <f t="shared" si="4"/>
        <v>77935</v>
      </c>
      <c r="L193" s="47">
        <v>0</v>
      </c>
      <c r="M193" s="47">
        <v>77935</v>
      </c>
    </row>
    <row r="194" spans="1:13" ht="15">
      <c r="A194" s="92" t="s">
        <v>873</v>
      </c>
      <c r="B194" s="93" t="s">
        <v>1624</v>
      </c>
      <c r="C194" s="47">
        <v>595000</v>
      </c>
      <c r="D194" s="47">
        <f t="shared" si="5"/>
        <v>911087</v>
      </c>
      <c r="E194" s="47">
        <v>0</v>
      </c>
      <c r="F194" s="47">
        <v>911087</v>
      </c>
      <c r="H194" s="47" t="s">
        <v>979</v>
      </c>
      <c r="I194" s="47" t="s">
        <v>1626</v>
      </c>
      <c r="J194" s="47">
        <v>50000</v>
      </c>
      <c r="K194" s="47">
        <f t="shared" si="4"/>
        <v>0</v>
      </c>
      <c r="L194" s="47">
        <v>0</v>
      </c>
      <c r="M194" s="47">
        <v>0</v>
      </c>
    </row>
    <row r="195" spans="1:13" ht="15">
      <c r="A195" s="92" t="s">
        <v>876</v>
      </c>
      <c r="B195" s="93" t="s">
        <v>1292</v>
      </c>
      <c r="C195" s="47">
        <v>0</v>
      </c>
      <c r="D195" s="47">
        <f t="shared" si="5"/>
        <v>253879</v>
      </c>
      <c r="E195" s="47">
        <v>110000</v>
      </c>
      <c r="F195" s="47">
        <v>143879</v>
      </c>
      <c r="H195" s="47" t="s">
        <v>982</v>
      </c>
      <c r="I195" s="47" t="s">
        <v>1322</v>
      </c>
      <c r="J195" s="47">
        <v>0</v>
      </c>
      <c r="K195" s="47">
        <f aca="true" t="shared" si="6" ref="K195:K258">L195+M195</f>
        <v>28295</v>
      </c>
      <c r="L195" s="47">
        <v>0</v>
      </c>
      <c r="M195" s="47">
        <v>28295</v>
      </c>
    </row>
    <row r="196" spans="1:13" ht="15">
      <c r="A196" s="92" t="s">
        <v>879</v>
      </c>
      <c r="B196" s="93" t="s">
        <v>1293</v>
      </c>
      <c r="C196" s="47">
        <v>0</v>
      </c>
      <c r="D196" s="47">
        <f aca="true" t="shared" si="7" ref="D196:D259">E196+F196</f>
        <v>160419</v>
      </c>
      <c r="E196" s="47">
        <v>1500</v>
      </c>
      <c r="F196" s="47">
        <v>158919</v>
      </c>
      <c r="H196" s="47" t="s">
        <v>985</v>
      </c>
      <c r="I196" s="47" t="s">
        <v>1206</v>
      </c>
      <c r="J196" s="47">
        <v>0</v>
      </c>
      <c r="K196" s="47">
        <f t="shared" si="6"/>
        <v>862397</v>
      </c>
      <c r="L196" s="47">
        <v>0</v>
      </c>
      <c r="M196" s="47">
        <v>862397</v>
      </c>
    </row>
    <row r="197" spans="1:13" ht="15">
      <c r="A197" s="92" t="s">
        <v>882</v>
      </c>
      <c r="B197" s="93" t="s">
        <v>1294</v>
      </c>
      <c r="C197" s="47">
        <v>0</v>
      </c>
      <c r="D197" s="47">
        <f t="shared" si="7"/>
        <v>777558</v>
      </c>
      <c r="E197" s="47">
        <v>8200</v>
      </c>
      <c r="F197" s="47">
        <v>769358</v>
      </c>
      <c r="H197" s="47" t="s">
        <v>990</v>
      </c>
      <c r="I197" s="47" t="s">
        <v>1323</v>
      </c>
      <c r="J197" s="47">
        <v>0</v>
      </c>
      <c r="K197" s="47">
        <f t="shared" si="6"/>
        <v>518803</v>
      </c>
      <c r="L197" s="47">
        <v>0</v>
      </c>
      <c r="M197" s="47">
        <v>518803</v>
      </c>
    </row>
    <row r="198" spans="1:13" ht="15">
      <c r="A198" s="92" t="s">
        <v>885</v>
      </c>
      <c r="B198" s="93" t="s">
        <v>1295</v>
      </c>
      <c r="C198" s="47">
        <v>0</v>
      </c>
      <c r="D198" s="47">
        <f t="shared" si="7"/>
        <v>165535</v>
      </c>
      <c r="E198" s="47">
        <v>0</v>
      </c>
      <c r="F198" s="47">
        <v>165535</v>
      </c>
      <c r="H198" s="47" t="s">
        <v>993</v>
      </c>
      <c r="I198" s="47" t="s">
        <v>1324</v>
      </c>
      <c r="J198" s="47">
        <v>0</v>
      </c>
      <c r="K198" s="47">
        <f t="shared" si="6"/>
        <v>69867</v>
      </c>
      <c r="L198" s="47">
        <v>0</v>
      </c>
      <c r="M198" s="47">
        <v>69867</v>
      </c>
    </row>
    <row r="199" spans="1:13" ht="15">
      <c r="A199" s="92" t="s">
        <v>888</v>
      </c>
      <c r="B199" s="93" t="s">
        <v>1296</v>
      </c>
      <c r="C199" s="47">
        <v>0</v>
      </c>
      <c r="D199" s="47">
        <f t="shared" si="7"/>
        <v>617114</v>
      </c>
      <c r="E199" s="47">
        <v>0</v>
      </c>
      <c r="F199" s="47">
        <v>617114</v>
      </c>
      <c r="H199" s="47" t="s">
        <v>996</v>
      </c>
      <c r="I199" s="47" t="s">
        <v>1325</v>
      </c>
      <c r="J199" s="47">
        <v>0</v>
      </c>
      <c r="K199" s="47">
        <f t="shared" si="6"/>
        <v>1389065</v>
      </c>
      <c r="L199" s="47">
        <v>0</v>
      </c>
      <c r="M199" s="47">
        <v>1389065</v>
      </c>
    </row>
    <row r="200" spans="1:13" ht="15">
      <c r="A200" s="92" t="s">
        <v>890</v>
      </c>
      <c r="B200" s="93" t="s">
        <v>1297</v>
      </c>
      <c r="C200" s="47">
        <v>41600</v>
      </c>
      <c r="D200" s="47">
        <f t="shared" si="7"/>
        <v>550506</v>
      </c>
      <c r="E200" s="47">
        <v>170450</v>
      </c>
      <c r="F200" s="47">
        <v>380056</v>
      </c>
      <c r="H200" s="47" t="s">
        <v>999</v>
      </c>
      <c r="I200" s="47" t="s">
        <v>1326</v>
      </c>
      <c r="J200" s="47">
        <v>0</v>
      </c>
      <c r="K200" s="47">
        <f t="shared" si="6"/>
        <v>5310</v>
      </c>
      <c r="L200" s="47">
        <v>0</v>
      </c>
      <c r="M200" s="47">
        <v>5310</v>
      </c>
    </row>
    <row r="201" spans="1:13" ht="15">
      <c r="A201" s="92" t="s">
        <v>893</v>
      </c>
      <c r="B201" s="93" t="s">
        <v>2260</v>
      </c>
      <c r="C201" s="47">
        <v>0</v>
      </c>
      <c r="D201" s="47">
        <f t="shared" si="7"/>
        <v>347105</v>
      </c>
      <c r="E201" s="47">
        <v>0</v>
      </c>
      <c r="F201" s="47">
        <v>347105</v>
      </c>
      <c r="H201" s="47" t="s">
        <v>1002</v>
      </c>
      <c r="I201" s="47" t="s">
        <v>1327</v>
      </c>
      <c r="J201" s="47">
        <v>0</v>
      </c>
      <c r="K201" s="47">
        <f t="shared" si="6"/>
        <v>361533</v>
      </c>
      <c r="L201" s="47">
        <v>0</v>
      </c>
      <c r="M201" s="47">
        <v>361533</v>
      </c>
    </row>
    <row r="202" spans="1:13" ht="15">
      <c r="A202" s="92" t="s">
        <v>896</v>
      </c>
      <c r="B202" s="93" t="s">
        <v>1298</v>
      </c>
      <c r="C202" s="47">
        <v>370200</v>
      </c>
      <c r="D202" s="47">
        <f t="shared" si="7"/>
        <v>1612183</v>
      </c>
      <c r="E202" s="47">
        <v>936773</v>
      </c>
      <c r="F202" s="47">
        <v>675410</v>
      </c>
      <c r="H202" s="47" t="s">
        <v>1006</v>
      </c>
      <c r="I202" s="47" t="s">
        <v>1328</v>
      </c>
      <c r="J202" s="47">
        <v>6900</v>
      </c>
      <c r="K202" s="47">
        <f t="shared" si="6"/>
        <v>190989</v>
      </c>
      <c r="L202" s="47">
        <v>0</v>
      </c>
      <c r="M202" s="47">
        <v>190989</v>
      </c>
    </row>
    <row r="203" spans="1:13" ht="15">
      <c r="A203" s="92" t="s">
        <v>899</v>
      </c>
      <c r="B203" s="93" t="s">
        <v>1299</v>
      </c>
      <c r="C203" s="47">
        <v>1200</v>
      </c>
      <c r="D203" s="47">
        <f t="shared" si="7"/>
        <v>422870</v>
      </c>
      <c r="E203" s="47">
        <v>0</v>
      </c>
      <c r="F203" s="47">
        <v>422870</v>
      </c>
      <c r="H203" s="47" t="s">
        <v>1012</v>
      </c>
      <c r="I203" s="47" t="s">
        <v>1329</v>
      </c>
      <c r="J203" s="47">
        <v>0</v>
      </c>
      <c r="K203" s="47">
        <f t="shared" si="6"/>
        <v>7350</v>
      </c>
      <c r="L203" s="47">
        <v>0</v>
      </c>
      <c r="M203" s="47">
        <v>7350</v>
      </c>
    </row>
    <row r="204" spans="1:13" ht="15">
      <c r="A204" s="92" t="s">
        <v>902</v>
      </c>
      <c r="B204" s="93" t="s">
        <v>1300</v>
      </c>
      <c r="C204" s="47">
        <v>2973500</v>
      </c>
      <c r="D204" s="47">
        <f t="shared" si="7"/>
        <v>1055071</v>
      </c>
      <c r="E204" s="47">
        <v>391201</v>
      </c>
      <c r="F204" s="47">
        <v>663870</v>
      </c>
      <c r="H204" s="47" t="s">
        <v>1015</v>
      </c>
      <c r="I204" s="47" t="s">
        <v>1330</v>
      </c>
      <c r="J204" s="47">
        <v>0</v>
      </c>
      <c r="K204" s="47">
        <f t="shared" si="6"/>
        <v>999575</v>
      </c>
      <c r="L204" s="47">
        <v>0</v>
      </c>
      <c r="M204" s="47">
        <v>999575</v>
      </c>
    </row>
    <row r="205" spans="1:13" ht="15">
      <c r="A205" s="92" t="s">
        <v>905</v>
      </c>
      <c r="B205" s="93" t="s">
        <v>1301</v>
      </c>
      <c r="C205" s="47">
        <v>4188</v>
      </c>
      <c r="D205" s="47">
        <f t="shared" si="7"/>
        <v>2422802</v>
      </c>
      <c r="E205" s="47">
        <v>619200</v>
      </c>
      <c r="F205" s="47">
        <v>1803602</v>
      </c>
      <c r="H205" s="47" t="s">
        <v>1018</v>
      </c>
      <c r="I205" s="47" t="s">
        <v>1331</v>
      </c>
      <c r="J205" s="47">
        <v>3800</v>
      </c>
      <c r="K205" s="47">
        <f t="shared" si="6"/>
        <v>644389</v>
      </c>
      <c r="L205" s="47">
        <v>0</v>
      </c>
      <c r="M205" s="47">
        <v>644389</v>
      </c>
    </row>
    <row r="206" spans="1:13" ht="15">
      <c r="A206" s="92" t="s">
        <v>908</v>
      </c>
      <c r="B206" s="93" t="s">
        <v>1302</v>
      </c>
      <c r="C206" s="47">
        <v>99574</v>
      </c>
      <c r="D206" s="47">
        <f t="shared" si="7"/>
        <v>1495765</v>
      </c>
      <c r="E206" s="47">
        <v>37676</v>
      </c>
      <c r="F206" s="47">
        <v>1458089</v>
      </c>
      <c r="H206" s="47" t="s">
        <v>1021</v>
      </c>
      <c r="I206" s="47" t="s">
        <v>1332</v>
      </c>
      <c r="J206" s="47">
        <v>336500</v>
      </c>
      <c r="K206" s="47">
        <f t="shared" si="6"/>
        <v>3401890</v>
      </c>
      <c r="L206" s="47">
        <v>0</v>
      </c>
      <c r="M206" s="47">
        <v>3401890</v>
      </c>
    </row>
    <row r="207" spans="1:13" ht="15">
      <c r="A207" s="92" t="s">
        <v>911</v>
      </c>
      <c r="B207" s="93" t="s">
        <v>1303</v>
      </c>
      <c r="C207" s="47">
        <v>0</v>
      </c>
      <c r="D207" s="47">
        <f t="shared" si="7"/>
        <v>197614</v>
      </c>
      <c r="E207" s="47">
        <v>600</v>
      </c>
      <c r="F207" s="47">
        <v>197014</v>
      </c>
      <c r="H207" s="47" t="s">
        <v>1024</v>
      </c>
      <c r="I207" s="47" t="s">
        <v>1333</v>
      </c>
      <c r="J207" s="47">
        <v>3900000</v>
      </c>
      <c r="K207" s="47">
        <f t="shared" si="6"/>
        <v>1315371</v>
      </c>
      <c r="L207" s="47">
        <v>0</v>
      </c>
      <c r="M207" s="47">
        <v>1315371</v>
      </c>
    </row>
    <row r="208" spans="1:13" ht="15">
      <c r="A208" s="92" t="s">
        <v>914</v>
      </c>
      <c r="B208" s="93" t="s">
        <v>1304</v>
      </c>
      <c r="C208" s="47">
        <v>4000</v>
      </c>
      <c r="D208" s="47">
        <f t="shared" si="7"/>
        <v>587866</v>
      </c>
      <c r="E208" s="47">
        <v>219000</v>
      </c>
      <c r="F208" s="47">
        <v>368866</v>
      </c>
      <c r="H208" s="47" t="s">
        <v>1027</v>
      </c>
      <c r="I208" s="47" t="s">
        <v>1334</v>
      </c>
      <c r="J208" s="47">
        <v>17000</v>
      </c>
      <c r="K208" s="47">
        <f t="shared" si="6"/>
        <v>4754586</v>
      </c>
      <c r="L208" s="47">
        <v>0</v>
      </c>
      <c r="M208" s="47">
        <v>4754586</v>
      </c>
    </row>
    <row r="209" spans="1:13" ht="15">
      <c r="A209" s="92" t="s">
        <v>916</v>
      </c>
      <c r="B209" s="93" t="s">
        <v>1305</v>
      </c>
      <c r="C209" s="47">
        <v>0</v>
      </c>
      <c r="D209" s="47">
        <f t="shared" si="7"/>
        <v>24749</v>
      </c>
      <c r="E209" s="47">
        <v>0</v>
      </c>
      <c r="F209" s="47">
        <v>24749</v>
      </c>
      <c r="H209" s="47" t="s">
        <v>1030</v>
      </c>
      <c r="I209" s="47" t="s">
        <v>1335</v>
      </c>
      <c r="J209" s="47">
        <v>0</v>
      </c>
      <c r="K209" s="47">
        <f t="shared" si="6"/>
        <v>2043926</v>
      </c>
      <c r="L209" s="47">
        <v>0</v>
      </c>
      <c r="M209" s="47">
        <v>2043926</v>
      </c>
    </row>
    <row r="210" spans="1:13" ht="15">
      <c r="A210" s="92" t="s">
        <v>919</v>
      </c>
      <c r="B210" s="93" t="s">
        <v>1306</v>
      </c>
      <c r="C210" s="47">
        <v>0</v>
      </c>
      <c r="D210" s="47">
        <f t="shared" si="7"/>
        <v>159261</v>
      </c>
      <c r="E210" s="47">
        <v>2000</v>
      </c>
      <c r="F210" s="47">
        <v>157261</v>
      </c>
      <c r="H210" s="47" t="s">
        <v>1033</v>
      </c>
      <c r="I210" s="47" t="s">
        <v>1336</v>
      </c>
      <c r="J210" s="47">
        <v>0</v>
      </c>
      <c r="K210" s="47">
        <f t="shared" si="6"/>
        <v>163087</v>
      </c>
      <c r="L210" s="47">
        <v>0</v>
      </c>
      <c r="M210" s="47">
        <v>163087</v>
      </c>
    </row>
    <row r="211" spans="1:13" ht="15">
      <c r="A211" s="92" t="s">
        <v>922</v>
      </c>
      <c r="B211" s="93" t="s">
        <v>1307</v>
      </c>
      <c r="C211" s="47">
        <v>0</v>
      </c>
      <c r="D211" s="47">
        <f t="shared" si="7"/>
        <v>536476</v>
      </c>
      <c r="E211" s="47">
        <v>0</v>
      </c>
      <c r="F211" s="47">
        <v>536476</v>
      </c>
      <c r="H211" s="47" t="s">
        <v>1036</v>
      </c>
      <c r="I211" s="47" t="s">
        <v>1374</v>
      </c>
      <c r="J211" s="47">
        <v>0</v>
      </c>
      <c r="K211" s="47">
        <f t="shared" si="6"/>
        <v>463956</v>
      </c>
      <c r="L211" s="47">
        <v>0</v>
      </c>
      <c r="M211" s="47">
        <v>463956</v>
      </c>
    </row>
    <row r="212" spans="1:13" ht="15">
      <c r="A212" s="92" t="s">
        <v>925</v>
      </c>
      <c r="B212" s="93" t="s">
        <v>1308</v>
      </c>
      <c r="C212" s="47">
        <v>18000</v>
      </c>
      <c r="D212" s="47">
        <f t="shared" si="7"/>
        <v>384103</v>
      </c>
      <c r="E212" s="47">
        <v>0</v>
      </c>
      <c r="F212" s="47">
        <v>384103</v>
      </c>
      <c r="H212" s="47" t="s">
        <v>1039</v>
      </c>
      <c r="I212" s="47" t="s">
        <v>1337</v>
      </c>
      <c r="J212" s="47">
        <v>0</v>
      </c>
      <c r="K212" s="47">
        <f t="shared" si="6"/>
        <v>43734</v>
      </c>
      <c r="L212" s="47">
        <v>1300</v>
      </c>
      <c r="M212" s="47">
        <v>42434</v>
      </c>
    </row>
    <row r="213" spans="1:13" ht="15">
      <c r="A213" s="92" t="s">
        <v>928</v>
      </c>
      <c r="B213" s="93" t="s">
        <v>1309</v>
      </c>
      <c r="C213" s="47">
        <v>0</v>
      </c>
      <c r="D213" s="47">
        <f t="shared" si="7"/>
        <v>299149</v>
      </c>
      <c r="E213" s="47">
        <v>65000</v>
      </c>
      <c r="F213" s="47">
        <v>234149</v>
      </c>
      <c r="H213" s="47" t="s">
        <v>1043</v>
      </c>
      <c r="I213" s="47" t="s">
        <v>1338</v>
      </c>
      <c r="J213" s="47">
        <v>518376</v>
      </c>
      <c r="K213" s="47">
        <f t="shared" si="6"/>
        <v>6970</v>
      </c>
      <c r="L213" s="47">
        <v>0</v>
      </c>
      <c r="M213" s="47">
        <v>6970</v>
      </c>
    </row>
    <row r="214" spans="1:13" ht="15">
      <c r="A214" s="92" t="s">
        <v>931</v>
      </c>
      <c r="B214" s="93" t="s">
        <v>1310</v>
      </c>
      <c r="C214" s="47">
        <v>800</v>
      </c>
      <c r="D214" s="47">
        <f t="shared" si="7"/>
        <v>610381</v>
      </c>
      <c r="E214" s="47">
        <v>502</v>
      </c>
      <c r="F214" s="47">
        <v>609879</v>
      </c>
      <c r="H214" s="47" t="s">
        <v>1046</v>
      </c>
      <c r="I214" s="47" t="s">
        <v>1339</v>
      </c>
      <c r="J214" s="47">
        <v>0</v>
      </c>
      <c r="K214" s="47">
        <f t="shared" si="6"/>
        <v>5053</v>
      </c>
      <c r="L214" s="47">
        <v>0</v>
      </c>
      <c r="M214" s="47">
        <v>5053</v>
      </c>
    </row>
    <row r="215" spans="1:13" ht="15">
      <c r="A215" s="92" t="s">
        <v>935</v>
      </c>
      <c r="B215" s="93" t="s">
        <v>1311</v>
      </c>
      <c r="C215" s="47">
        <v>0</v>
      </c>
      <c r="D215" s="47">
        <f t="shared" si="7"/>
        <v>64921</v>
      </c>
      <c r="E215" s="47">
        <v>0</v>
      </c>
      <c r="F215" s="47">
        <v>64921</v>
      </c>
      <c r="H215" s="47" t="s">
        <v>1052</v>
      </c>
      <c r="I215" s="47" t="s">
        <v>1340</v>
      </c>
      <c r="J215" s="47">
        <v>0</v>
      </c>
      <c r="K215" s="47">
        <f t="shared" si="6"/>
        <v>1945</v>
      </c>
      <c r="L215" s="47">
        <v>0</v>
      </c>
      <c r="M215" s="47">
        <v>1945</v>
      </c>
    </row>
    <row r="216" spans="1:13" ht="15">
      <c r="A216" s="92" t="s">
        <v>938</v>
      </c>
      <c r="B216" s="93" t="s">
        <v>1312</v>
      </c>
      <c r="C216" s="47">
        <v>1680</v>
      </c>
      <c r="D216" s="47">
        <f t="shared" si="7"/>
        <v>408468</v>
      </c>
      <c r="E216" s="47">
        <v>114150</v>
      </c>
      <c r="F216" s="47">
        <v>294318</v>
      </c>
      <c r="H216" s="47" t="s">
        <v>1055</v>
      </c>
      <c r="I216" s="47" t="s">
        <v>1341</v>
      </c>
      <c r="J216" s="47">
        <v>0</v>
      </c>
      <c r="K216" s="47">
        <f t="shared" si="6"/>
        <v>12200</v>
      </c>
      <c r="L216" s="47">
        <v>0</v>
      </c>
      <c r="M216" s="47">
        <v>12200</v>
      </c>
    </row>
    <row r="217" spans="1:13" ht="15">
      <c r="A217" s="92" t="s">
        <v>941</v>
      </c>
      <c r="B217" s="93" t="s">
        <v>1313</v>
      </c>
      <c r="C217" s="47">
        <v>333000</v>
      </c>
      <c r="D217" s="47">
        <f t="shared" si="7"/>
        <v>219395</v>
      </c>
      <c r="E217" s="47">
        <v>24500</v>
      </c>
      <c r="F217" s="47">
        <v>194895</v>
      </c>
      <c r="H217" s="47" t="s">
        <v>1058</v>
      </c>
      <c r="I217" s="47" t="s">
        <v>1342</v>
      </c>
      <c r="J217" s="47">
        <v>2500</v>
      </c>
      <c r="K217" s="47">
        <f t="shared" si="6"/>
        <v>92264</v>
      </c>
      <c r="L217" s="47">
        <v>0</v>
      </c>
      <c r="M217" s="47">
        <v>92264</v>
      </c>
    </row>
    <row r="218" spans="1:13" ht="15">
      <c r="A218" s="92" t="s">
        <v>947</v>
      </c>
      <c r="B218" s="93" t="s">
        <v>1315</v>
      </c>
      <c r="C218" s="47">
        <v>201050</v>
      </c>
      <c r="D218" s="47">
        <f t="shared" si="7"/>
        <v>122743</v>
      </c>
      <c r="E218" s="47">
        <v>19726</v>
      </c>
      <c r="F218" s="47">
        <v>103017</v>
      </c>
      <c r="H218" s="47" t="s">
        <v>1061</v>
      </c>
      <c r="I218" s="47" t="s">
        <v>1343</v>
      </c>
      <c r="J218" s="47">
        <v>0</v>
      </c>
      <c r="K218" s="47">
        <f t="shared" si="6"/>
        <v>251678</v>
      </c>
      <c r="L218" s="47">
        <v>213400</v>
      </c>
      <c r="M218" s="47">
        <v>38278</v>
      </c>
    </row>
    <row r="219" spans="1:13" ht="15">
      <c r="A219" s="92" t="s">
        <v>950</v>
      </c>
      <c r="B219" s="93" t="s">
        <v>1372</v>
      </c>
      <c r="C219" s="47">
        <v>285800</v>
      </c>
      <c r="D219" s="47">
        <f t="shared" si="7"/>
        <v>140361</v>
      </c>
      <c r="E219" s="47">
        <v>0</v>
      </c>
      <c r="F219" s="47">
        <v>140361</v>
      </c>
      <c r="H219" s="47" t="s">
        <v>1064</v>
      </c>
      <c r="I219" s="47" t="s">
        <v>1344</v>
      </c>
      <c r="J219" s="47">
        <v>0</v>
      </c>
      <c r="K219" s="47">
        <f t="shared" si="6"/>
        <v>12400</v>
      </c>
      <c r="L219" s="47">
        <v>10000</v>
      </c>
      <c r="M219" s="47">
        <v>2400</v>
      </c>
    </row>
    <row r="220" spans="1:13" ht="15">
      <c r="A220" s="92" t="s">
        <v>953</v>
      </c>
      <c r="B220" s="93" t="s">
        <v>1285</v>
      </c>
      <c r="C220" s="47">
        <v>0</v>
      </c>
      <c r="D220" s="47">
        <f t="shared" si="7"/>
        <v>62290</v>
      </c>
      <c r="E220" s="47">
        <v>0</v>
      </c>
      <c r="F220" s="47">
        <v>62290</v>
      </c>
      <c r="H220" s="47" t="s">
        <v>1067</v>
      </c>
      <c r="I220" s="47" t="s">
        <v>1345</v>
      </c>
      <c r="J220" s="47">
        <v>0</v>
      </c>
      <c r="K220" s="47">
        <f t="shared" si="6"/>
        <v>194025</v>
      </c>
      <c r="L220" s="47">
        <v>0</v>
      </c>
      <c r="M220" s="47">
        <v>194025</v>
      </c>
    </row>
    <row r="221" spans="1:13" ht="15">
      <c r="A221" s="92" t="s">
        <v>955</v>
      </c>
      <c r="B221" s="93" t="s">
        <v>1316</v>
      </c>
      <c r="C221" s="47">
        <v>885080</v>
      </c>
      <c r="D221" s="47">
        <f t="shared" si="7"/>
        <v>218300</v>
      </c>
      <c r="E221" s="47">
        <v>0</v>
      </c>
      <c r="F221" s="47">
        <v>218300</v>
      </c>
      <c r="H221" s="47" t="s">
        <v>1072</v>
      </c>
      <c r="I221" s="47" t="s">
        <v>1315</v>
      </c>
      <c r="J221" s="47">
        <v>42700</v>
      </c>
      <c r="K221" s="47">
        <f t="shared" si="6"/>
        <v>12722</v>
      </c>
      <c r="L221" s="47">
        <v>0</v>
      </c>
      <c r="M221" s="47">
        <v>12722</v>
      </c>
    </row>
    <row r="222" spans="1:13" ht="15">
      <c r="A222" s="92" t="s">
        <v>958</v>
      </c>
      <c r="B222" s="93" t="s">
        <v>1317</v>
      </c>
      <c r="C222" s="47">
        <v>650500</v>
      </c>
      <c r="D222" s="47">
        <f t="shared" si="7"/>
        <v>121121</v>
      </c>
      <c r="E222" s="47">
        <v>0</v>
      </c>
      <c r="F222" s="47">
        <v>121121</v>
      </c>
      <c r="H222" s="47" t="s">
        <v>1077</v>
      </c>
      <c r="I222" s="47" t="s">
        <v>1347</v>
      </c>
      <c r="J222" s="47">
        <v>0</v>
      </c>
      <c r="K222" s="47">
        <f t="shared" si="6"/>
        <v>15150</v>
      </c>
      <c r="L222" s="47">
        <v>0</v>
      </c>
      <c r="M222" s="47">
        <v>15150</v>
      </c>
    </row>
    <row r="223" spans="1:13" ht="15">
      <c r="A223" s="92" t="s">
        <v>961</v>
      </c>
      <c r="B223" s="93" t="s">
        <v>1318</v>
      </c>
      <c r="C223" s="47">
        <v>0</v>
      </c>
      <c r="D223" s="47">
        <f t="shared" si="7"/>
        <v>142133</v>
      </c>
      <c r="E223" s="47">
        <v>36450</v>
      </c>
      <c r="F223" s="47">
        <v>105683</v>
      </c>
      <c r="H223" s="47" t="s">
        <v>1080</v>
      </c>
      <c r="I223" s="47" t="s">
        <v>1348</v>
      </c>
      <c r="J223" s="47">
        <v>0</v>
      </c>
      <c r="K223" s="47">
        <f t="shared" si="6"/>
        <v>23000</v>
      </c>
      <c r="L223" s="47">
        <v>0</v>
      </c>
      <c r="M223" s="47">
        <v>23000</v>
      </c>
    </row>
    <row r="224" spans="1:13" ht="15">
      <c r="A224" s="92" t="s">
        <v>964</v>
      </c>
      <c r="B224" s="93" t="s">
        <v>1319</v>
      </c>
      <c r="C224" s="47">
        <v>596600</v>
      </c>
      <c r="D224" s="47">
        <f t="shared" si="7"/>
        <v>229081</v>
      </c>
      <c r="E224" s="47">
        <v>0</v>
      </c>
      <c r="F224" s="47">
        <v>229081</v>
      </c>
      <c r="H224" s="47" t="s">
        <v>1086</v>
      </c>
      <c r="I224" s="47" t="s">
        <v>1349</v>
      </c>
      <c r="J224" s="47">
        <v>0</v>
      </c>
      <c r="K224" s="47">
        <f t="shared" si="6"/>
        <v>49057</v>
      </c>
      <c r="L224" s="47">
        <v>0</v>
      </c>
      <c r="M224" s="47">
        <v>49057</v>
      </c>
    </row>
    <row r="225" spans="1:13" ht="15">
      <c r="A225" s="92" t="s">
        <v>967</v>
      </c>
      <c r="B225" s="93" t="s">
        <v>1320</v>
      </c>
      <c r="C225" s="47">
        <v>0</v>
      </c>
      <c r="D225" s="47">
        <f t="shared" si="7"/>
        <v>3265</v>
      </c>
      <c r="E225" s="47">
        <v>0</v>
      </c>
      <c r="F225" s="47">
        <v>3265</v>
      </c>
      <c r="H225" s="47" t="s">
        <v>1089</v>
      </c>
      <c r="I225" s="47" t="s">
        <v>1350</v>
      </c>
      <c r="J225" s="47">
        <v>0</v>
      </c>
      <c r="K225" s="47">
        <f t="shared" si="6"/>
        <v>9625</v>
      </c>
      <c r="L225" s="47">
        <v>0</v>
      </c>
      <c r="M225" s="47">
        <v>9625</v>
      </c>
    </row>
    <row r="226" spans="1:13" ht="15">
      <c r="A226" s="92" t="s">
        <v>970</v>
      </c>
      <c r="B226" s="93" t="s">
        <v>1625</v>
      </c>
      <c r="C226" s="47">
        <v>0</v>
      </c>
      <c r="D226" s="47">
        <f t="shared" si="7"/>
        <v>35691</v>
      </c>
      <c r="E226" s="47">
        <v>25000</v>
      </c>
      <c r="F226" s="47">
        <v>10691</v>
      </c>
      <c r="H226" s="47" t="s">
        <v>1092</v>
      </c>
      <c r="I226" s="47" t="s">
        <v>1351</v>
      </c>
      <c r="J226" s="47">
        <v>0</v>
      </c>
      <c r="K226" s="47">
        <f t="shared" si="6"/>
        <v>239970</v>
      </c>
      <c r="L226" s="47">
        <v>0</v>
      </c>
      <c r="M226" s="47">
        <v>239970</v>
      </c>
    </row>
    <row r="227" spans="1:13" ht="15">
      <c r="A227" s="92" t="s">
        <v>973</v>
      </c>
      <c r="B227" s="93" t="s">
        <v>1321</v>
      </c>
      <c r="C227" s="47">
        <v>0</v>
      </c>
      <c r="D227" s="47">
        <f t="shared" si="7"/>
        <v>56000</v>
      </c>
      <c r="E227" s="47">
        <v>0</v>
      </c>
      <c r="F227" s="47">
        <v>56000</v>
      </c>
      <c r="H227" s="47" t="s">
        <v>1095</v>
      </c>
      <c r="I227" s="47" t="s">
        <v>1352</v>
      </c>
      <c r="J227" s="47">
        <v>0</v>
      </c>
      <c r="K227" s="47">
        <f t="shared" si="6"/>
        <v>52350</v>
      </c>
      <c r="L227" s="47">
        <v>0</v>
      </c>
      <c r="M227" s="47">
        <v>52350</v>
      </c>
    </row>
    <row r="228" spans="1:13" ht="15">
      <c r="A228" s="92" t="s">
        <v>976</v>
      </c>
      <c r="B228" s="93" t="s">
        <v>1373</v>
      </c>
      <c r="C228" s="47">
        <v>0</v>
      </c>
      <c r="D228" s="47">
        <f t="shared" si="7"/>
        <v>95503</v>
      </c>
      <c r="E228" s="47">
        <v>7800</v>
      </c>
      <c r="F228" s="47">
        <v>87703</v>
      </c>
      <c r="H228" s="47" t="s">
        <v>1098</v>
      </c>
      <c r="I228" s="47" t="s">
        <v>1353</v>
      </c>
      <c r="J228" s="47">
        <v>25500</v>
      </c>
      <c r="K228" s="47">
        <f t="shared" si="6"/>
        <v>10325</v>
      </c>
      <c r="L228" s="47">
        <v>0</v>
      </c>
      <c r="M228" s="47">
        <v>10325</v>
      </c>
    </row>
    <row r="229" spans="1:13" ht="15">
      <c r="A229" s="92" t="s">
        <v>979</v>
      </c>
      <c r="B229" s="93" t="s">
        <v>1626</v>
      </c>
      <c r="C229" s="47">
        <v>0</v>
      </c>
      <c r="D229" s="47">
        <f t="shared" si="7"/>
        <v>64574</v>
      </c>
      <c r="E229" s="47">
        <v>0</v>
      </c>
      <c r="F229" s="47">
        <v>64574</v>
      </c>
      <c r="H229" s="47" t="s">
        <v>1101</v>
      </c>
      <c r="I229" s="47" t="s">
        <v>2270</v>
      </c>
      <c r="J229" s="47">
        <v>0</v>
      </c>
      <c r="K229" s="47">
        <f t="shared" si="6"/>
        <v>2568</v>
      </c>
      <c r="L229" s="47">
        <v>0</v>
      </c>
      <c r="M229" s="47">
        <v>2568</v>
      </c>
    </row>
    <row r="230" spans="1:13" ht="15">
      <c r="A230" s="92" t="s">
        <v>985</v>
      </c>
      <c r="B230" s="93" t="s">
        <v>1206</v>
      </c>
      <c r="C230" s="47">
        <v>0</v>
      </c>
      <c r="D230" s="47">
        <f t="shared" si="7"/>
        <v>449418</v>
      </c>
      <c r="E230" s="47">
        <v>0</v>
      </c>
      <c r="F230" s="47">
        <v>449418</v>
      </c>
      <c r="H230" s="47" t="s">
        <v>1104</v>
      </c>
      <c r="I230" s="47" t="s">
        <v>1354</v>
      </c>
      <c r="J230" s="47">
        <v>307700</v>
      </c>
      <c r="K230" s="47">
        <f t="shared" si="6"/>
        <v>1152912</v>
      </c>
      <c r="L230" s="47">
        <v>0</v>
      </c>
      <c r="M230" s="47">
        <v>1152912</v>
      </c>
    </row>
    <row r="231" spans="1:13" ht="15">
      <c r="A231" s="92" t="s">
        <v>987</v>
      </c>
      <c r="B231" s="93" t="s">
        <v>1627</v>
      </c>
      <c r="C231" s="47">
        <v>0</v>
      </c>
      <c r="D231" s="47">
        <f t="shared" si="7"/>
        <v>39417</v>
      </c>
      <c r="E231" s="47">
        <v>0</v>
      </c>
      <c r="F231" s="47">
        <v>39417</v>
      </c>
      <c r="H231" s="47" t="s">
        <v>1107</v>
      </c>
      <c r="I231" s="47" t="s">
        <v>1355</v>
      </c>
      <c r="J231" s="47">
        <v>4000</v>
      </c>
      <c r="K231" s="47">
        <f t="shared" si="6"/>
        <v>31100</v>
      </c>
      <c r="L231" s="47">
        <v>0</v>
      </c>
      <c r="M231" s="47">
        <v>31100</v>
      </c>
    </row>
    <row r="232" spans="1:13" ht="15">
      <c r="A232" s="92" t="s">
        <v>990</v>
      </c>
      <c r="B232" s="93" t="s">
        <v>1323</v>
      </c>
      <c r="C232" s="47">
        <v>0</v>
      </c>
      <c r="D232" s="47">
        <f t="shared" si="7"/>
        <v>148961</v>
      </c>
      <c r="E232" s="47">
        <v>0</v>
      </c>
      <c r="F232" s="47">
        <v>148961</v>
      </c>
      <c r="H232" s="47" t="s">
        <v>1113</v>
      </c>
      <c r="I232" s="47" t="s">
        <v>1356</v>
      </c>
      <c r="J232" s="47">
        <v>2900</v>
      </c>
      <c r="K232" s="47">
        <f t="shared" si="6"/>
        <v>331249</v>
      </c>
      <c r="L232" s="47">
        <v>0</v>
      </c>
      <c r="M232" s="47">
        <v>331249</v>
      </c>
    </row>
    <row r="233" spans="1:13" ht="15">
      <c r="A233" s="92" t="s">
        <v>993</v>
      </c>
      <c r="B233" s="93" t="s">
        <v>1324</v>
      </c>
      <c r="C233" s="47">
        <v>0</v>
      </c>
      <c r="D233" s="47">
        <f t="shared" si="7"/>
        <v>12290</v>
      </c>
      <c r="E233" s="47">
        <v>3990</v>
      </c>
      <c r="F233" s="47">
        <v>8300</v>
      </c>
      <c r="H233" s="47" t="s">
        <v>1116</v>
      </c>
      <c r="I233" s="47" t="s">
        <v>1357</v>
      </c>
      <c r="J233" s="47">
        <v>60000</v>
      </c>
      <c r="K233" s="47">
        <f t="shared" si="6"/>
        <v>13388</v>
      </c>
      <c r="L233" s="47">
        <v>0</v>
      </c>
      <c r="M233" s="47">
        <v>13388</v>
      </c>
    </row>
    <row r="234" spans="1:13" ht="15">
      <c r="A234" s="92" t="s">
        <v>996</v>
      </c>
      <c r="B234" s="93" t="s">
        <v>1325</v>
      </c>
      <c r="C234" s="47">
        <v>0</v>
      </c>
      <c r="D234" s="47">
        <f t="shared" si="7"/>
        <v>63670</v>
      </c>
      <c r="E234" s="47">
        <v>3100</v>
      </c>
      <c r="F234" s="47">
        <v>60570</v>
      </c>
      <c r="H234" s="47" t="s">
        <v>1119</v>
      </c>
      <c r="I234" s="47" t="s">
        <v>1630</v>
      </c>
      <c r="J234" s="47">
        <v>0</v>
      </c>
      <c r="K234" s="47">
        <f t="shared" si="6"/>
        <v>50940</v>
      </c>
      <c r="L234" s="47">
        <v>0</v>
      </c>
      <c r="M234" s="47">
        <v>50940</v>
      </c>
    </row>
    <row r="235" spans="1:13" ht="15">
      <c r="A235" s="92" t="s">
        <v>999</v>
      </c>
      <c r="B235" s="93" t="s">
        <v>1326</v>
      </c>
      <c r="C235" s="47">
        <v>0</v>
      </c>
      <c r="D235" s="47">
        <f t="shared" si="7"/>
        <v>77178</v>
      </c>
      <c r="E235" s="47">
        <v>0</v>
      </c>
      <c r="F235" s="47">
        <v>77178</v>
      </c>
      <c r="H235" s="47" t="s">
        <v>1123</v>
      </c>
      <c r="I235" s="47" t="s">
        <v>1358</v>
      </c>
      <c r="J235" s="47">
        <v>0</v>
      </c>
      <c r="K235" s="47">
        <f t="shared" si="6"/>
        <v>274710</v>
      </c>
      <c r="L235" s="47">
        <v>100000</v>
      </c>
      <c r="M235" s="47">
        <v>174710</v>
      </c>
    </row>
    <row r="236" spans="1:13" ht="15">
      <c r="A236" s="92" t="s">
        <v>1002</v>
      </c>
      <c r="B236" s="93" t="s">
        <v>1327</v>
      </c>
      <c r="C236" s="47">
        <v>170500</v>
      </c>
      <c r="D236" s="47">
        <f t="shared" si="7"/>
        <v>65153</v>
      </c>
      <c r="E236" s="47">
        <v>0</v>
      </c>
      <c r="F236" s="47">
        <v>65153</v>
      </c>
      <c r="H236" s="47" t="s">
        <v>1646</v>
      </c>
      <c r="I236" s="47" t="s">
        <v>1359</v>
      </c>
      <c r="J236" s="47">
        <v>135818</v>
      </c>
      <c r="K236" s="47">
        <f t="shared" si="6"/>
        <v>457414</v>
      </c>
      <c r="L236" s="47">
        <v>0</v>
      </c>
      <c r="M236" s="47">
        <v>457414</v>
      </c>
    </row>
    <row r="237" spans="1:13" ht="15">
      <c r="A237" s="92" t="s">
        <v>1006</v>
      </c>
      <c r="B237" s="93" t="s">
        <v>1328</v>
      </c>
      <c r="C237" s="47">
        <v>0</v>
      </c>
      <c r="D237" s="47">
        <f t="shared" si="7"/>
        <v>783915</v>
      </c>
      <c r="E237" s="47">
        <v>0</v>
      </c>
      <c r="F237" s="47">
        <v>783915</v>
      </c>
      <c r="H237" s="47" t="s">
        <v>1649</v>
      </c>
      <c r="I237" s="47" t="s">
        <v>1138</v>
      </c>
      <c r="J237" s="47">
        <v>95800</v>
      </c>
      <c r="K237" s="47">
        <f t="shared" si="6"/>
        <v>1550060</v>
      </c>
      <c r="L237" s="47">
        <v>0</v>
      </c>
      <c r="M237" s="47">
        <v>1550060</v>
      </c>
    </row>
    <row r="238" spans="1:13" ht="15">
      <c r="A238" s="92" t="s">
        <v>1009</v>
      </c>
      <c r="B238" s="93" t="s">
        <v>1628</v>
      </c>
      <c r="C238" s="47">
        <v>6300000</v>
      </c>
      <c r="D238" s="47">
        <f t="shared" si="7"/>
        <v>13580</v>
      </c>
      <c r="E238" s="47">
        <v>8000</v>
      </c>
      <c r="F238" s="47">
        <v>5580</v>
      </c>
      <c r="H238" s="47" t="s">
        <v>1651</v>
      </c>
      <c r="I238" s="47" t="s">
        <v>2261</v>
      </c>
      <c r="J238" s="47">
        <v>0</v>
      </c>
      <c r="K238" s="47">
        <f t="shared" si="6"/>
        <v>6718</v>
      </c>
      <c r="L238" s="47">
        <v>0</v>
      </c>
      <c r="M238" s="47">
        <v>6718</v>
      </c>
    </row>
    <row r="239" spans="1:13" ht="15">
      <c r="A239" s="92" t="s">
        <v>1012</v>
      </c>
      <c r="B239" s="93" t="s">
        <v>1329</v>
      </c>
      <c r="C239" s="47">
        <v>0</v>
      </c>
      <c r="D239" s="47">
        <f t="shared" si="7"/>
        <v>212950</v>
      </c>
      <c r="E239" s="47">
        <v>0</v>
      </c>
      <c r="F239" s="47">
        <v>212950</v>
      </c>
      <c r="H239" s="47" t="s">
        <v>1654</v>
      </c>
      <c r="I239" s="47" t="s">
        <v>1360</v>
      </c>
      <c r="J239" s="47">
        <v>0</v>
      </c>
      <c r="K239" s="47">
        <f t="shared" si="6"/>
        <v>41003</v>
      </c>
      <c r="L239" s="47">
        <v>0</v>
      </c>
      <c r="M239" s="47">
        <v>41003</v>
      </c>
    </row>
    <row r="240" spans="1:13" ht="15">
      <c r="A240" s="92" t="s">
        <v>1015</v>
      </c>
      <c r="B240" s="93" t="s">
        <v>1330</v>
      </c>
      <c r="C240" s="47">
        <v>68502</v>
      </c>
      <c r="D240" s="47">
        <f t="shared" si="7"/>
        <v>19030</v>
      </c>
      <c r="E240" s="47">
        <v>0</v>
      </c>
      <c r="F240" s="47">
        <v>19030</v>
      </c>
      <c r="H240" s="47" t="s">
        <v>1657</v>
      </c>
      <c r="I240" s="47" t="s">
        <v>1286</v>
      </c>
      <c r="J240" s="47">
        <v>2122153</v>
      </c>
      <c r="K240" s="47">
        <f t="shared" si="6"/>
        <v>1962479</v>
      </c>
      <c r="L240" s="47">
        <v>0</v>
      </c>
      <c r="M240" s="47">
        <v>1962479</v>
      </c>
    </row>
    <row r="241" spans="1:13" ht="15">
      <c r="A241" s="92" t="s">
        <v>1018</v>
      </c>
      <c r="B241" s="93" t="s">
        <v>1331</v>
      </c>
      <c r="C241" s="47">
        <v>2680000</v>
      </c>
      <c r="D241" s="47">
        <f t="shared" si="7"/>
        <v>1873012</v>
      </c>
      <c r="E241" s="47">
        <v>0</v>
      </c>
      <c r="F241" s="47">
        <v>1873012</v>
      </c>
      <c r="H241" s="47" t="s">
        <v>1659</v>
      </c>
      <c r="I241" s="47" t="s">
        <v>1361</v>
      </c>
      <c r="J241" s="47">
        <v>0</v>
      </c>
      <c r="K241" s="47">
        <f t="shared" si="6"/>
        <v>1940917</v>
      </c>
      <c r="L241" s="47">
        <v>2100</v>
      </c>
      <c r="M241" s="47">
        <v>1938817</v>
      </c>
    </row>
    <row r="242" spans="1:13" ht="15">
      <c r="A242" s="92" t="s">
        <v>1021</v>
      </c>
      <c r="B242" s="93" t="s">
        <v>1332</v>
      </c>
      <c r="C242" s="47">
        <v>3149651</v>
      </c>
      <c r="D242" s="47">
        <f t="shared" si="7"/>
        <v>2179098</v>
      </c>
      <c r="E242" s="47">
        <v>1</v>
      </c>
      <c r="F242" s="47">
        <v>2179097</v>
      </c>
      <c r="H242" s="47" t="s">
        <v>1661</v>
      </c>
      <c r="I242" s="47" t="s">
        <v>1362</v>
      </c>
      <c r="J242" s="47">
        <v>0</v>
      </c>
      <c r="K242" s="47">
        <f t="shared" si="6"/>
        <v>57800</v>
      </c>
      <c r="L242" s="47">
        <v>0</v>
      </c>
      <c r="M242" s="47">
        <v>57800</v>
      </c>
    </row>
    <row r="243" spans="1:13" ht="15">
      <c r="A243" s="92" t="s">
        <v>1024</v>
      </c>
      <c r="B243" s="93" t="s">
        <v>1333</v>
      </c>
      <c r="C243" s="47">
        <v>0</v>
      </c>
      <c r="D243" s="47">
        <f t="shared" si="7"/>
        <v>731070</v>
      </c>
      <c r="E243" s="47">
        <v>8200</v>
      </c>
      <c r="F243" s="47">
        <v>722870</v>
      </c>
      <c r="H243" s="47" t="s">
        <v>1664</v>
      </c>
      <c r="I243" s="47" t="s">
        <v>1363</v>
      </c>
      <c r="J243" s="47">
        <v>48000</v>
      </c>
      <c r="K243" s="47">
        <f t="shared" si="6"/>
        <v>731751</v>
      </c>
      <c r="L243" s="47">
        <v>0</v>
      </c>
      <c r="M243" s="47">
        <v>731751</v>
      </c>
    </row>
    <row r="244" spans="1:13" ht="15">
      <c r="A244" s="92" t="s">
        <v>1027</v>
      </c>
      <c r="B244" s="93" t="s">
        <v>1334</v>
      </c>
      <c r="C244" s="47">
        <v>0</v>
      </c>
      <c r="D244" s="47">
        <f t="shared" si="7"/>
        <v>757788</v>
      </c>
      <c r="E244" s="47">
        <v>0</v>
      </c>
      <c r="F244" s="47">
        <v>757788</v>
      </c>
      <c r="H244" s="47" t="s">
        <v>1667</v>
      </c>
      <c r="I244" s="47" t="s">
        <v>1364</v>
      </c>
      <c r="J244" s="47">
        <v>5001</v>
      </c>
      <c r="K244" s="47">
        <f t="shared" si="6"/>
        <v>1763335</v>
      </c>
      <c r="L244" s="47">
        <v>0</v>
      </c>
      <c r="M244" s="47">
        <v>1763335</v>
      </c>
    </row>
    <row r="245" spans="1:13" ht="15">
      <c r="A245" s="92" t="s">
        <v>1030</v>
      </c>
      <c r="B245" s="93" t="s">
        <v>1335</v>
      </c>
      <c r="C245" s="47">
        <v>0</v>
      </c>
      <c r="D245" s="47">
        <f t="shared" si="7"/>
        <v>169279</v>
      </c>
      <c r="E245" s="47">
        <v>0</v>
      </c>
      <c r="F245" s="47">
        <v>169279</v>
      </c>
      <c r="H245" s="47" t="s">
        <v>1670</v>
      </c>
      <c r="I245" s="47" t="s">
        <v>1365</v>
      </c>
      <c r="J245" s="47">
        <v>0</v>
      </c>
      <c r="K245" s="47">
        <f t="shared" si="6"/>
        <v>1681636</v>
      </c>
      <c r="L245" s="47">
        <v>0</v>
      </c>
      <c r="M245" s="47">
        <v>1681636</v>
      </c>
    </row>
    <row r="246" spans="1:13" ht="15">
      <c r="A246" s="92" t="s">
        <v>1033</v>
      </c>
      <c r="B246" s="93" t="s">
        <v>1336</v>
      </c>
      <c r="C246" s="47">
        <v>0</v>
      </c>
      <c r="D246" s="47">
        <f t="shared" si="7"/>
        <v>1548396</v>
      </c>
      <c r="E246" s="47">
        <v>1062000</v>
      </c>
      <c r="F246" s="47">
        <v>486396</v>
      </c>
      <c r="H246" s="47" t="s">
        <v>1673</v>
      </c>
      <c r="I246" s="47" t="s">
        <v>1206</v>
      </c>
      <c r="J246" s="47">
        <v>6600</v>
      </c>
      <c r="K246" s="47">
        <f t="shared" si="6"/>
        <v>1030901</v>
      </c>
      <c r="L246" s="47">
        <v>6000</v>
      </c>
      <c r="M246" s="47">
        <v>1024901</v>
      </c>
    </row>
    <row r="247" spans="1:13" ht="15">
      <c r="A247" s="92" t="s">
        <v>1036</v>
      </c>
      <c r="B247" s="93" t="s">
        <v>1374</v>
      </c>
      <c r="C247" s="47">
        <v>0</v>
      </c>
      <c r="D247" s="47">
        <f t="shared" si="7"/>
        <v>464059</v>
      </c>
      <c r="E247" s="47">
        <v>242010</v>
      </c>
      <c r="F247" s="47">
        <v>222049</v>
      </c>
      <c r="H247" s="47" t="s">
        <v>1675</v>
      </c>
      <c r="I247" s="47" t="s">
        <v>1366</v>
      </c>
      <c r="J247" s="47">
        <v>23764</v>
      </c>
      <c r="K247" s="47">
        <f t="shared" si="6"/>
        <v>2868990</v>
      </c>
      <c r="L247" s="47">
        <v>0</v>
      </c>
      <c r="M247" s="47">
        <v>2868990</v>
      </c>
    </row>
    <row r="248" spans="1:13" ht="15">
      <c r="A248" s="92" t="s">
        <v>1039</v>
      </c>
      <c r="B248" s="93" t="s">
        <v>1337</v>
      </c>
      <c r="C248" s="47">
        <v>92900</v>
      </c>
      <c r="D248" s="47">
        <f t="shared" si="7"/>
        <v>438042</v>
      </c>
      <c r="E248" s="47">
        <v>0</v>
      </c>
      <c r="F248" s="47">
        <v>438042</v>
      </c>
      <c r="H248" s="47" t="s">
        <v>1679</v>
      </c>
      <c r="I248" s="47" t="s">
        <v>1367</v>
      </c>
      <c r="J248" s="47">
        <v>0</v>
      </c>
      <c r="K248" s="47">
        <f t="shared" si="6"/>
        <v>966303</v>
      </c>
      <c r="L248" s="47">
        <v>0</v>
      </c>
      <c r="M248" s="47">
        <v>966303</v>
      </c>
    </row>
    <row r="249" spans="1:13" ht="15">
      <c r="A249" s="92" t="s">
        <v>1043</v>
      </c>
      <c r="B249" s="93" t="s">
        <v>1338</v>
      </c>
      <c r="C249" s="47">
        <v>75350</v>
      </c>
      <c r="D249" s="47">
        <f t="shared" si="7"/>
        <v>67857</v>
      </c>
      <c r="E249" s="47">
        <v>0</v>
      </c>
      <c r="F249" s="47">
        <v>67857</v>
      </c>
      <c r="H249" s="47" t="s">
        <v>1682</v>
      </c>
      <c r="I249" s="47" t="s">
        <v>1368</v>
      </c>
      <c r="J249" s="47">
        <v>57500</v>
      </c>
      <c r="K249" s="47">
        <f t="shared" si="6"/>
        <v>110940</v>
      </c>
      <c r="L249" s="47">
        <v>0</v>
      </c>
      <c r="M249" s="47">
        <v>110940</v>
      </c>
    </row>
    <row r="250" spans="1:13" ht="15">
      <c r="A250" s="92" t="s">
        <v>1046</v>
      </c>
      <c r="B250" s="93" t="s">
        <v>1339</v>
      </c>
      <c r="C250" s="47">
        <v>150000</v>
      </c>
      <c r="D250" s="47">
        <f t="shared" si="7"/>
        <v>49256</v>
      </c>
      <c r="E250" s="47">
        <v>5300</v>
      </c>
      <c r="F250" s="47">
        <v>43956</v>
      </c>
      <c r="H250" s="47" t="s">
        <v>1688</v>
      </c>
      <c r="I250" s="47" t="s">
        <v>1399</v>
      </c>
      <c r="J250" s="47">
        <v>1237895</v>
      </c>
      <c r="K250" s="47">
        <f t="shared" si="6"/>
        <v>1389217</v>
      </c>
      <c r="L250" s="47">
        <v>13000</v>
      </c>
      <c r="M250" s="47">
        <v>1376217</v>
      </c>
    </row>
    <row r="251" spans="1:13" ht="15">
      <c r="A251" s="92" t="s">
        <v>1049</v>
      </c>
      <c r="B251" s="93" t="s">
        <v>1629</v>
      </c>
      <c r="C251" s="47">
        <v>0</v>
      </c>
      <c r="D251" s="47">
        <f t="shared" si="7"/>
        <v>15216</v>
      </c>
      <c r="E251" s="47">
        <v>0</v>
      </c>
      <c r="F251" s="47">
        <v>15216</v>
      </c>
      <c r="H251" s="47" t="s">
        <v>1691</v>
      </c>
      <c r="I251" s="47" t="s">
        <v>1400</v>
      </c>
      <c r="J251" s="47">
        <v>0</v>
      </c>
      <c r="K251" s="47">
        <f t="shared" si="6"/>
        <v>1884989</v>
      </c>
      <c r="L251" s="47">
        <v>0</v>
      </c>
      <c r="M251" s="47">
        <v>1884989</v>
      </c>
    </row>
    <row r="252" spans="1:13" ht="15">
      <c r="A252" s="92" t="s">
        <v>1052</v>
      </c>
      <c r="B252" s="93" t="s">
        <v>1340</v>
      </c>
      <c r="C252" s="47">
        <v>0</v>
      </c>
      <c r="D252" s="47">
        <f t="shared" si="7"/>
        <v>25600</v>
      </c>
      <c r="E252" s="47">
        <v>0</v>
      </c>
      <c r="F252" s="47">
        <v>25600</v>
      </c>
      <c r="H252" s="47" t="s">
        <v>1697</v>
      </c>
      <c r="I252" s="47" t="s">
        <v>2262</v>
      </c>
      <c r="J252" s="47">
        <v>0</v>
      </c>
      <c r="K252" s="47">
        <f t="shared" si="6"/>
        <v>110273</v>
      </c>
      <c r="L252" s="47">
        <v>0</v>
      </c>
      <c r="M252" s="47">
        <v>110273</v>
      </c>
    </row>
    <row r="253" spans="1:13" ht="15">
      <c r="A253" s="92" t="s">
        <v>1055</v>
      </c>
      <c r="B253" s="93" t="s">
        <v>1341</v>
      </c>
      <c r="C253" s="47">
        <v>0</v>
      </c>
      <c r="D253" s="47">
        <f t="shared" si="7"/>
        <v>119850</v>
      </c>
      <c r="E253" s="47">
        <v>0</v>
      </c>
      <c r="F253" s="47">
        <v>119850</v>
      </c>
      <c r="H253" s="47" t="s">
        <v>1700</v>
      </c>
      <c r="I253" s="47" t="s">
        <v>1402</v>
      </c>
      <c r="J253" s="47">
        <v>0</v>
      </c>
      <c r="K253" s="47">
        <f t="shared" si="6"/>
        <v>28050</v>
      </c>
      <c r="L253" s="47">
        <v>0</v>
      </c>
      <c r="M253" s="47">
        <v>28050</v>
      </c>
    </row>
    <row r="254" spans="1:13" ht="15">
      <c r="A254" s="92" t="s">
        <v>1058</v>
      </c>
      <c r="B254" s="93" t="s">
        <v>1342</v>
      </c>
      <c r="C254" s="47">
        <v>0</v>
      </c>
      <c r="D254" s="47">
        <f t="shared" si="7"/>
        <v>472705</v>
      </c>
      <c r="E254" s="47">
        <v>0</v>
      </c>
      <c r="F254" s="47">
        <v>472705</v>
      </c>
      <c r="H254" s="47" t="s">
        <v>1703</v>
      </c>
      <c r="I254" s="47" t="s">
        <v>1403</v>
      </c>
      <c r="J254" s="47">
        <v>13500</v>
      </c>
      <c r="K254" s="47">
        <f t="shared" si="6"/>
        <v>900193</v>
      </c>
      <c r="L254" s="47">
        <v>0</v>
      </c>
      <c r="M254" s="47">
        <v>900193</v>
      </c>
    </row>
    <row r="255" spans="1:13" ht="15">
      <c r="A255" s="92" t="s">
        <v>1061</v>
      </c>
      <c r="B255" s="93" t="s">
        <v>1343</v>
      </c>
      <c r="C255" s="47">
        <v>0</v>
      </c>
      <c r="D255" s="47">
        <f t="shared" si="7"/>
        <v>89944</v>
      </c>
      <c r="E255" s="47">
        <v>0</v>
      </c>
      <c r="F255" s="47">
        <v>89944</v>
      </c>
      <c r="H255" s="47" t="s">
        <v>1706</v>
      </c>
      <c r="I255" s="47" t="s">
        <v>1404</v>
      </c>
      <c r="J255" s="47">
        <v>0</v>
      </c>
      <c r="K255" s="47">
        <f t="shared" si="6"/>
        <v>16736</v>
      </c>
      <c r="L255" s="47">
        <v>0</v>
      </c>
      <c r="M255" s="47">
        <v>16736</v>
      </c>
    </row>
    <row r="256" spans="1:13" ht="15">
      <c r="A256" s="92" t="s">
        <v>1064</v>
      </c>
      <c r="B256" s="93" t="s">
        <v>1344</v>
      </c>
      <c r="C256" s="47">
        <v>0</v>
      </c>
      <c r="D256" s="47">
        <f t="shared" si="7"/>
        <v>124541</v>
      </c>
      <c r="E256" s="47">
        <v>0</v>
      </c>
      <c r="F256" s="47">
        <v>124541</v>
      </c>
      <c r="H256" s="47" t="s">
        <v>1709</v>
      </c>
      <c r="I256" s="47" t="s">
        <v>1375</v>
      </c>
      <c r="J256" s="47">
        <v>0</v>
      </c>
      <c r="K256" s="47">
        <f t="shared" si="6"/>
        <v>49683</v>
      </c>
      <c r="L256" s="47">
        <v>0</v>
      </c>
      <c r="M256" s="47">
        <v>49683</v>
      </c>
    </row>
    <row r="257" spans="1:13" ht="15">
      <c r="A257" s="92" t="s">
        <v>1067</v>
      </c>
      <c r="B257" s="93" t="s">
        <v>1345</v>
      </c>
      <c r="C257" s="47">
        <v>0</v>
      </c>
      <c r="D257" s="47">
        <f t="shared" si="7"/>
        <v>72824</v>
      </c>
      <c r="E257" s="47">
        <v>0</v>
      </c>
      <c r="F257" s="47">
        <v>72824</v>
      </c>
      <c r="H257" s="47" t="s">
        <v>1712</v>
      </c>
      <c r="I257" s="47" t="s">
        <v>1405</v>
      </c>
      <c r="J257" s="47">
        <v>0</v>
      </c>
      <c r="K257" s="47">
        <f t="shared" si="6"/>
        <v>14000</v>
      </c>
      <c r="L257" s="47">
        <v>0</v>
      </c>
      <c r="M257" s="47">
        <v>14000</v>
      </c>
    </row>
    <row r="258" spans="1:13" ht="15">
      <c r="A258" s="92" t="s">
        <v>1072</v>
      </c>
      <c r="B258" s="93" t="s">
        <v>1315</v>
      </c>
      <c r="C258" s="47">
        <v>211500</v>
      </c>
      <c r="D258" s="47">
        <f t="shared" si="7"/>
        <v>88264</v>
      </c>
      <c r="E258" s="47">
        <v>0</v>
      </c>
      <c r="F258" s="47">
        <v>88264</v>
      </c>
      <c r="H258" s="47" t="s">
        <v>1715</v>
      </c>
      <c r="I258" s="47" t="s">
        <v>1319</v>
      </c>
      <c r="J258" s="47">
        <v>0</v>
      </c>
      <c r="K258" s="47">
        <f t="shared" si="6"/>
        <v>1049299</v>
      </c>
      <c r="L258" s="47">
        <v>0</v>
      </c>
      <c r="M258" s="47">
        <v>1049299</v>
      </c>
    </row>
    <row r="259" spans="1:13" ht="15">
      <c r="A259" s="92" t="s">
        <v>1074</v>
      </c>
      <c r="B259" s="93" t="s">
        <v>1346</v>
      </c>
      <c r="C259" s="47">
        <v>0</v>
      </c>
      <c r="D259" s="47">
        <f t="shared" si="7"/>
        <v>36735</v>
      </c>
      <c r="E259" s="47">
        <v>4600</v>
      </c>
      <c r="F259" s="47">
        <v>32135</v>
      </c>
      <c r="H259" s="47" t="s">
        <v>1717</v>
      </c>
      <c r="I259" s="47" t="s">
        <v>1406</v>
      </c>
      <c r="J259" s="47">
        <v>0</v>
      </c>
      <c r="K259" s="47">
        <f aca="true" t="shared" si="8" ref="K259:K322">L259+M259</f>
        <v>1516719</v>
      </c>
      <c r="L259" s="47">
        <v>0</v>
      </c>
      <c r="M259" s="47">
        <v>1516719</v>
      </c>
    </row>
    <row r="260" spans="1:13" ht="15">
      <c r="A260" s="92" t="s">
        <v>1077</v>
      </c>
      <c r="B260" s="93" t="s">
        <v>1347</v>
      </c>
      <c r="C260" s="47">
        <v>0</v>
      </c>
      <c r="D260" s="47">
        <f aca="true" t="shared" si="9" ref="D260:D323">E260+F260</f>
        <v>2200</v>
      </c>
      <c r="E260" s="47">
        <v>2200</v>
      </c>
      <c r="F260" s="47">
        <v>0</v>
      </c>
      <c r="H260" s="47" t="s">
        <v>1719</v>
      </c>
      <c r="I260" s="47" t="s">
        <v>1407</v>
      </c>
      <c r="J260" s="47">
        <v>1382375</v>
      </c>
      <c r="K260" s="47">
        <f t="shared" si="8"/>
        <v>319219</v>
      </c>
      <c r="L260" s="47">
        <v>0</v>
      </c>
      <c r="M260" s="47">
        <v>319219</v>
      </c>
    </row>
    <row r="261" spans="1:13" ht="15">
      <c r="A261" s="92" t="s">
        <v>1080</v>
      </c>
      <c r="B261" s="93" t="s">
        <v>1348</v>
      </c>
      <c r="C261" s="47">
        <v>3000</v>
      </c>
      <c r="D261" s="47">
        <f t="shared" si="9"/>
        <v>4911</v>
      </c>
      <c r="E261" s="47">
        <v>110</v>
      </c>
      <c r="F261" s="47">
        <v>4801</v>
      </c>
      <c r="H261" s="47" t="s">
        <v>1722</v>
      </c>
      <c r="I261" s="47" t="s">
        <v>1408</v>
      </c>
      <c r="J261" s="47">
        <v>520500</v>
      </c>
      <c r="K261" s="47">
        <f t="shared" si="8"/>
        <v>451570</v>
      </c>
      <c r="L261" s="47">
        <v>0</v>
      </c>
      <c r="M261" s="47">
        <v>451570</v>
      </c>
    </row>
    <row r="262" spans="1:13" ht="15">
      <c r="A262" s="92" t="s">
        <v>1083</v>
      </c>
      <c r="B262" s="93" t="s">
        <v>836</v>
      </c>
      <c r="C262" s="47">
        <v>0</v>
      </c>
      <c r="D262" s="47">
        <f t="shared" si="9"/>
        <v>20817</v>
      </c>
      <c r="E262" s="47">
        <v>0</v>
      </c>
      <c r="F262" s="47">
        <v>20817</v>
      </c>
      <c r="H262" s="47" t="s">
        <v>1725</v>
      </c>
      <c r="I262" s="47" t="s">
        <v>1376</v>
      </c>
      <c r="J262" s="47">
        <v>0</v>
      </c>
      <c r="K262" s="47">
        <f t="shared" si="8"/>
        <v>3801280</v>
      </c>
      <c r="L262" s="47">
        <v>2425000</v>
      </c>
      <c r="M262" s="47">
        <v>1376280</v>
      </c>
    </row>
    <row r="263" spans="1:13" ht="15">
      <c r="A263" s="92" t="s">
        <v>1086</v>
      </c>
      <c r="B263" s="93" t="s">
        <v>1349</v>
      </c>
      <c r="C263" s="47">
        <v>0</v>
      </c>
      <c r="D263" s="47">
        <f t="shared" si="9"/>
        <v>143753</v>
      </c>
      <c r="E263" s="47">
        <v>5900</v>
      </c>
      <c r="F263" s="47">
        <v>137853</v>
      </c>
      <c r="H263" s="47" t="s">
        <v>1728</v>
      </c>
      <c r="I263" s="47" t="s">
        <v>1409</v>
      </c>
      <c r="J263" s="47">
        <v>185000</v>
      </c>
      <c r="K263" s="47">
        <f t="shared" si="8"/>
        <v>28152818</v>
      </c>
      <c r="L263" s="47">
        <v>0</v>
      </c>
      <c r="M263" s="47">
        <v>28152818</v>
      </c>
    </row>
    <row r="264" spans="1:13" ht="15">
      <c r="A264" s="92" t="s">
        <v>1089</v>
      </c>
      <c r="B264" s="93" t="s">
        <v>1350</v>
      </c>
      <c r="C264" s="47">
        <v>0</v>
      </c>
      <c r="D264" s="47">
        <f t="shared" si="9"/>
        <v>73282</v>
      </c>
      <c r="E264" s="47">
        <v>0</v>
      </c>
      <c r="F264" s="47">
        <v>73282</v>
      </c>
      <c r="H264" s="47" t="s">
        <v>1731</v>
      </c>
      <c r="I264" s="47" t="s">
        <v>1410</v>
      </c>
      <c r="J264" s="47">
        <v>2501</v>
      </c>
      <c r="K264" s="47">
        <f t="shared" si="8"/>
        <v>57183</v>
      </c>
      <c r="L264" s="47">
        <v>0</v>
      </c>
      <c r="M264" s="47">
        <v>57183</v>
      </c>
    </row>
    <row r="265" spans="1:13" ht="15">
      <c r="A265" s="92" t="s">
        <v>1092</v>
      </c>
      <c r="B265" s="93" t="s">
        <v>1351</v>
      </c>
      <c r="C265" s="47">
        <v>0</v>
      </c>
      <c r="D265" s="47">
        <f t="shared" si="9"/>
        <v>80904</v>
      </c>
      <c r="E265" s="47">
        <v>31900</v>
      </c>
      <c r="F265" s="47">
        <v>49004</v>
      </c>
      <c r="H265" s="47" t="s">
        <v>1734</v>
      </c>
      <c r="I265" s="47" t="s">
        <v>3</v>
      </c>
      <c r="J265" s="47">
        <v>0</v>
      </c>
      <c r="K265" s="47">
        <f t="shared" si="8"/>
        <v>32600</v>
      </c>
      <c r="L265" s="47">
        <v>0</v>
      </c>
      <c r="M265" s="47">
        <v>32600</v>
      </c>
    </row>
    <row r="266" spans="1:13" ht="15">
      <c r="A266" s="92" t="s">
        <v>1095</v>
      </c>
      <c r="B266" s="93" t="s">
        <v>1352</v>
      </c>
      <c r="C266" s="47">
        <v>0</v>
      </c>
      <c r="D266" s="47">
        <f t="shared" si="9"/>
        <v>51530</v>
      </c>
      <c r="E266" s="47">
        <v>0</v>
      </c>
      <c r="F266" s="47">
        <v>51530</v>
      </c>
      <c r="H266" s="47" t="s">
        <v>1737</v>
      </c>
      <c r="I266" s="47" t="s">
        <v>1411</v>
      </c>
      <c r="J266" s="47">
        <v>83805</v>
      </c>
      <c r="K266" s="47">
        <f t="shared" si="8"/>
        <v>3667096</v>
      </c>
      <c r="L266" s="47">
        <v>0</v>
      </c>
      <c r="M266" s="47">
        <v>3667096</v>
      </c>
    </row>
    <row r="267" spans="1:13" ht="15">
      <c r="A267" s="92" t="s">
        <v>1098</v>
      </c>
      <c r="B267" s="93" t="s">
        <v>1353</v>
      </c>
      <c r="C267" s="47">
        <v>27650</v>
      </c>
      <c r="D267" s="47">
        <f t="shared" si="9"/>
        <v>283668</v>
      </c>
      <c r="E267" s="47">
        <v>55342</v>
      </c>
      <c r="F267" s="47">
        <v>228326</v>
      </c>
      <c r="H267" s="47" t="s">
        <v>1740</v>
      </c>
      <c r="I267" s="47" t="s">
        <v>1412</v>
      </c>
      <c r="J267" s="47">
        <v>0</v>
      </c>
      <c r="K267" s="47">
        <f t="shared" si="8"/>
        <v>2866374</v>
      </c>
      <c r="L267" s="47">
        <v>300</v>
      </c>
      <c r="M267" s="47">
        <v>2866074</v>
      </c>
    </row>
    <row r="268" spans="1:13" ht="15">
      <c r="A268" s="92" t="s">
        <v>1101</v>
      </c>
      <c r="B268" s="93" t="s">
        <v>2270</v>
      </c>
      <c r="C268" s="47">
        <v>0</v>
      </c>
      <c r="D268" s="47">
        <f t="shared" si="9"/>
        <v>29591</v>
      </c>
      <c r="E268" s="47">
        <v>0</v>
      </c>
      <c r="F268" s="47">
        <v>29591</v>
      </c>
      <c r="H268" s="47" t="s">
        <v>1743</v>
      </c>
      <c r="I268" s="47" t="s">
        <v>1413</v>
      </c>
      <c r="J268" s="47">
        <v>0</v>
      </c>
      <c r="K268" s="47">
        <f t="shared" si="8"/>
        <v>153160</v>
      </c>
      <c r="L268" s="47">
        <v>0</v>
      </c>
      <c r="M268" s="47">
        <v>153160</v>
      </c>
    </row>
    <row r="269" spans="1:13" ht="15">
      <c r="A269" s="92" t="s">
        <v>1104</v>
      </c>
      <c r="B269" s="93" t="s">
        <v>1354</v>
      </c>
      <c r="C269" s="47">
        <v>301</v>
      </c>
      <c r="D269" s="47">
        <f t="shared" si="9"/>
        <v>759915</v>
      </c>
      <c r="E269" s="47">
        <v>106000</v>
      </c>
      <c r="F269" s="47">
        <v>653915</v>
      </c>
      <c r="H269" s="47" t="s">
        <v>1746</v>
      </c>
      <c r="I269" s="47" t="s">
        <v>1414</v>
      </c>
      <c r="J269" s="47">
        <v>0</v>
      </c>
      <c r="K269" s="47">
        <f t="shared" si="8"/>
        <v>11404</v>
      </c>
      <c r="L269" s="47">
        <v>0</v>
      </c>
      <c r="M269" s="47">
        <v>11404</v>
      </c>
    </row>
    <row r="270" spans="1:13" ht="15">
      <c r="A270" s="92" t="s">
        <v>1107</v>
      </c>
      <c r="B270" s="93" t="s">
        <v>1355</v>
      </c>
      <c r="C270" s="47">
        <v>0</v>
      </c>
      <c r="D270" s="47">
        <f t="shared" si="9"/>
        <v>349271</v>
      </c>
      <c r="E270" s="47">
        <v>0</v>
      </c>
      <c r="F270" s="47">
        <v>349271</v>
      </c>
      <c r="H270" s="47" t="s">
        <v>1749</v>
      </c>
      <c r="I270" s="47" t="s">
        <v>1415</v>
      </c>
      <c r="J270" s="47">
        <v>11500</v>
      </c>
      <c r="K270" s="47">
        <f t="shared" si="8"/>
        <v>12374656</v>
      </c>
      <c r="L270" s="47">
        <v>596000</v>
      </c>
      <c r="M270" s="47">
        <v>11778656</v>
      </c>
    </row>
    <row r="271" spans="1:13" ht="15">
      <c r="A271" s="92" t="s">
        <v>1110</v>
      </c>
      <c r="B271" s="93" t="s">
        <v>2274</v>
      </c>
      <c r="C271" s="47">
        <v>0</v>
      </c>
      <c r="D271" s="47">
        <f t="shared" si="9"/>
        <v>9455</v>
      </c>
      <c r="E271" s="47">
        <v>2055</v>
      </c>
      <c r="F271" s="47">
        <v>7400</v>
      </c>
      <c r="H271" s="47" t="s">
        <v>1753</v>
      </c>
      <c r="I271" s="47" t="s">
        <v>1416</v>
      </c>
      <c r="J271" s="47">
        <v>0</v>
      </c>
      <c r="K271" s="47">
        <f t="shared" si="8"/>
        <v>1401</v>
      </c>
      <c r="L271" s="47">
        <v>1</v>
      </c>
      <c r="M271" s="47">
        <v>1400</v>
      </c>
    </row>
    <row r="272" spans="1:13" ht="15">
      <c r="A272" s="92" t="s">
        <v>1113</v>
      </c>
      <c r="B272" s="93" t="s">
        <v>1356</v>
      </c>
      <c r="C272" s="47">
        <v>750</v>
      </c>
      <c r="D272" s="47">
        <f t="shared" si="9"/>
        <v>867887</v>
      </c>
      <c r="E272" s="47">
        <v>432700</v>
      </c>
      <c r="F272" s="47">
        <v>435187</v>
      </c>
      <c r="H272" s="47" t="s">
        <v>1756</v>
      </c>
      <c r="I272" s="47" t="s">
        <v>1631</v>
      </c>
      <c r="J272" s="47">
        <v>0</v>
      </c>
      <c r="K272" s="47">
        <f t="shared" si="8"/>
        <v>800</v>
      </c>
      <c r="L272" s="47">
        <v>0</v>
      </c>
      <c r="M272" s="47">
        <v>800</v>
      </c>
    </row>
    <row r="273" spans="1:13" ht="15">
      <c r="A273" s="92" t="s">
        <v>1116</v>
      </c>
      <c r="B273" s="93" t="s">
        <v>1357</v>
      </c>
      <c r="C273" s="47">
        <v>0</v>
      </c>
      <c r="D273" s="47">
        <f t="shared" si="9"/>
        <v>74100</v>
      </c>
      <c r="E273" s="47">
        <v>30000</v>
      </c>
      <c r="F273" s="47">
        <v>44100</v>
      </c>
      <c r="H273" s="47" t="s">
        <v>1759</v>
      </c>
      <c r="I273" s="47" t="s">
        <v>1417</v>
      </c>
      <c r="J273" s="47">
        <v>0</v>
      </c>
      <c r="K273" s="47">
        <f t="shared" si="8"/>
        <v>81800</v>
      </c>
      <c r="L273" s="47">
        <v>0</v>
      </c>
      <c r="M273" s="47">
        <v>81800</v>
      </c>
    </row>
    <row r="274" spans="1:13" ht="15">
      <c r="A274" s="92" t="s">
        <v>1119</v>
      </c>
      <c r="B274" s="93" t="s">
        <v>1630</v>
      </c>
      <c r="C274" s="47">
        <v>0</v>
      </c>
      <c r="D274" s="47">
        <f t="shared" si="9"/>
        <v>141246</v>
      </c>
      <c r="E274" s="47">
        <v>135000</v>
      </c>
      <c r="F274" s="47">
        <v>6246</v>
      </c>
      <c r="H274" s="47" t="s">
        <v>1762</v>
      </c>
      <c r="I274" s="47" t="s">
        <v>1418</v>
      </c>
      <c r="J274" s="47">
        <v>0</v>
      </c>
      <c r="K274" s="47">
        <f t="shared" si="8"/>
        <v>3000</v>
      </c>
      <c r="L274" s="47">
        <v>0</v>
      </c>
      <c r="M274" s="47">
        <v>3000</v>
      </c>
    </row>
    <row r="275" spans="1:13" ht="15">
      <c r="A275" s="92" t="s">
        <v>1123</v>
      </c>
      <c r="B275" s="93" t="s">
        <v>1358</v>
      </c>
      <c r="C275" s="47">
        <v>193001</v>
      </c>
      <c r="D275" s="47">
        <f t="shared" si="9"/>
        <v>722045</v>
      </c>
      <c r="E275" s="47">
        <v>0</v>
      </c>
      <c r="F275" s="47">
        <v>722045</v>
      </c>
      <c r="H275" s="47" t="s">
        <v>1765</v>
      </c>
      <c r="I275" s="47" t="s">
        <v>1377</v>
      </c>
      <c r="J275" s="47">
        <v>8000</v>
      </c>
      <c r="K275" s="47">
        <f t="shared" si="8"/>
        <v>1500</v>
      </c>
      <c r="L275" s="47">
        <v>0</v>
      </c>
      <c r="M275" s="47">
        <v>1500</v>
      </c>
    </row>
    <row r="276" spans="1:13" ht="15">
      <c r="A276" s="92" t="s">
        <v>1646</v>
      </c>
      <c r="B276" s="93" t="s">
        <v>1359</v>
      </c>
      <c r="C276" s="47">
        <v>35839</v>
      </c>
      <c r="D276" s="47">
        <f t="shared" si="9"/>
        <v>441906</v>
      </c>
      <c r="E276" s="47">
        <v>2775</v>
      </c>
      <c r="F276" s="47">
        <v>439131</v>
      </c>
      <c r="H276" s="47" t="s">
        <v>1768</v>
      </c>
      <c r="I276" s="47" t="s">
        <v>1419</v>
      </c>
      <c r="J276" s="47">
        <v>0</v>
      </c>
      <c r="K276" s="47">
        <f t="shared" si="8"/>
        <v>4000</v>
      </c>
      <c r="L276" s="47">
        <v>0</v>
      </c>
      <c r="M276" s="47">
        <v>4000</v>
      </c>
    </row>
    <row r="277" spans="1:13" ht="15">
      <c r="A277" s="92" t="s">
        <v>1649</v>
      </c>
      <c r="B277" s="93" t="s">
        <v>1138</v>
      </c>
      <c r="C277" s="47">
        <v>329550</v>
      </c>
      <c r="D277" s="47">
        <f t="shared" si="9"/>
        <v>1462954</v>
      </c>
      <c r="E277" s="47">
        <v>117700</v>
      </c>
      <c r="F277" s="47">
        <v>1345254</v>
      </c>
      <c r="H277" s="47" t="s">
        <v>1771</v>
      </c>
      <c r="I277" s="47" t="s">
        <v>1420</v>
      </c>
      <c r="J277" s="47">
        <v>0</v>
      </c>
      <c r="K277" s="47">
        <f t="shared" si="8"/>
        <v>48400</v>
      </c>
      <c r="L277" s="47">
        <v>0</v>
      </c>
      <c r="M277" s="47">
        <v>48400</v>
      </c>
    </row>
    <row r="278" spans="1:13" ht="15">
      <c r="A278" s="92" t="s">
        <v>1651</v>
      </c>
      <c r="B278" s="93" t="s">
        <v>2261</v>
      </c>
      <c r="C278" s="47">
        <v>0</v>
      </c>
      <c r="D278" s="47">
        <f t="shared" si="9"/>
        <v>63134</v>
      </c>
      <c r="E278" s="47">
        <v>0</v>
      </c>
      <c r="F278" s="47">
        <v>63134</v>
      </c>
      <c r="H278" s="47" t="s">
        <v>1774</v>
      </c>
      <c r="I278" s="47" t="s">
        <v>1421</v>
      </c>
      <c r="J278" s="47">
        <v>0</v>
      </c>
      <c r="K278" s="47">
        <f t="shared" si="8"/>
        <v>2000</v>
      </c>
      <c r="L278" s="47">
        <v>0</v>
      </c>
      <c r="M278" s="47">
        <v>2000</v>
      </c>
    </row>
    <row r="279" spans="1:13" ht="15">
      <c r="A279" s="92" t="s">
        <v>1654</v>
      </c>
      <c r="B279" s="93" t="s">
        <v>1360</v>
      </c>
      <c r="C279" s="47">
        <v>0</v>
      </c>
      <c r="D279" s="47">
        <f t="shared" si="9"/>
        <v>41926</v>
      </c>
      <c r="E279" s="47">
        <v>0</v>
      </c>
      <c r="F279" s="47">
        <v>41926</v>
      </c>
      <c r="H279" s="47" t="s">
        <v>1777</v>
      </c>
      <c r="I279" s="47" t="s">
        <v>1422</v>
      </c>
      <c r="J279" s="47">
        <v>0</v>
      </c>
      <c r="K279" s="47">
        <f t="shared" si="8"/>
        <v>121900</v>
      </c>
      <c r="L279" s="47">
        <v>0</v>
      </c>
      <c r="M279" s="47">
        <v>121900</v>
      </c>
    </row>
    <row r="280" spans="1:13" ht="15">
      <c r="A280" s="92" t="s">
        <v>1657</v>
      </c>
      <c r="B280" s="93" t="s">
        <v>1286</v>
      </c>
      <c r="C280" s="47">
        <v>188646</v>
      </c>
      <c r="D280" s="47">
        <f t="shared" si="9"/>
        <v>797883</v>
      </c>
      <c r="E280" s="47">
        <v>160750</v>
      </c>
      <c r="F280" s="47">
        <v>637133</v>
      </c>
      <c r="H280" s="47" t="s">
        <v>1780</v>
      </c>
      <c r="I280" s="47" t="s">
        <v>1378</v>
      </c>
      <c r="J280" s="47">
        <v>0</v>
      </c>
      <c r="K280" s="47">
        <f t="shared" si="8"/>
        <v>2580</v>
      </c>
      <c r="L280" s="47">
        <v>0</v>
      </c>
      <c r="M280" s="47">
        <v>2580</v>
      </c>
    </row>
    <row r="281" spans="1:13" ht="15">
      <c r="A281" s="92" t="s">
        <v>1659</v>
      </c>
      <c r="B281" s="93" t="s">
        <v>1361</v>
      </c>
      <c r="C281" s="47">
        <v>0</v>
      </c>
      <c r="D281" s="47">
        <f t="shared" si="9"/>
        <v>845961</v>
      </c>
      <c r="E281" s="47">
        <v>24401</v>
      </c>
      <c r="F281" s="47">
        <v>821560</v>
      </c>
      <c r="H281" s="47" t="s">
        <v>1783</v>
      </c>
      <c r="I281" s="47" t="s">
        <v>1423</v>
      </c>
      <c r="J281" s="47">
        <v>4000</v>
      </c>
      <c r="K281" s="47">
        <f t="shared" si="8"/>
        <v>200949</v>
      </c>
      <c r="L281" s="47">
        <v>0</v>
      </c>
      <c r="M281" s="47">
        <v>200949</v>
      </c>
    </row>
    <row r="282" spans="1:13" ht="15">
      <c r="A282" s="92" t="s">
        <v>1661</v>
      </c>
      <c r="B282" s="93" t="s">
        <v>1362</v>
      </c>
      <c r="C282" s="47">
        <v>0</v>
      </c>
      <c r="D282" s="47">
        <f t="shared" si="9"/>
        <v>70800</v>
      </c>
      <c r="E282" s="47">
        <v>10800</v>
      </c>
      <c r="F282" s="47">
        <v>60000</v>
      </c>
      <c r="H282" s="47" t="s">
        <v>1786</v>
      </c>
      <c r="I282" s="47" t="s">
        <v>1632</v>
      </c>
      <c r="J282" s="47">
        <v>101000</v>
      </c>
      <c r="K282" s="47">
        <f t="shared" si="8"/>
        <v>2000</v>
      </c>
      <c r="L282" s="47">
        <v>0</v>
      </c>
      <c r="M282" s="47">
        <v>2000</v>
      </c>
    </row>
    <row r="283" spans="1:13" ht="15">
      <c r="A283" s="92" t="s">
        <v>1664</v>
      </c>
      <c r="B283" s="93" t="s">
        <v>1363</v>
      </c>
      <c r="C283" s="47">
        <v>0</v>
      </c>
      <c r="D283" s="47">
        <f t="shared" si="9"/>
        <v>242030</v>
      </c>
      <c r="E283" s="47">
        <v>62000</v>
      </c>
      <c r="F283" s="47">
        <v>180030</v>
      </c>
      <c r="H283" s="47" t="s">
        <v>1789</v>
      </c>
      <c r="I283" s="47" t="s">
        <v>1424</v>
      </c>
      <c r="J283" s="47">
        <v>0</v>
      </c>
      <c r="K283" s="47">
        <f t="shared" si="8"/>
        <v>8000</v>
      </c>
      <c r="L283" s="47">
        <v>0</v>
      </c>
      <c r="M283" s="47">
        <v>8000</v>
      </c>
    </row>
    <row r="284" spans="1:13" ht="15">
      <c r="A284" s="92" t="s">
        <v>1667</v>
      </c>
      <c r="B284" s="93" t="s">
        <v>1364</v>
      </c>
      <c r="C284" s="47">
        <v>773700</v>
      </c>
      <c r="D284" s="47">
        <f t="shared" si="9"/>
        <v>1383128</v>
      </c>
      <c r="E284" s="47">
        <v>399435</v>
      </c>
      <c r="F284" s="47">
        <v>983693</v>
      </c>
      <c r="H284" s="47" t="s">
        <v>1792</v>
      </c>
      <c r="I284" s="47" t="s">
        <v>1425</v>
      </c>
      <c r="J284" s="47">
        <v>0</v>
      </c>
      <c r="K284" s="47">
        <f t="shared" si="8"/>
        <v>450</v>
      </c>
      <c r="L284" s="47">
        <v>0</v>
      </c>
      <c r="M284" s="47">
        <v>450</v>
      </c>
    </row>
    <row r="285" spans="1:13" ht="15">
      <c r="A285" s="92" t="s">
        <v>1670</v>
      </c>
      <c r="B285" s="93" t="s">
        <v>1365</v>
      </c>
      <c r="C285" s="47">
        <v>0</v>
      </c>
      <c r="D285" s="47">
        <f t="shared" si="9"/>
        <v>721862</v>
      </c>
      <c r="E285" s="47">
        <v>0</v>
      </c>
      <c r="F285" s="47">
        <v>721862</v>
      </c>
      <c r="H285" s="47" t="s">
        <v>1795</v>
      </c>
      <c r="I285" s="47" t="s">
        <v>1426</v>
      </c>
      <c r="J285" s="47">
        <v>0</v>
      </c>
      <c r="K285" s="47">
        <f t="shared" si="8"/>
        <v>896698</v>
      </c>
      <c r="L285" s="47">
        <v>0</v>
      </c>
      <c r="M285" s="47">
        <v>896698</v>
      </c>
    </row>
    <row r="286" spans="1:13" ht="15">
      <c r="A286" s="92" t="s">
        <v>1673</v>
      </c>
      <c r="B286" s="93" t="s">
        <v>1206</v>
      </c>
      <c r="C286" s="47">
        <v>0</v>
      </c>
      <c r="D286" s="47">
        <f t="shared" si="9"/>
        <v>266522</v>
      </c>
      <c r="E286" s="47">
        <v>46550</v>
      </c>
      <c r="F286" s="47">
        <v>219972</v>
      </c>
      <c r="H286" s="47" t="s">
        <v>1798</v>
      </c>
      <c r="I286" s="47" t="s">
        <v>1379</v>
      </c>
      <c r="J286" s="47">
        <v>0</v>
      </c>
      <c r="K286" s="47">
        <f t="shared" si="8"/>
        <v>4795922</v>
      </c>
      <c r="L286" s="47">
        <v>0</v>
      </c>
      <c r="M286" s="47">
        <v>4795922</v>
      </c>
    </row>
    <row r="287" spans="1:13" ht="15">
      <c r="A287" s="92" t="s">
        <v>1675</v>
      </c>
      <c r="B287" s="93" t="s">
        <v>1366</v>
      </c>
      <c r="C287" s="47">
        <v>1015197</v>
      </c>
      <c r="D287" s="47">
        <f t="shared" si="9"/>
        <v>685783</v>
      </c>
      <c r="E287" s="47">
        <v>141279</v>
      </c>
      <c r="F287" s="47">
        <v>544504</v>
      </c>
      <c r="H287" s="47" t="s">
        <v>1801</v>
      </c>
      <c r="I287" s="47" t="s">
        <v>1427</v>
      </c>
      <c r="J287" s="47">
        <v>0</v>
      </c>
      <c r="K287" s="47">
        <f t="shared" si="8"/>
        <v>15001</v>
      </c>
      <c r="L287" s="47">
        <v>0</v>
      </c>
      <c r="M287" s="47">
        <v>15001</v>
      </c>
    </row>
    <row r="288" spans="1:13" ht="15">
      <c r="A288" s="92" t="s">
        <v>1679</v>
      </c>
      <c r="B288" s="93" t="s">
        <v>1367</v>
      </c>
      <c r="C288" s="47">
        <v>778100</v>
      </c>
      <c r="D288" s="47">
        <f t="shared" si="9"/>
        <v>1395225</v>
      </c>
      <c r="E288" s="47">
        <v>0</v>
      </c>
      <c r="F288" s="47">
        <v>1395225</v>
      </c>
      <c r="H288" s="47" t="s">
        <v>1804</v>
      </c>
      <c r="I288" s="47" t="s">
        <v>1428</v>
      </c>
      <c r="J288" s="47">
        <v>0</v>
      </c>
      <c r="K288" s="47">
        <f t="shared" si="8"/>
        <v>340601</v>
      </c>
      <c r="L288" s="47">
        <v>0</v>
      </c>
      <c r="M288" s="47">
        <v>340601</v>
      </c>
    </row>
    <row r="289" spans="1:13" ht="15">
      <c r="A289" s="92" t="s">
        <v>1682</v>
      </c>
      <c r="B289" s="93" t="s">
        <v>1368</v>
      </c>
      <c r="C289" s="47">
        <v>0</v>
      </c>
      <c r="D289" s="47">
        <f t="shared" si="9"/>
        <v>248309</v>
      </c>
      <c r="E289" s="47">
        <v>0</v>
      </c>
      <c r="F289" s="47">
        <v>248309</v>
      </c>
      <c r="H289" s="47" t="s">
        <v>1807</v>
      </c>
      <c r="I289" s="47" t="s">
        <v>1380</v>
      </c>
      <c r="J289" s="47">
        <v>4000</v>
      </c>
      <c r="K289" s="47">
        <f t="shared" si="8"/>
        <v>869509</v>
      </c>
      <c r="L289" s="47">
        <v>0</v>
      </c>
      <c r="M289" s="47">
        <v>869509</v>
      </c>
    </row>
    <row r="290" spans="1:13" ht="15">
      <c r="A290" s="92" t="s">
        <v>1685</v>
      </c>
      <c r="B290" s="93" t="s">
        <v>1069</v>
      </c>
      <c r="C290" s="47">
        <v>0</v>
      </c>
      <c r="D290" s="47">
        <f t="shared" si="9"/>
        <v>86872</v>
      </c>
      <c r="E290" s="47">
        <v>0</v>
      </c>
      <c r="F290" s="47">
        <v>86872</v>
      </c>
      <c r="H290" s="47" t="s">
        <v>1813</v>
      </c>
      <c r="I290" s="47" t="s">
        <v>0</v>
      </c>
      <c r="J290" s="47">
        <v>0</v>
      </c>
      <c r="K290" s="47">
        <f t="shared" si="8"/>
        <v>150</v>
      </c>
      <c r="L290" s="47">
        <v>0</v>
      </c>
      <c r="M290" s="47">
        <v>150</v>
      </c>
    </row>
    <row r="291" spans="1:13" ht="15">
      <c r="A291" s="92" t="s">
        <v>1688</v>
      </c>
      <c r="B291" s="93" t="s">
        <v>1399</v>
      </c>
      <c r="C291" s="47">
        <v>0</v>
      </c>
      <c r="D291" s="47">
        <f t="shared" si="9"/>
        <v>1290105</v>
      </c>
      <c r="E291" s="47">
        <v>59700</v>
      </c>
      <c r="F291" s="47">
        <v>1230405</v>
      </c>
      <c r="H291" s="47" t="s">
        <v>1816</v>
      </c>
      <c r="I291" s="47" t="s">
        <v>2271</v>
      </c>
      <c r="J291" s="47">
        <v>28250</v>
      </c>
      <c r="K291" s="47">
        <f t="shared" si="8"/>
        <v>312641</v>
      </c>
      <c r="L291" s="47">
        <v>0</v>
      </c>
      <c r="M291" s="47">
        <v>312641</v>
      </c>
    </row>
    <row r="292" spans="1:13" ht="15">
      <c r="A292" s="92" t="s">
        <v>1691</v>
      </c>
      <c r="B292" s="93" t="s">
        <v>1400</v>
      </c>
      <c r="C292" s="47">
        <v>306805</v>
      </c>
      <c r="D292" s="47">
        <f t="shared" si="9"/>
        <v>1385838</v>
      </c>
      <c r="E292" s="47">
        <v>123654</v>
      </c>
      <c r="F292" s="47">
        <v>1262184</v>
      </c>
      <c r="H292" s="47" t="s">
        <v>1819</v>
      </c>
      <c r="I292" s="47" t="s">
        <v>1429</v>
      </c>
      <c r="J292" s="47">
        <v>0</v>
      </c>
      <c r="K292" s="47">
        <f t="shared" si="8"/>
        <v>33645</v>
      </c>
      <c r="L292" s="47">
        <v>0</v>
      </c>
      <c r="M292" s="47">
        <v>33645</v>
      </c>
    </row>
    <row r="293" spans="1:13" ht="15">
      <c r="A293" s="92" t="s">
        <v>1694</v>
      </c>
      <c r="B293" s="93" t="s">
        <v>1401</v>
      </c>
      <c r="C293" s="47">
        <v>0</v>
      </c>
      <c r="D293" s="47">
        <f t="shared" si="9"/>
        <v>19200</v>
      </c>
      <c r="E293" s="47">
        <v>0</v>
      </c>
      <c r="F293" s="47">
        <v>19200</v>
      </c>
      <c r="H293" s="47" t="s">
        <v>1825</v>
      </c>
      <c r="I293" s="47" t="s">
        <v>1430</v>
      </c>
      <c r="J293" s="47">
        <v>67000</v>
      </c>
      <c r="K293" s="47">
        <f t="shared" si="8"/>
        <v>34950</v>
      </c>
      <c r="L293" s="47">
        <v>0</v>
      </c>
      <c r="M293" s="47">
        <v>34950</v>
      </c>
    </row>
    <row r="294" spans="1:13" ht="15">
      <c r="A294" s="92" t="s">
        <v>1700</v>
      </c>
      <c r="B294" s="93" t="s">
        <v>1402</v>
      </c>
      <c r="C294" s="47">
        <v>0</v>
      </c>
      <c r="D294" s="47">
        <f t="shared" si="9"/>
        <v>60214</v>
      </c>
      <c r="E294" s="47">
        <v>0</v>
      </c>
      <c r="F294" s="47">
        <v>60214</v>
      </c>
      <c r="H294" s="47" t="s">
        <v>1828</v>
      </c>
      <c r="I294" s="47" t="s">
        <v>1431</v>
      </c>
      <c r="J294" s="47">
        <v>5000</v>
      </c>
      <c r="K294" s="47">
        <f t="shared" si="8"/>
        <v>357057</v>
      </c>
      <c r="L294" s="47">
        <v>500</v>
      </c>
      <c r="M294" s="47">
        <v>356557</v>
      </c>
    </row>
    <row r="295" spans="1:13" ht="15">
      <c r="A295" s="92" t="s">
        <v>1703</v>
      </c>
      <c r="B295" s="93" t="s">
        <v>1403</v>
      </c>
      <c r="C295" s="47">
        <v>236304</v>
      </c>
      <c r="D295" s="47">
        <f t="shared" si="9"/>
        <v>1097322</v>
      </c>
      <c r="E295" s="47">
        <v>98001</v>
      </c>
      <c r="F295" s="47">
        <v>999321</v>
      </c>
      <c r="H295" s="47" t="s">
        <v>1831</v>
      </c>
      <c r="I295" s="47" t="s">
        <v>1432</v>
      </c>
      <c r="J295" s="47">
        <v>26320</v>
      </c>
      <c r="K295" s="47">
        <f t="shared" si="8"/>
        <v>0</v>
      </c>
      <c r="L295" s="47">
        <v>0</v>
      </c>
      <c r="M295" s="47">
        <v>0</v>
      </c>
    </row>
    <row r="296" spans="1:13" ht="15">
      <c r="A296" s="92" t="s">
        <v>1706</v>
      </c>
      <c r="B296" s="93" t="s">
        <v>1404</v>
      </c>
      <c r="C296" s="47">
        <v>0</v>
      </c>
      <c r="D296" s="47">
        <f t="shared" si="9"/>
        <v>325958</v>
      </c>
      <c r="E296" s="47">
        <v>74000</v>
      </c>
      <c r="F296" s="47">
        <v>251958</v>
      </c>
      <c r="H296" s="47" t="s">
        <v>1834</v>
      </c>
      <c r="I296" s="47" t="s">
        <v>1433</v>
      </c>
      <c r="J296" s="47">
        <v>374131</v>
      </c>
      <c r="K296" s="47">
        <f t="shared" si="8"/>
        <v>405212</v>
      </c>
      <c r="L296" s="47">
        <v>0</v>
      </c>
      <c r="M296" s="47">
        <v>405212</v>
      </c>
    </row>
    <row r="297" spans="1:13" ht="15">
      <c r="A297" s="92" t="s">
        <v>1709</v>
      </c>
      <c r="B297" s="93" t="s">
        <v>1375</v>
      </c>
      <c r="C297" s="47">
        <v>0</v>
      </c>
      <c r="D297" s="47">
        <f t="shared" si="9"/>
        <v>213349</v>
      </c>
      <c r="E297" s="47">
        <v>0</v>
      </c>
      <c r="F297" s="47">
        <v>213349</v>
      </c>
      <c r="H297" s="47" t="s">
        <v>1837</v>
      </c>
      <c r="I297" s="47" t="s">
        <v>1434</v>
      </c>
      <c r="J297" s="47">
        <v>0</v>
      </c>
      <c r="K297" s="47">
        <f t="shared" si="8"/>
        <v>172600</v>
      </c>
      <c r="L297" s="47">
        <v>83600</v>
      </c>
      <c r="M297" s="47">
        <v>89000</v>
      </c>
    </row>
    <row r="298" spans="1:13" ht="15">
      <c r="A298" s="92" t="s">
        <v>1712</v>
      </c>
      <c r="B298" s="93" t="s">
        <v>1405</v>
      </c>
      <c r="C298" s="47">
        <v>0</v>
      </c>
      <c r="D298" s="47">
        <f t="shared" si="9"/>
        <v>84143</v>
      </c>
      <c r="E298" s="47">
        <v>0</v>
      </c>
      <c r="F298" s="47">
        <v>84143</v>
      </c>
      <c r="H298" s="47" t="s">
        <v>1840</v>
      </c>
      <c r="I298" s="47" t="s">
        <v>1435</v>
      </c>
      <c r="J298" s="47">
        <v>0</v>
      </c>
      <c r="K298" s="47">
        <f t="shared" si="8"/>
        <v>71870</v>
      </c>
      <c r="L298" s="47">
        <v>0</v>
      </c>
      <c r="M298" s="47">
        <v>71870</v>
      </c>
    </row>
    <row r="299" spans="1:13" ht="15">
      <c r="A299" s="92" t="s">
        <v>1715</v>
      </c>
      <c r="B299" s="93" t="s">
        <v>1319</v>
      </c>
      <c r="C299" s="47">
        <v>1870612</v>
      </c>
      <c r="D299" s="47">
        <f t="shared" si="9"/>
        <v>835680</v>
      </c>
      <c r="E299" s="47">
        <v>63002</v>
      </c>
      <c r="F299" s="47">
        <v>772678</v>
      </c>
      <c r="H299" s="47" t="s">
        <v>1843</v>
      </c>
      <c r="I299" s="47" t="s">
        <v>1436</v>
      </c>
      <c r="J299" s="47">
        <v>0</v>
      </c>
      <c r="K299" s="47">
        <f t="shared" si="8"/>
        <v>448311</v>
      </c>
      <c r="L299" s="47">
        <v>0</v>
      </c>
      <c r="M299" s="47">
        <v>448311</v>
      </c>
    </row>
    <row r="300" spans="1:13" ht="15">
      <c r="A300" s="92" t="s">
        <v>1717</v>
      </c>
      <c r="B300" s="93" t="s">
        <v>1406</v>
      </c>
      <c r="C300" s="47">
        <v>0</v>
      </c>
      <c r="D300" s="47">
        <f t="shared" si="9"/>
        <v>2488430</v>
      </c>
      <c r="E300" s="47">
        <v>0</v>
      </c>
      <c r="F300" s="47">
        <v>2488430</v>
      </c>
      <c r="H300" s="47" t="s">
        <v>1846</v>
      </c>
      <c r="I300" s="47" t="s">
        <v>1437</v>
      </c>
      <c r="J300" s="47">
        <v>50000</v>
      </c>
      <c r="K300" s="47">
        <f t="shared" si="8"/>
        <v>119175</v>
      </c>
      <c r="L300" s="47">
        <v>29000</v>
      </c>
      <c r="M300" s="47">
        <v>90175</v>
      </c>
    </row>
    <row r="301" spans="1:13" ht="15">
      <c r="A301" s="92" t="s">
        <v>1719</v>
      </c>
      <c r="B301" s="93" t="s">
        <v>1407</v>
      </c>
      <c r="C301" s="47">
        <v>59850</v>
      </c>
      <c r="D301" s="47">
        <f t="shared" si="9"/>
        <v>381931</v>
      </c>
      <c r="E301" s="47">
        <v>53501</v>
      </c>
      <c r="F301" s="47">
        <v>328430</v>
      </c>
      <c r="H301" s="47" t="s">
        <v>1849</v>
      </c>
      <c r="I301" s="47" t="s">
        <v>1438</v>
      </c>
      <c r="J301" s="47">
        <v>0</v>
      </c>
      <c r="K301" s="47">
        <f t="shared" si="8"/>
        <v>5000</v>
      </c>
      <c r="L301" s="47">
        <v>0</v>
      </c>
      <c r="M301" s="47">
        <v>5000</v>
      </c>
    </row>
    <row r="302" spans="1:13" ht="15">
      <c r="A302" s="92" t="s">
        <v>1722</v>
      </c>
      <c r="B302" s="93" t="s">
        <v>1408</v>
      </c>
      <c r="C302" s="47">
        <v>0</v>
      </c>
      <c r="D302" s="47">
        <f t="shared" si="9"/>
        <v>268025</v>
      </c>
      <c r="E302" s="47">
        <v>0</v>
      </c>
      <c r="F302" s="47">
        <v>268025</v>
      </c>
      <c r="H302" s="47" t="s">
        <v>1852</v>
      </c>
      <c r="I302" s="47" t="s">
        <v>1439</v>
      </c>
      <c r="J302" s="47">
        <v>3100</v>
      </c>
      <c r="K302" s="47">
        <f t="shared" si="8"/>
        <v>408043</v>
      </c>
      <c r="L302" s="47">
        <v>10500</v>
      </c>
      <c r="M302" s="47">
        <v>397543</v>
      </c>
    </row>
    <row r="303" spans="1:13" ht="15">
      <c r="A303" s="92" t="s">
        <v>1725</v>
      </c>
      <c r="B303" s="93" t="s">
        <v>1376</v>
      </c>
      <c r="C303" s="47">
        <v>504504</v>
      </c>
      <c r="D303" s="47">
        <f t="shared" si="9"/>
        <v>512438</v>
      </c>
      <c r="E303" s="47">
        <v>0</v>
      </c>
      <c r="F303" s="47">
        <v>512438</v>
      </c>
      <c r="H303" s="47" t="s">
        <v>1855</v>
      </c>
      <c r="I303" s="47" t="s">
        <v>1440</v>
      </c>
      <c r="J303" s="47">
        <v>0</v>
      </c>
      <c r="K303" s="47">
        <f t="shared" si="8"/>
        <v>1269000</v>
      </c>
      <c r="L303" s="47">
        <v>5000</v>
      </c>
      <c r="M303" s="47">
        <v>1264000</v>
      </c>
    </row>
    <row r="304" spans="1:13" ht="15">
      <c r="A304" s="92" t="s">
        <v>1728</v>
      </c>
      <c r="B304" s="93" t="s">
        <v>1409</v>
      </c>
      <c r="C304" s="47">
        <v>100</v>
      </c>
      <c r="D304" s="47">
        <f t="shared" si="9"/>
        <v>344313</v>
      </c>
      <c r="E304" s="47">
        <v>0</v>
      </c>
      <c r="F304" s="47">
        <v>344313</v>
      </c>
      <c r="H304" s="47" t="s">
        <v>1858</v>
      </c>
      <c r="I304" s="47" t="s">
        <v>1441</v>
      </c>
      <c r="J304" s="47">
        <v>63840</v>
      </c>
      <c r="K304" s="47">
        <f t="shared" si="8"/>
        <v>178586</v>
      </c>
      <c r="L304" s="47">
        <v>0</v>
      </c>
      <c r="M304" s="47">
        <v>178586</v>
      </c>
    </row>
    <row r="305" spans="1:13" ht="15">
      <c r="A305" s="92" t="s">
        <v>1731</v>
      </c>
      <c r="B305" s="93" t="s">
        <v>1410</v>
      </c>
      <c r="C305" s="47">
        <v>1857206</v>
      </c>
      <c r="D305" s="47">
        <f t="shared" si="9"/>
        <v>529711</v>
      </c>
      <c r="E305" s="47">
        <v>68425</v>
      </c>
      <c r="F305" s="47">
        <v>461286</v>
      </c>
      <c r="H305" s="47" t="s">
        <v>1861</v>
      </c>
      <c r="I305" s="47" t="s">
        <v>1442</v>
      </c>
      <c r="J305" s="47">
        <v>103000</v>
      </c>
      <c r="K305" s="47">
        <f t="shared" si="8"/>
        <v>1328368</v>
      </c>
      <c r="L305" s="47">
        <v>22200</v>
      </c>
      <c r="M305" s="47">
        <v>1306168</v>
      </c>
    </row>
    <row r="306" spans="1:13" ht="15">
      <c r="A306" s="92" t="s">
        <v>1734</v>
      </c>
      <c r="B306" s="93" t="s">
        <v>3</v>
      </c>
      <c r="C306" s="47">
        <v>0</v>
      </c>
      <c r="D306" s="47">
        <f t="shared" si="9"/>
        <v>53935</v>
      </c>
      <c r="E306" s="47">
        <v>0</v>
      </c>
      <c r="F306" s="47">
        <v>53935</v>
      </c>
      <c r="H306" s="47" t="s">
        <v>1864</v>
      </c>
      <c r="I306" s="47" t="s">
        <v>1443</v>
      </c>
      <c r="J306" s="47">
        <v>0</v>
      </c>
      <c r="K306" s="47">
        <f t="shared" si="8"/>
        <v>43623</v>
      </c>
      <c r="L306" s="47">
        <v>0</v>
      </c>
      <c r="M306" s="47">
        <v>43623</v>
      </c>
    </row>
    <row r="307" spans="1:13" ht="15">
      <c r="A307" s="92" t="s">
        <v>1737</v>
      </c>
      <c r="B307" s="93" t="s">
        <v>1411</v>
      </c>
      <c r="C307" s="47">
        <v>100000</v>
      </c>
      <c r="D307" s="47">
        <f t="shared" si="9"/>
        <v>682386</v>
      </c>
      <c r="E307" s="47">
        <v>90003</v>
      </c>
      <c r="F307" s="47">
        <v>592383</v>
      </c>
      <c r="H307" s="47" t="s">
        <v>1867</v>
      </c>
      <c r="I307" s="47" t="s">
        <v>1444</v>
      </c>
      <c r="J307" s="47">
        <v>0</v>
      </c>
      <c r="K307" s="47">
        <f t="shared" si="8"/>
        <v>59050</v>
      </c>
      <c r="L307" s="47">
        <v>0</v>
      </c>
      <c r="M307" s="47">
        <v>59050</v>
      </c>
    </row>
    <row r="308" spans="1:13" ht="15">
      <c r="A308" s="92" t="s">
        <v>1740</v>
      </c>
      <c r="B308" s="93" t="s">
        <v>1412</v>
      </c>
      <c r="C308" s="47">
        <v>0</v>
      </c>
      <c r="D308" s="47">
        <f t="shared" si="9"/>
        <v>380327</v>
      </c>
      <c r="E308" s="47">
        <v>373800</v>
      </c>
      <c r="F308" s="47">
        <v>6527</v>
      </c>
      <c r="H308" s="47" t="s">
        <v>1870</v>
      </c>
      <c r="I308" s="47" t="s">
        <v>1445</v>
      </c>
      <c r="J308" s="47">
        <v>0</v>
      </c>
      <c r="K308" s="47">
        <f t="shared" si="8"/>
        <v>1533100</v>
      </c>
      <c r="L308" s="47">
        <v>56200</v>
      </c>
      <c r="M308" s="47">
        <v>1476900</v>
      </c>
    </row>
    <row r="309" spans="1:13" ht="15">
      <c r="A309" s="92" t="s">
        <v>1743</v>
      </c>
      <c r="B309" s="93" t="s">
        <v>1413</v>
      </c>
      <c r="C309" s="47">
        <v>3100</v>
      </c>
      <c r="D309" s="47">
        <f t="shared" si="9"/>
        <v>266354</v>
      </c>
      <c r="E309" s="47">
        <v>0</v>
      </c>
      <c r="F309" s="47">
        <v>266354</v>
      </c>
      <c r="H309" s="47" t="s">
        <v>1879</v>
      </c>
      <c r="I309" s="47" t="s">
        <v>1446</v>
      </c>
      <c r="J309" s="47">
        <v>0</v>
      </c>
      <c r="K309" s="47">
        <f t="shared" si="8"/>
        <v>8600</v>
      </c>
      <c r="L309" s="47">
        <v>0</v>
      </c>
      <c r="M309" s="47">
        <v>8600</v>
      </c>
    </row>
    <row r="310" spans="1:13" ht="15">
      <c r="A310" s="92" t="s">
        <v>1746</v>
      </c>
      <c r="B310" s="93" t="s">
        <v>1414</v>
      </c>
      <c r="C310" s="47">
        <v>0</v>
      </c>
      <c r="D310" s="47">
        <f t="shared" si="9"/>
        <v>109840</v>
      </c>
      <c r="E310" s="47">
        <v>1150</v>
      </c>
      <c r="F310" s="47">
        <v>108690</v>
      </c>
      <c r="H310" s="47" t="s">
        <v>1882</v>
      </c>
      <c r="I310" s="47" t="s">
        <v>1447</v>
      </c>
      <c r="J310" s="47">
        <v>95000</v>
      </c>
      <c r="K310" s="47">
        <f t="shared" si="8"/>
        <v>300</v>
      </c>
      <c r="L310" s="47">
        <v>0</v>
      </c>
      <c r="M310" s="47">
        <v>300</v>
      </c>
    </row>
    <row r="311" spans="1:13" ht="15">
      <c r="A311" s="92" t="s">
        <v>1749</v>
      </c>
      <c r="B311" s="93" t="s">
        <v>1415</v>
      </c>
      <c r="C311" s="47">
        <v>112307</v>
      </c>
      <c r="D311" s="47">
        <f t="shared" si="9"/>
        <v>2111603</v>
      </c>
      <c r="E311" s="47">
        <v>187235</v>
      </c>
      <c r="F311" s="47">
        <v>1924368</v>
      </c>
      <c r="H311" s="47" t="s">
        <v>1885</v>
      </c>
      <c r="I311" s="47" t="s">
        <v>1448</v>
      </c>
      <c r="J311" s="47">
        <v>0</v>
      </c>
      <c r="K311" s="47">
        <f t="shared" si="8"/>
        <v>257633</v>
      </c>
      <c r="L311" s="47">
        <v>0</v>
      </c>
      <c r="M311" s="47">
        <v>257633</v>
      </c>
    </row>
    <row r="312" spans="1:13" ht="15">
      <c r="A312" s="92" t="s">
        <v>1753</v>
      </c>
      <c r="B312" s="93" t="s">
        <v>1416</v>
      </c>
      <c r="C312" s="47">
        <v>0</v>
      </c>
      <c r="D312" s="47">
        <f t="shared" si="9"/>
        <v>179276</v>
      </c>
      <c r="E312" s="47">
        <v>0</v>
      </c>
      <c r="F312" s="47">
        <v>179276</v>
      </c>
      <c r="H312" s="47" t="s">
        <v>1891</v>
      </c>
      <c r="I312" s="47" t="s">
        <v>1535</v>
      </c>
      <c r="J312" s="47">
        <v>0</v>
      </c>
      <c r="K312" s="47">
        <f t="shared" si="8"/>
        <v>4250</v>
      </c>
      <c r="L312" s="47">
        <v>0</v>
      </c>
      <c r="M312" s="47">
        <v>4250</v>
      </c>
    </row>
    <row r="313" spans="1:13" ht="15">
      <c r="A313" s="92" t="s">
        <v>1756</v>
      </c>
      <c r="B313" s="93" t="s">
        <v>1631</v>
      </c>
      <c r="C313" s="47">
        <v>0</v>
      </c>
      <c r="D313" s="47">
        <f t="shared" si="9"/>
        <v>29909</v>
      </c>
      <c r="E313" s="47">
        <v>0</v>
      </c>
      <c r="F313" s="47">
        <v>29909</v>
      </c>
      <c r="H313" s="47" t="s">
        <v>1893</v>
      </c>
      <c r="I313" s="47" t="s">
        <v>1449</v>
      </c>
      <c r="J313" s="47">
        <v>0</v>
      </c>
      <c r="K313" s="47">
        <f t="shared" si="8"/>
        <v>79100</v>
      </c>
      <c r="L313" s="47">
        <v>0</v>
      </c>
      <c r="M313" s="47">
        <v>79100</v>
      </c>
    </row>
    <row r="314" spans="1:13" ht="15">
      <c r="A314" s="92" t="s">
        <v>1759</v>
      </c>
      <c r="B314" s="93" t="s">
        <v>1417</v>
      </c>
      <c r="C314" s="47">
        <v>0</v>
      </c>
      <c r="D314" s="47">
        <f t="shared" si="9"/>
        <v>368904</v>
      </c>
      <c r="E314" s="47">
        <v>0</v>
      </c>
      <c r="F314" s="47">
        <v>368904</v>
      </c>
      <c r="H314" s="47" t="s">
        <v>1896</v>
      </c>
      <c r="I314" s="47" t="s">
        <v>1450</v>
      </c>
      <c r="J314" s="47">
        <v>0</v>
      </c>
      <c r="K314" s="47">
        <f t="shared" si="8"/>
        <v>650</v>
      </c>
      <c r="L314" s="47">
        <v>0</v>
      </c>
      <c r="M314" s="47">
        <v>650</v>
      </c>
    </row>
    <row r="315" spans="1:13" ht="15">
      <c r="A315" s="92" t="s">
        <v>1762</v>
      </c>
      <c r="B315" s="93" t="s">
        <v>1418</v>
      </c>
      <c r="C315" s="47">
        <v>84000</v>
      </c>
      <c r="D315" s="47">
        <f t="shared" si="9"/>
        <v>214877</v>
      </c>
      <c r="E315" s="47">
        <v>84880</v>
      </c>
      <c r="F315" s="47">
        <v>129997</v>
      </c>
      <c r="H315" s="47" t="s">
        <v>1898</v>
      </c>
      <c r="I315" s="47" t="s">
        <v>1381</v>
      </c>
      <c r="J315" s="47">
        <v>0</v>
      </c>
      <c r="K315" s="47">
        <f t="shared" si="8"/>
        <v>290000</v>
      </c>
      <c r="L315" s="47">
        <v>0</v>
      </c>
      <c r="M315" s="47">
        <v>290000</v>
      </c>
    </row>
    <row r="316" spans="1:13" ht="15">
      <c r="A316" s="92" t="s">
        <v>1765</v>
      </c>
      <c r="B316" s="93" t="s">
        <v>1377</v>
      </c>
      <c r="C316" s="47">
        <v>320500</v>
      </c>
      <c r="D316" s="47">
        <f t="shared" si="9"/>
        <v>294700</v>
      </c>
      <c r="E316" s="47">
        <v>0</v>
      </c>
      <c r="F316" s="47">
        <v>294700</v>
      </c>
      <c r="H316" s="47" t="s">
        <v>1901</v>
      </c>
      <c r="I316" s="47" t="s">
        <v>1451</v>
      </c>
      <c r="J316" s="47">
        <v>30076</v>
      </c>
      <c r="K316" s="47">
        <f t="shared" si="8"/>
        <v>203100</v>
      </c>
      <c r="L316" s="47">
        <v>0</v>
      </c>
      <c r="M316" s="47">
        <v>203100</v>
      </c>
    </row>
    <row r="317" spans="1:13" ht="15">
      <c r="A317" s="92" t="s">
        <v>1768</v>
      </c>
      <c r="B317" s="93" t="s">
        <v>1419</v>
      </c>
      <c r="C317" s="47">
        <v>0</v>
      </c>
      <c r="D317" s="47">
        <f t="shared" si="9"/>
        <v>984851</v>
      </c>
      <c r="E317" s="47">
        <v>829000</v>
      </c>
      <c r="F317" s="47">
        <v>155851</v>
      </c>
      <c r="H317" s="47" t="s">
        <v>1904</v>
      </c>
      <c r="I317" s="47" t="s">
        <v>1452</v>
      </c>
      <c r="J317" s="47">
        <v>28151</v>
      </c>
      <c r="K317" s="47">
        <f t="shared" si="8"/>
        <v>1427886</v>
      </c>
      <c r="L317" s="47">
        <v>75000</v>
      </c>
      <c r="M317" s="47">
        <v>1352886</v>
      </c>
    </row>
    <row r="318" spans="1:13" ht="15">
      <c r="A318" s="92" t="s">
        <v>1771</v>
      </c>
      <c r="B318" s="93" t="s">
        <v>1420</v>
      </c>
      <c r="C318" s="47">
        <v>37500</v>
      </c>
      <c r="D318" s="47">
        <f t="shared" si="9"/>
        <v>642947</v>
      </c>
      <c r="E318" s="47">
        <v>535600</v>
      </c>
      <c r="F318" s="47">
        <v>107347</v>
      </c>
      <c r="H318" s="47" t="s">
        <v>1911</v>
      </c>
      <c r="I318" s="47" t="s">
        <v>1453</v>
      </c>
      <c r="J318" s="47">
        <v>0</v>
      </c>
      <c r="K318" s="47">
        <f t="shared" si="8"/>
        <v>65500</v>
      </c>
      <c r="L318" s="47">
        <v>0</v>
      </c>
      <c r="M318" s="47">
        <v>65500</v>
      </c>
    </row>
    <row r="319" spans="1:13" ht="15">
      <c r="A319" s="92" t="s">
        <v>1774</v>
      </c>
      <c r="B319" s="93" t="s">
        <v>1421</v>
      </c>
      <c r="C319" s="47">
        <v>0</v>
      </c>
      <c r="D319" s="47">
        <f t="shared" si="9"/>
        <v>100395</v>
      </c>
      <c r="E319" s="47">
        <v>20050</v>
      </c>
      <c r="F319" s="47">
        <v>80345</v>
      </c>
      <c r="H319" s="47" t="s">
        <v>1917</v>
      </c>
      <c r="I319" s="47" t="s">
        <v>1455</v>
      </c>
      <c r="J319" s="47">
        <v>0</v>
      </c>
      <c r="K319" s="47">
        <f t="shared" si="8"/>
        <v>40898</v>
      </c>
      <c r="L319" s="47">
        <v>0</v>
      </c>
      <c r="M319" s="47">
        <v>40898</v>
      </c>
    </row>
    <row r="320" spans="1:13" ht="15">
      <c r="A320" s="92" t="s">
        <v>1777</v>
      </c>
      <c r="B320" s="93" t="s">
        <v>1422</v>
      </c>
      <c r="C320" s="47">
        <v>210000</v>
      </c>
      <c r="D320" s="47">
        <f t="shared" si="9"/>
        <v>546611</v>
      </c>
      <c r="E320" s="47">
        <v>6000</v>
      </c>
      <c r="F320" s="47">
        <v>540611</v>
      </c>
      <c r="H320" s="47" t="s">
        <v>1920</v>
      </c>
      <c r="I320" s="47" t="s">
        <v>1456</v>
      </c>
      <c r="J320" s="47">
        <v>40000</v>
      </c>
      <c r="K320" s="47">
        <f t="shared" si="8"/>
        <v>158020</v>
      </c>
      <c r="L320" s="47">
        <v>0</v>
      </c>
      <c r="M320" s="47">
        <v>158020</v>
      </c>
    </row>
    <row r="321" spans="1:13" ht="15">
      <c r="A321" s="92" t="s">
        <v>1780</v>
      </c>
      <c r="B321" s="93" t="s">
        <v>1378</v>
      </c>
      <c r="C321" s="47">
        <v>900000</v>
      </c>
      <c r="D321" s="47">
        <f t="shared" si="9"/>
        <v>440926</v>
      </c>
      <c r="E321" s="47">
        <v>293250</v>
      </c>
      <c r="F321" s="47">
        <v>147676</v>
      </c>
      <c r="H321" s="47" t="s">
        <v>1923</v>
      </c>
      <c r="I321" s="47" t="s">
        <v>1457</v>
      </c>
      <c r="J321" s="47">
        <v>0</v>
      </c>
      <c r="K321" s="47">
        <f t="shared" si="8"/>
        <v>64555</v>
      </c>
      <c r="L321" s="47">
        <v>0</v>
      </c>
      <c r="M321" s="47">
        <v>64555</v>
      </c>
    </row>
    <row r="322" spans="1:13" ht="15">
      <c r="A322" s="92" t="s">
        <v>1783</v>
      </c>
      <c r="B322" s="93" t="s">
        <v>1423</v>
      </c>
      <c r="C322" s="47">
        <v>223000</v>
      </c>
      <c r="D322" s="47">
        <f t="shared" si="9"/>
        <v>218064</v>
      </c>
      <c r="E322" s="47">
        <v>42060</v>
      </c>
      <c r="F322" s="47">
        <v>176004</v>
      </c>
      <c r="H322" s="47" t="s">
        <v>1926</v>
      </c>
      <c r="I322" s="47" t="s">
        <v>1458</v>
      </c>
      <c r="J322" s="47">
        <v>0</v>
      </c>
      <c r="K322" s="47">
        <f t="shared" si="8"/>
        <v>79600</v>
      </c>
      <c r="L322" s="47">
        <v>0</v>
      </c>
      <c r="M322" s="47">
        <v>79600</v>
      </c>
    </row>
    <row r="323" spans="1:13" ht="15">
      <c r="A323" s="92" t="s">
        <v>1786</v>
      </c>
      <c r="B323" s="93" t="s">
        <v>1632</v>
      </c>
      <c r="C323" s="47">
        <v>18000</v>
      </c>
      <c r="D323" s="47">
        <f t="shared" si="9"/>
        <v>26168</v>
      </c>
      <c r="E323" s="47">
        <v>0</v>
      </c>
      <c r="F323" s="47">
        <v>26168</v>
      </c>
      <c r="H323" s="47" t="s">
        <v>1932</v>
      </c>
      <c r="I323" s="47" t="s">
        <v>1459</v>
      </c>
      <c r="J323" s="47">
        <v>769540</v>
      </c>
      <c r="K323" s="47">
        <f aca="true" t="shared" si="10" ref="K323:K386">L323+M323</f>
        <v>157585</v>
      </c>
      <c r="L323" s="47">
        <v>0</v>
      </c>
      <c r="M323" s="47">
        <v>157585</v>
      </c>
    </row>
    <row r="324" spans="1:13" ht="15">
      <c r="A324" s="92" t="s">
        <v>1789</v>
      </c>
      <c r="B324" s="93" t="s">
        <v>1424</v>
      </c>
      <c r="C324" s="47">
        <v>17350</v>
      </c>
      <c r="D324" s="47">
        <f aca="true" t="shared" si="11" ref="D324:D387">E324+F324</f>
        <v>119151</v>
      </c>
      <c r="E324" s="47">
        <v>0</v>
      </c>
      <c r="F324" s="47">
        <v>119151</v>
      </c>
      <c r="H324" s="47" t="s">
        <v>1935</v>
      </c>
      <c r="I324" s="47" t="s">
        <v>1460</v>
      </c>
      <c r="J324" s="47">
        <v>0</v>
      </c>
      <c r="K324" s="47">
        <f t="shared" si="10"/>
        <v>880010</v>
      </c>
      <c r="L324" s="47">
        <v>0</v>
      </c>
      <c r="M324" s="47">
        <v>880010</v>
      </c>
    </row>
    <row r="325" spans="1:13" ht="15">
      <c r="A325" s="92" t="s">
        <v>1792</v>
      </c>
      <c r="B325" s="93" t="s">
        <v>1425</v>
      </c>
      <c r="C325" s="47">
        <v>0</v>
      </c>
      <c r="D325" s="47">
        <f t="shared" si="11"/>
        <v>10169</v>
      </c>
      <c r="E325" s="47">
        <v>0</v>
      </c>
      <c r="F325" s="47">
        <v>10169</v>
      </c>
      <c r="H325" s="47" t="s">
        <v>1938</v>
      </c>
      <c r="I325" s="47" t="s">
        <v>1461</v>
      </c>
      <c r="J325" s="47">
        <v>0</v>
      </c>
      <c r="K325" s="47">
        <f t="shared" si="10"/>
        <v>1978525</v>
      </c>
      <c r="L325" s="47">
        <v>0</v>
      </c>
      <c r="M325" s="47">
        <v>1978525</v>
      </c>
    </row>
    <row r="326" spans="1:13" ht="15">
      <c r="A326" s="92" t="s">
        <v>1795</v>
      </c>
      <c r="B326" s="93" t="s">
        <v>1426</v>
      </c>
      <c r="C326" s="47">
        <v>1000</v>
      </c>
      <c r="D326" s="47">
        <f t="shared" si="11"/>
        <v>100290</v>
      </c>
      <c r="E326" s="47">
        <v>0</v>
      </c>
      <c r="F326" s="47">
        <v>100290</v>
      </c>
      <c r="H326" s="47" t="s">
        <v>1941</v>
      </c>
      <c r="I326" s="47" t="s">
        <v>1462</v>
      </c>
      <c r="J326" s="47">
        <v>0</v>
      </c>
      <c r="K326" s="47">
        <f t="shared" si="10"/>
        <v>5168105</v>
      </c>
      <c r="L326" s="47">
        <v>0</v>
      </c>
      <c r="M326" s="47">
        <v>5168105</v>
      </c>
    </row>
    <row r="327" spans="1:13" ht="15">
      <c r="A327" s="92" t="s">
        <v>1798</v>
      </c>
      <c r="B327" s="93" t="s">
        <v>1379</v>
      </c>
      <c r="C327" s="47">
        <v>13250</v>
      </c>
      <c r="D327" s="47">
        <f t="shared" si="11"/>
        <v>879716</v>
      </c>
      <c r="E327" s="47">
        <v>168000</v>
      </c>
      <c r="F327" s="47">
        <v>711716</v>
      </c>
      <c r="H327" s="47" t="s">
        <v>1944</v>
      </c>
      <c r="I327" s="47" t="s">
        <v>1463</v>
      </c>
      <c r="J327" s="47">
        <v>0</v>
      </c>
      <c r="K327" s="47">
        <f t="shared" si="10"/>
        <v>479350</v>
      </c>
      <c r="L327" s="47">
        <v>51700</v>
      </c>
      <c r="M327" s="47">
        <v>427650</v>
      </c>
    </row>
    <row r="328" spans="1:13" ht="15">
      <c r="A328" s="92" t="s">
        <v>1801</v>
      </c>
      <c r="B328" s="93" t="s">
        <v>1427</v>
      </c>
      <c r="C328" s="47">
        <v>0</v>
      </c>
      <c r="D328" s="47">
        <f t="shared" si="11"/>
        <v>184605</v>
      </c>
      <c r="E328" s="47">
        <v>0</v>
      </c>
      <c r="F328" s="47">
        <v>184605</v>
      </c>
      <c r="H328" s="47" t="s">
        <v>1947</v>
      </c>
      <c r="I328" s="47" t="s">
        <v>1464</v>
      </c>
      <c r="J328" s="47">
        <v>0</v>
      </c>
      <c r="K328" s="47">
        <f t="shared" si="10"/>
        <v>129205</v>
      </c>
      <c r="L328" s="47">
        <v>0</v>
      </c>
      <c r="M328" s="47">
        <v>129205</v>
      </c>
    </row>
    <row r="329" spans="1:13" ht="15">
      <c r="A329" s="92" t="s">
        <v>1804</v>
      </c>
      <c r="B329" s="93" t="s">
        <v>1428</v>
      </c>
      <c r="C329" s="47">
        <v>548700</v>
      </c>
      <c r="D329" s="47">
        <f t="shared" si="11"/>
        <v>623334</v>
      </c>
      <c r="E329" s="47">
        <v>134350</v>
      </c>
      <c r="F329" s="47">
        <v>488984</v>
      </c>
      <c r="H329" s="47" t="s">
        <v>1950</v>
      </c>
      <c r="I329" s="47" t="s">
        <v>1465</v>
      </c>
      <c r="J329" s="47">
        <v>0</v>
      </c>
      <c r="K329" s="47">
        <f t="shared" si="10"/>
        <v>40061</v>
      </c>
      <c r="L329" s="47">
        <v>0</v>
      </c>
      <c r="M329" s="47">
        <v>40061</v>
      </c>
    </row>
    <row r="330" spans="1:13" ht="15">
      <c r="A330" s="92" t="s">
        <v>1807</v>
      </c>
      <c r="B330" s="93" t="s">
        <v>1380</v>
      </c>
      <c r="C330" s="47">
        <v>292177</v>
      </c>
      <c r="D330" s="47">
        <f t="shared" si="11"/>
        <v>1034234</v>
      </c>
      <c r="E330" s="47">
        <v>20000</v>
      </c>
      <c r="F330" s="47">
        <v>1014234</v>
      </c>
      <c r="H330" s="47" t="s">
        <v>1953</v>
      </c>
      <c r="I330" s="47" t="s">
        <v>1466</v>
      </c>
      <c r="J330" s="47">
        <v>602000</v>
      </c>
      <c r="K330" s="47">
        <f t="shared" si="10"/>
        <v>9600</v>
      </c>
      <c r="L330" s="47">
        <v>0</v>
      </c>
      <c r="M330" s="47">
        <v>9600</v>
      </c>
    </row>
    <row r="331" spans="1:13" ht="15">
      <c r="A331" s="92" t="s">
        <v>1810</v>
      </c>
      <c r="B331" s="93" t="s">
        <v>1534</v>
      </c>
      <c r="C331" s="47">
        <v>0</v>
      </c>
      <c r="D331" s="47">
        <f t="shared" si="11"/>
        <v>40017</v>
      </c>
      <c r="E331" s="47">
        <v>0</v>
      </c>
      <c r="F331" s="47">
        <v>40017</v>
      </c>
      <c r="H331" s="47" t="s">
        <v>1956</v>
      </c>
      <c r="I331" s="47" t="s">
        <v>1383</v>
      </c>
      <c r="J331" s="47">
        <v>500000</v>
      </c>
      <c r="K331" s="47">
        <f t="shared" si="10"/>
        <v>265148</v>
      </c>
      <c r="L331" s="47">
        <v>0</v>
      </c>
      <c r="M331" s="47">
        <v>265148</v>
      </c>
    </row>
    <row r="332" spans="1:13" ht="15">
      <c r="A332" s="92" t="s">
        <v>1813</v>
      </c>
      <c r="B332" s="93" t="s">
        <v>0</v>
      </c>
      <c r="C332" s="47">
        <v>75500</v>
      </c>
      <c r="D332" s="47">
        <f t="shared" si="11"/>
        <v>133885</v>
      </c>
      <c r="E332" s="47">
        <v>0</v>
      </c>
      <c r="F332" s="47">
        <v>133885</v>
      </c>
      <c r="H332" s="47" t="s">
        <v>1959</v>
      </c>
      <c r="I332" s="47" t="s">
        <v>1467</v>
      </c>
      <c r="J332" s="47">
        <v>43000</v>
      </c>
      <c r="K332" s="47">
        <f t="shared" si="10"/>
        <v>136731</v>
      </c>
      <c r="L332" s="47">
        <v>0</v>
      </c>
      <c r="M332" s="47">
        <v>136731</v>
      </c>
    </row>
    <row r="333" spans="1:13" ht="15">
      <c r="A333" s="92" t="s">
        <v>1816</v>
      </c>
      <c r="B333" s="93" t="s">
        <v>2271</v>
      </c>
      <c r="C333" s="47">
        <v>0</v>
      </c>
      <c r="D333" s="47">
        <f t="shared" si="11"/>
        <v>125366</v>
      </c>
      <c r="E333" s="47">
        <v>0</v>
      </c>
      <c r="F333" s="47">
        <v>125366</v>
      </c>
      <c r="H333" s="47" t="s">
        <v>1962</v>
      </c>
      <c r="I333" s="47" t="s">
        <v>1468</v>
      </c>
      <c r="J333" s="47">
        <v>0</v>
      </c>
      <c r="K333" s="47">
        <f t="shared" si="10"/>
        <v>153323</v>
      </c>
      <c r="L333" s="47">
        <v>0</v>
      </c>
      <c r="M333" s="47">
        <v>153323</v>
      </c>
    </row>
    <row r="334" spans="1:13" ht="15">
      <c r="A334" s="92" t="s">
        <v>1819</v>
      </c>
      <c r="B334" s="93" t="s">
        <v>1429</v>
      </c>
      <c r="C334" s="47">
        <v>0</v>
      </c>
      <c r="D334" s="47">
        <f t="shared" si="11"/>
        <v>179240</v>
      </c>
      <c r="E334" s="47">
        <v>40501</v>
      </c>
      <c r="F334" s="47">
        <v>138739</v>
      </c>
      <c r="H334" s="47" t="s">
        <v>1971</v>
      </c>
      <c r="I334" s="47" t="s">
        <v>1470</v>
      </c>
      <c r="J334" s="47">
        <v>16570</v>
      </c>
      <c r="K334" s="47">
        <f t="shared" si="10"/>
        <v>975149</v>
      </c>
      <c r="L334" s="47">
        <v>100</v>
      </c>
      <c r="M334" s="47">
        <v>975049</v>
      </c>
    </row>
    <row r="335" spans="1:13" ht="15">
      <c r="A335" s="92" t="s">
        <v>1825</v>
      </c>
      <c r="B335" s="93" t="s">
        <v>1430</v>
      </c>
      <c r="C335" s="47">
        <v>21801</v>
      </c>
      <c r="D335" s="47">
        <f t="shared" si="11"/>
        <v>498414</v>
      </c>
      <c r="E335" s="47">
        <v>202650</v>
      </c>
      <c r="F335" s="47">
        <v>295764</v>
      </c>
      <c r="H335" s="47" t="s">
        <v>1974</v>
      </c>
      <c r="I335" s="47" t="s">
        <v>1471</v>
      </c>
      <c r="J335" s="47">
        <v>0</v>
      </c>
      <c r="K335" s="47">
        <f t="shared" si="10"/>
        <v>1110400</v>
      </c>
      <c r="L335" s="47">
        <v>0</v>
      </c>
      <c r="M335" s="47">
        <v>1110400</v>
      </c>
    </row>
    <row r="336" spans="1:13" ht="15">
      <c r="A336" s="92" t="s">
        <v>1828</v>
      </c>
      <c r="B336" s="93" t="s">
        <v>1431</v>
      </c>
      <c r="C336" s="47">
        <v>1366175</v>
      </c>
      <c r="D336" s="47">
        <f t="shared" si="11"/>
        <v>1022659</v>
      </c>
      <c r="E336" s="47">
        <v>24318</v>
      </c>
      <c r="F336" s="47">
        <v>998341</v>
      </c>
      <c r="H336" s="47" t="s">
        <v>1977</v>
      </c>
      <c r="I336" s="47" t="s">
        <v>1472</v>
      </c>
      <c r="J336" s="47">
        <v>0</v>
      </c>
      <c r="K336" s="47">
        <f t="shared" si="10"/>
        <v>1035635</v>
      </c>
      <c r="L336" s="47">
        <v>0</v>
      </c>
      <c r="M336" s="47">
        <v>1035635</v>
      </c>
    </row>
    <row r="337" spans="1:13" ht="15">
      <c r="A337" s="92" t="s">
        <v>1831</v>
      </c>
      <c r="B337" s="93" t="s">
        <v>1432</v>
      </c>
      <c r="C337" s="47">
        <v>470800</v>
      </c>
      <c r="D337" s="47">
        <f t="shared" si="11"/>
        <v>487622</v>
      </c>
      <c r="E337" s="47">
        <v>120200</v>
      </c>
      <c r="F337" s="47">
        <v>367422</v>
      </c>
      <c r="H337" s="47" t="s">
        <v>1980</v>
      </c>
      <c r="I337" s="47" t="s">
        <v>1473</v>
      </c>
      <c r="J337" s="47">
        <v>240000</v>
      </c>
      <c r="K337" s="47">
        <f t="shared" si="10"/>
        <v>676729</v>
      </c>
      <c r="L337" s="47">
        <v>0</v>
      </c>
      <c r="M337" s="47">
        <v>676729</v>
      </c>
    </row>
    <row r="338" spans="1:13" ht="15">
      <c r="A338" s="92" t="s">
        <v>1834</v>
      </c>
      <c r="B338" s="93" t="s">
        <v>1433</v>
      </c>
      <c r="C338" s="47">
        <v>870001</v>
      </c>
      <c r="D338" s="47">
        <f t="shared" si="11"/>
        <v>814760</v>
      </c>
      <c r="E338" s="47">
        <v>91451</v>
      </c>
      <c r="F338" s="47">
        <v>723309</v>
      </c>
      <c r="H338" s="47" t="s">
        <v>1983</v>
      </c>
      <c r="I338" s="47" t="s">
        <v>1474</v>
      </c>
      <c r="J338" s="47">
        <v>0</v>
      </c>
      <c r="K338" s="47">
        <f t="shared" si="10"/>
        <v>356190</v>
      </c>
      <c r="L338" s="47">
        <v>0</v>
      </c>
      <c r="M338" s="47">
        <v>356190</v>
      </c>
    </row>
    <row r="339" spans="1:13" ht="15">
      <c r="A339" s="92" t="s">
        <v>1837</v>
      </c>
      <c r="B339" s="93" t="s">
        <v>1434</v>
      </c>
      <c r="C339" s="47">
        <v>0</v>
      </c>
      <c r="D339" s="47">
        <f t="shared" si="11"/>
        <v>206821</v>
      </c>
      <c r="E339" s="47">
        <v>29250</v>
      </c>
      <c r="F339" s="47">
        <v>177571</v>
      </c>
      <c r="H339" s="47" t="s">
        <v>1986</v>
      </c>
      <c r="I339" s="47" t="s">
        <v>1475</v>
      </c>
      <c r="J339" s="47">
        <v>0</v>
      </c>
      <c r="K339" s="47">
        <f t="shared" si="10"/>
        <v>5868</v>
      </c>
      <c r="L339" s="47">
        <v>0</v>
      </c>
      <c r="M339" s="47">
        <v>5868</v>
      </c>
    </row>
    <row r="340" spans="1:13" ht="15">
      <c r="A340" s="92" t="s">
        <v>1840</v>
      </c>
      <c r="B340" s="93" t="s">
        <v>1435</v>
      </c>
      <c r="C340" s="47">
        <v>167200</v>
      </c>
      <c r="D340" s="47">
        <f t="shared" si="11"/>
        <v>255013</v>
      </c>
      <c r="E340" s="47">
        <v>0</v>
      </c>
      <c r="F340" s="47">
        <v>255013</v>
      </c>
      <c r="H340" s="47" t="s">
        <v>1989</v>
      </c>
      <c r="I340" s="47" t="s">
        <v>1476</v>
      </c>
      <c r="J340" s="47">
        <v>4500</v>
      </c>
      <c r="K340" s="47">
        <f t="shared" si="10"/>
        <v>552221</v>
      </c>
      <c r="L340" s="47">
        <v>0</v>
      </c>
      <c r="M340" s="47">
        <v>552221</v>
      </c>
    </row>
    <row r="341" spans="1:13" ht="15">
      <c r="A341" s="92" t="s">
        <v>1843</v>
      </c>
      <c r="B341" s="93" t="s">
        <v>1436</v>
      </c>
      <c r="C341" s="47">
        <v>60000</v>
      </c>
      <c r="D341" s="47">
        <f t="shared" si="11"/>
        <v>2422075</v>
      </c>
      <c r="E341" s="47">
        <v>393904</v>
      </c>
      <c r="F341" s="47">
        <v>2028171</v>
      </c>
      <c r="H341" s="47" t="s">
        <v>1992</v>
      </c>
      <c r="I341" s="47" t="s">
        <v>1477</v>
      </c>
      <c r="J341" s="47">
        <v>0</v>
      </c>
      <c r="K341" s="47">
        <f t="shared" si="10"/>
        <v>20000</v>
      </c>
      <c r="L341" s="47">
        <v>0</v>
      </c>
      <c r="M341" s="47">
        <v>20000</v>
      </c>
    </row>
    <row r="342" spans="1:13" ht="15">
      <c r="A342" s="92" t="s">
        <v>1846</v>
      </c>
      <c r="B342" s="93" t="s">
        <v>1437</v>
      </c>
      <c r="C342" s="47">
        <v>0</v>
      </c>
      <c r="D342" s="47">
        <f t="shared" si="11"/>
        <v>233972</v>
      </c>
      <c r="E342" s="47">
        <v>1200</v>
      </c>
      <c r="F342" s="47">
        <v>232772</v>
      </c>
      <c r="H342" s="47" t="s">
        <v>1995</v>
      </c>
      <c r="I342" s="47" t="s">
        <v>1478</v>
      </c>
      <c r="J342" s="47">
        <v>0</v>
      </c>
      <c r="K342" s="47">
        <f t="shared" si="10"/>
        <v>30849513</v>
      </c>
      <c r="L342" s="47">
        <v>0</v>
      </c>
      <c r="M342" s="47">
        <v>30849513</v>
      </c>
    </row>
    <row r="343" spans="1:13" ht="15">
      <c r="A343" s="92" t="s">
        <v>1849</v>
      </c>
      <c r="B343" s="93" t="s">
        <v>1438</v>
      </c>
      <c r="C343" s="47">
        <v>28851</v>
      </c>
      <c r="D343" s="47">
        <f t="shared" si="11"/>
        <v>81271</v>
      </c>
      <c r="E343" s="47">
        <v>2601</v>
      </c>
      <c r="F343" s="47">
        <v>78670</v>
      </c>
      <c r="H343" s="47" t="s">
        <v>1998</v>
      </c>
      <c r="I343" s="47" t="s">
        <v>1479</v>
      </c>
      <c r="J343" s="47">
        <v>4835</v>
      </c>
      <c r="K343" s="47">
        <f t="shared" si="10"/>
        <v>85650</v>
      </c>
      <c r="L343" s="47">
        <v>8000</v>
      </c>
      <c r="M343" s="47">
        <v>77650</v>
      </c>
    </row>
    <row r="344" spans="1:13" ht="15">
      <c r="A344" s="92" t="s">
        <v>1852</v>
      </c>
      <c r="B344" s="93" t="s">
        <v>1439</v>
      </c>
      <c r="C344" s="47">
        <v>883300</v>
      </c>
      <c r="D344" s="47">
        <f t="shared" si="11"/>
        <v>552673</v>
      </c>
      <c r="E344" s="47">
        <v>71650</v>
      </c>
      <c r="F344" s="47">
        <v>481023</v>
      </c>
      <c r="H344" s="47" t="s">
        <v>2001</v>
      </c>
      <c r="I344" s="47" t="s">
        <v>1480</v>
      </c>
      <c r="J344" s="47">
        <v>1257</v>
      </c>
      <c r="K344" s="47">
        <f t="shared" si="10"/>
        <v>367863</v>
      </c>
      <c r="L344" s="47">
        <v>0</v>
      </c>
      <c r="M344" s="47">
        <v>367863</v>
      </c>
    </row>
    <row r="345" spans="1:13" ht="15">
      <c r="A345" s="92" t="s">
        <v>1855</v>
      </c>
      <c r="B345" s="93" t="s">
        <v>1440</v>
      </c>
      <c r="C345" s="47">
        <v>0</v>
      </c>
      <c r="D345" s="47">
        <f t="shared" si="11"/>
        <v>39775</v>
      </c>
      <c r="E345" s="47">
        <v>0</v>
      </c>
      <c r="F345" s="47">
        <v>39775</v>
      </c>
      <c r="H345" s="47" t="s">
        <v>2004</v>
      </c>
      <c r="I345" s="47" t="s">
        <v>1481</v>
      </c>
      <c r="J345" s="47">
        <v>0</v>
      </c>
      <c r="K345" s="47">
        <f t="shared" si="10"/>
        <v>389579</v>
      </c>
      <c r="L345" s="47">
        <v>0</v>
      </c>
      <c r="M345" s="47">
        <v>389579</v>
      </c>
    </row>
    <row r="346" spans="1:13" ht="15">
      <c r="A346" s="92" t="s">
        <v>1858</v>
      </c>
      <c r="B346" s="93" t="s">
        <v>1441</v>
      </c>
      <c r="C346" s="47">
        <v>0</v>
      </c>
      <c r="D346" s="47">
        <f t="shared" si="11"/>
        <v>236050</v>
      </c>
      <c r="E346" s="47">
        <v>0</v>
      </c>
      <c r="F346" s="47">
        <v>236050</v>
      </c>
      <c r="H346" s="47" t="s">
        <v>2007</v>
      </c>
      <c r="I346" s="47" t="s">
        <v>1482</v>
      </c>
      <c r="J346" s="47">
        <v>0</v>
      </c>
      <c r="K346" s="47">
        <f t="shared" si="10"/>
        <v>65075</v>
      </c>
      <c r="L346" s="47">
        <v>0</v>
      </c>
      <c r="M346" s="47">
        <v>65075</v>
      </c>
    </row>
    <row r="347" spans="1:13" ht="15">
      <c r="A347" s="92" t="s">
        <v>1861</v>
      </c>
      <c r="B347" s="93" t="s">
        <v>1442</v>
      </c>
      <c r="C347" s="47">
        <v>366450</v>
      </c>
      <c r="D347" s="47">
        <f t="shared" si="11"/>
        <v>1378220</v>
      </c>
      <c r="E347" s="47">
        <v>198575</v>
      </c>
      <c r="F347" s="47">
        <v>1179645</v>
      </c>
      <c r="H347" s="47" t="s">
        <v>2010</v>
      </c>
      <c r="I347" s="47" t="s">
        <v>1483</v>
      </c>
      <c r="J347" s="47">
        <v>0</v>
      </c>
      <c r="K347" s="47">
        <f t="shared" si="10"/>
        <v>45575</v>
      </c>
      <c r="L347" s="47">
        <v>0</v>
      </c>
      <c r="M347" s="47">
        <v>45575</v>
      </c>
    </row>
    <row r="348" spans="1:13" ht="15">
      <c r="A348" s="92" t="s">
        <v>1864</v>
      </c>
      <c r="B348" s="93" t="s">
        <v>1443</v>
      </c>
      <c r="C348" s="47">
        <v>400800</v>
      </c>
      <c r="D348" s="47">
        <f t="shared" si="11"/>
        <v>587232</v>
      </c>
      <c r="E348" s="47">
        <v>313000</v>
      </c>
      <c r="F348" s="47">
        <v>274232</v>
      </c>
      <c r="H348" s="47" t="s">
        <v>2013</v>
      </c>
      <c r="I348" s="47" t="s">
        <v>1484</v>
      </c>
      <c r="J348" s="47">
        <v>41520</v>
      </c>
      <c r="K348" s="47">
        <f t="shared" si="10"/>
        <v>733437</v>
      </c>
      <c r="L348" s="47">
        <v>0</v>
      </c>
      <c r="M348" s="47">
        <v>733437</v>
      </c>
    </row>
    <row r="349" spans="1:13" ht="15">
      <c r="A349" s="92" t="s">
        <v>1867</v>
      </c>
      <c r="B349" s="93" t="s">
        <v>1444</v>
      </c>
      <c r="C349" s="47">
        <v>185000</v>
      </c>
      <c r="D349" s="47">
        <f t="shared" si="11"/>
        <v>33598</v>
      </c>
      <c r="E349" s="47">
        <v>100</v>
      </c>
      <c r="F349" s="47">
        <v>33498</v>
      </c>
      <c r="H349" s="47" t="s">
        <v>2016</v>
      </c>
      <c r="I349" s="47" t="s">
        <v>1485</v>
      </c>
      <c r="J349" s="47">
        <v>0</v>
      </c>
      <c r="K349" s="47">
        <f t="shared" si="10"/>
        <v>103249</v>
      </c>
      <c r="L349" s="47">
        <v>0</v>
      </c>
      <c r="M349" s="47">
        <v>103249</v>
      </c>
    </row>
    <row r="350" spans="1:13" ht="15">
      <c r="A350" s="92" t="s">
        <v>1870</v>
      </c>
      <c r="B350" s="93" t="s">
        <v>1445</v>
      </c>
      <c r="C350" s="47">
        <v>387727</v>
      </c>
      <c r="D350" s="47">
        <f t="shared" si="11"/>
        <v>493164</v>
      </c>
      <c r="E350" s="47">
        <v>393500</v>
      </c>
      <c r="F350" s="47">
        <v>99664</v>
      </c>
      <c r="H350" s="47" t="s">
        <v>2022</v>
      </c>
      <c r="I350" s="47" t="s">
        <v>1206</v>
      </c>
      <c r="J350" s="47">
        <v>0</v>
      </c>
      <c r="K350" s="47">
        <f t="shared" si="10"/>
        <v>16195</v>
      </c>
      <c r="L350" s="47">
        <v>0</v>
      </c>
      <c r="M350" s="47">
        <v>16195</v>
      </c>
    </row>
    <row r="351" spans="1:13" ht="15">
      <c r="A351" s="92" t="s">
        <v>1876</v>
      </c>
      <c r="B351" s="93" t="s">
        <v>1633</v>
      </c>
      <c r="C351" s="47">
        <v>1000000</v>
      </c>
      <c r="D351" s="47">
        <f t="shared" si="11"/>
        <v>1005103</v>
      </c>
      <c r="E351" s="47">
        <v>832600</v>
      </c>
      <c r="F351" s="47">
        <v>172503</v>
      </c>
      <c r="H351" s="47" t="s">
        <v>2024</v>
      </c>
      <c r="I351" s="47" t="s">
        <v>1486</v>
      </c>
      <c r="J351" s="47">
        <v>0</v>
      </c>
      <c r="K351" s="47">
        <f t="shared" si="10"/>
        <v>9496</v>
      </c>
      <c r="L351" s="47">
        <v>0</v>
      </c>
      <c r="M351" s="47">
        <v>9496</v>
      </c>
    </row>
    <row r="352" spans="1:13" ht="15">
      <c r="A352" s="92" t="s">
        <v>1879</v>
      </c>
      <c r="B352" s="93" t="s">
        <v>1446</v>
      </c>
      <c r="C352" s="47">
        <v>0</v>
      </c>
      <c r="D352" s="47">
        <f t="shared" si="11"/>
        <v>77744</v>
      </c>
      <c r="E352" s="47">
        <v>13750</v>
      </c>
      <c r="F352" s="47">
        <v>63994</v>
      </c>
      <c r="H352" s="47" t="s">
        <v>2031</v>
      </c>
      <c r="I352" s="47" t="s">
        <v>1635</v>
      </c>
      <c r="J352" s="47">
        <v>0</v>
      </c>
      <c r="K352" s="47">
        <f t="shared" si="10"/>
        <v>500</v>
      </c>
      <c r="L352" s="47">
        <v>0</v>
      </c>
      <c r="M352" s="47">
        <v>500</v>
      </c>
    </row>
    <row r="353" spans="1:13" ht="15">
      <c r="A353" s="92" t="s">
        <v>1882</v>
      </c>
      <c r="B353" s="93" t="s">
        <v>1447</v>
      </c>
      <c r="C353" s="47">
        <v>2765450</v>
      </c>
      <c r="D353" s="47">
        <f t="shared" si="11"/>
        <v>154867</v>
      </c>
      <c r="E353" s="47">
        <v>87000</v>
      </c>
      <c r="F353" s="47">
        <v>67867</v>
      </c>
      <c r="H353" s="47" t="s">
        <v>2034</v>
      </c>
      <c r="I353" s="47" t="s">
        <v>1487</v>
      </c>
      <c r="J353" s="47">
        <v>0</v>
      </c>
      <c r="K353" s="47">
        <f t="shared" si="10"/>
        <v>55500</v>
      </c>
      <c r="L353" s="47">
        <v>40000</v>
      </c>
      <c r="M353" s="47">
        <v>15500</v>
      </c>
    </row>
    <row r="354" spans="1:13" ht="15">
      <c r="A354" s="92" t="s">
        <v>1885</v>
      </c>
      <c r="B354" s="93" t="s">
        <v>1448</v>
      </c>
      <c r="C354" s="47">
        <v>0</v>
      </c>
      <c r="D354" s="47">
        <f t="shared" si="11"/>
        <v>192524</v>
      </c>
      <c r="E354" s="47">
        <v>75800</v>
      </c>
      <c r="F354" s="47">
        <v>116724</v>
      </c>
      <c r="H354" s="47" t="s">
        <v>2037</v>
      </c>
      <c r="I354" s="47" t="s">
        <v>1636</v>
      </c>
      <c r="J354" s="47">
        <v>0</v>
      </c>
      <c r="K354" s="47">
        <f t="shared" si="10"/>
        <v>19700</v>
      </c>
      <c r="L354" s="47">
        <v>19700</v>
      </c>
      <c r="M354" s="47">
        <v>0</v>
      </c>
    </row>
    <row r="355" spans="1:13" ht="15">
      <c r="A355" s="92" t="s">
        <v>1888</v>
      </c>
      <c r="B355" s="93" t="s">
        <v>1634</v>
      </c>
      <c r="C355" s="47">
        <v>0</v>
      </c>
      <c r="D355" s="47">
        <f t="shared" si="11"/>
        <v>1400</v>
      </c>
      <c r="E355" s="47">
        <v>0</v>
      </c>
      <c r="F355" s="47">
        <v>1400</v>
      </c>
      <c r="H355" s="47" t="s">
        <v>2040</v>
      </c>
      <c r="I355" s="47" t="s">
        <v>1488</v>
      </c>
      <c r="J355" s="47">
        <v>0</v>
      </c>
      <c r="K355" s="47">
        <f t="shared" si="10"/>
        <v>189948</v>
      </c>
      <c r="L355" s="47">
        <v>13000</v>
      </c>
      <c r="M355" s="47">
        <v>176948</v>
      </c>
    </row>
    <row r="356" spans="1:13" ht="15">
      <c r="A356" s="92" t="s">
        <v>1891</v>
      </c>
      <c r="B356" s="93" t="s">
        <v>1535</v>
      </c>
      <c r="C356" s="47">
        <v>116666</v>
      </c>
      <c r="D356" s="47">
        <f t="shared" si="11"/>
        <v>75140</v>
      </c>
      <c r="E356" s="47">
        <v>0</v>
      </c>
      <c r="F356" s="47">
        <v>75140</v>
      </c>
      <c r="H356" s="47" t="s">
        <v>2044</v>
      </c>
      <c r="I356" s="47" t="s">
        <v>1489</v>
      </c>
      <c r="J356" s="47">
        <v>188250</v>
      </c>
      <c r="K356" s="47">
        <f t="shared" si="10"/>
        <v>1274021</v>
      </c>
      <c r="L356" s="47">
        <v>0</v>
      </c>
      <c r="M356" s="47">
        <v>1274021</v>
      </c>
    </row>
    <row r="357" spans="1:13" ht="15">
      <c r="A357" s="92" t="s">
        <v>1893</v>
      </c>
      <c r="B357" s="93" t="s">
        <v>1449</v>
      </c>
      <c r="C357" s="47">
        <v>4408154</v>
      </c>
      <c r="D357" s="47">
        <f t="shared" si="11"/>
        <v>752469</v>
      </c>
      <c r="E357" s="47">
        <v>528800</v>
      </c>
      <c r="F357" s="47">
        <v>223669</v>
      </c>
      <c r="H357" s="47" t="s">
        <v>2047</v>
      </c>
      <c r="I357" s="47" t="s">
        <v>1490</v>
      </c>
      <c r="J357" s="47">
        <v>516249</v>
      </c>
      <c r="K357" s="47">
        <f t="shared" si="10"/>
        <v>3121321</v>
      </c>
      <c r="L357" s="47">
        <v>1586501</v>
      </c>
      <c r="M357" s="47">
        <v>1534820</v>
      </c>
    </row>
    <row r="358" spans="1:13" ht="15">
      <c r="A358" s="92" t="s">
        <v>1896</v>
      </c>
      <c r="B358" s="93" t="s">
        <v>1450</v>
      </c>
      <c r="C358" s="47">
        <v>179000</v>
      </c>
      <c r="D358" s="47">
        <f t="shared" si="11"/>
        <v>102600</v>
      </c>
      <c r="E358" s="47">
        <v>43400</v>
      </c>
      <c r="F358" s="47">
        <v>59200</v>
      </c>
      <c r="H358" s="47" t="s">
        <v>2050</v>
      </c>
      <c r="I358" s="47" t="s">
        <v>1491</v>
      </c>
      <c r="J358" s="47">
        <v>0</v>
      </c>
      <c r="K358" s="47">
        <f t="shared" si="10"/>
        <v>15000</v>
      </c>
      <c r="L358" s="47">
        <v>0</v>
      </c>
      <c r="M358" s="47">
        <v>15000</v>
      </c>
    </row>
    <row r="359" spans="1:13" ht="15">
      <c r="A359" s="92" t="s">
        <v>1898</v>
      </c>
      <c r="B359" s="93" t="s">
        <v>1381</v>
      </c>
      <c r="C359" s="47">
        <v>0</v>
      </c>
      <c r="D359" s="47">
        <f t="shared" si="11"/>
        <v>45351</v>
      </c>
      <c r="E359" s="47">
        <v>8100</v>
      </c>
      <c r="F359" s="47">
        <v>37251</v>
      </c>
      <c r="H359" s="47" t="s">
        <v>2053</v>
      </c>
      <c r="I359" s="47" t="s">
        <v>1492</v>
      </c>
      <c r="J359" s="47">
        <v>0</v>
      </c>
      <c r="K359" s="47">
        <f t="shared" si="10"/>
        <v>800</v>
      </c>
      <c r="L359" s="47">
        <v>0</v>
      </c>
      <c r="M359" s="47">
        <v>800</v>
      </c>
    </row>
    <row r="360" spans="1:13" ht="15">
      <c r="A360" s="92" t="s">
        <v>1901</v>
      </c>
      <c r="B360" s="93" t="s">
        <v>1451</v>
      </c>
      <c r="C360" s="47">
        <v>202000</v>
      </c>
      <c r="D360" s="47">
        <f t="shared" si="11"/>
        <v>187763</v>
      </c>
      <c r="E360" s="47">
        <v>9850</v>
      </c>
      <c r="F360" s="47">
        <v>177913</v>
      </c>
      <c r="H360" s="47" t="s">
        <v>2056</v>
      </c>
      <c r="I360" s="47" t="s">
        <v>1493</v>
      </c>
      <c r="J360" s="47">
        <v>220000</v>
      </c>
      <c r="K360" s="47">
        <f t="shared" si="10"/>
        <v>0</v>
      </c>
      <c r="L360" s="47">
        <v>0</v>
      </c>
      <c r="M360" s="47">
        <v>0</v>
      </c>
    </row>
    <row r="361" spans="1:13" ht="15">
      <c r="A361" s="92" t="s">
        <v>1904</v>
      </c>
      <c r="B361" s="93" t="s">
        <v>1452</v>
      </c>
      <c r="C361" s="47">
        <v>408365</v>
      </c>
      <c r="D361" s="47">
        <f t="shared" si="11"/>
        <v>817089</v>
      </c>
      <c r="E361" s="47">
        <v>339952</v>
      </c>
      <c r="F361" s="47">
        <v>477137</v>
      </c>
      <c r="H361" s="47" t="s">
        <v>2059</v>
      </c>
      <c r="I361" s="47" t="s">
        <v>1494</v>
      </c>
      <c r="J361" s="47">
        <v>31002</v>
      </c>
      <c r="K361" s="47">
        <f t="shared" si="10"/>
        <v>89190</v>
      </c>
      <c r="L361" s="47">
        <v>12000</v>
      </c>
      <c r="M361" s="47">
        <v>77190</v>
      </c>
    </row>
    <row r="362" spans="1:13" ht="15">
      <c r="A362" s="92" t="s">
        <v>1911</v>
      </c>
      <c r="B362" s="93" t="s">
        <v>1453</v>
      </c>
      <c r="C362" s="47">
        <v>0</v>
      </c>
      <c r="D362" s="47">
        <f t="shared" si="11"/>
        <v>121569</v>
      </c>
      <c r="E362" s="47">
        <v>45000</v>
      </c>
      <c r="F362" s="47">
        <v>76569</v>
      </c>
      <c r="H362" s="47" t="s">
        <v>2062</v>
      </c>
      <c r="I362" s="47" t="s">
        <v>1495</v>
      </c>
      <c r="J362" s="47">
        <v>144901</v>
      </c>
      <c r="K362" s="47">
        <f t="shared" si="10"/>
        <v>119746</v>
      </c>
      <c r="L362" s="47">
        <v>26000</v>
      </c>
      <c r="M362" s="47">
        <v>93746</v>
      </c>
    </row>
    <row r="363" spans="1:13" ht="15">
      <c r="A363" s="92" t="s">
        <v>1914</v>
      </c>
      <c r="B363" s="93" t="s">
        <v>1454</v>
      </c>
      <c r="C363" s="47">
        <v>0</v>
      </c>
      <c r="D363" s="47">
        <f t="shared" si="11"/>
        <v>142925</v>
      </c>
      <c r="E363" s="47">
        <v>58000</v>
      </c>
      <c r="F363" s="47">
        <v>84925</v>
      </c>
      <c r="H363" s="47" t="s">
        <v>2065</v>
      </c>
      <c r="I363" s="47" t="s">
        <v>1637</v>
      </c>
      <c r="J363" s="47">
        <v>0</v>
      </c>
      <c r="K363" s="47">
        <f t="shared" si="10"/>
        <v>14750</v>
      </c>
      <c r="L363" s="47">
        <v>0</v>
      </c>
      <c r="M363" s="47">
        <v>14750</v>
      </c>
    </row>
    <row r="364" spans="1:13" ht="15">
      <c r="A364" s="92" t="s">
        <v>1917</v>
      </c>
      <c r="B364" s="93" t="s">
        <v>1455</v>
      </c>
      <c r="C364" s="47">
        <v>0</v>
      </c>
      <c r="D364" s="47">
        <f t="shared" si="11"/>
        <v>150975</v>
      </c>
      <c r="E364" s="47">
        <v>19000</v>
      </c>
      <c r="F364" s="47">
        <v>131975</v>
      </c>
      <c r="H364" s="47" t="s">
        <v>2068</v>
      </c>
      <c r="I364" s="47" t="s">
        <v>1496</v>
      </c>
      <c r="J364" s="47">
        <v>5501</v>
      </c>
      <c r="K364" s="47">
        <f t="shared" si="10"/>
        <v>2105139</v>
      </c>
      <c r="L364" s="47">
        <v>28901</v>
      </c>
      <c r="M364" s="47">
        <v>2076238</v>
      </c>
    </row>
    <row r="365" spans="1:13" ht="15">
      <c r="A365" s="92" t="s">
        <v>1920</v>
      </c>
      <c r="B365" s="93" t="s">
        <v>1456</v>
      </c>
      <c r="C365" s="47">
        <v>0</v>
      </c>
      <c r="D365" s="47">
        <f t="shared" si="11"/>
        <v>391440</v>
      </c>
      <c r="E365" s="47">
        <v>88650</v>
      </c>
      <c r="F365" s="47">
        <v>302790</v>
      </c>
      <c r="H365" s="47" t="s">
        <v>2071</v>
      </c>
      <c r="I365" s="47" t="s">
        <v>1385</v>
      </c>
      <c r="J365" s="47">
        <v>0</v>
      </c>
      <c r="K365" s="47">
        <f t="shared" si="10"/>
        <v>1200</v>
      </c>
      <c r="L365" s="47">
        <v>0</v>
      </c>
      <c r="M365" s="47">
        <v>1200</v>
      </c>
    </row>
    <row r="366" spans="1:13" ht="15">
      <c r="A366" s="92" t="s">
        <v>1923</v>
      </c>
      <c r="B366" s="93" t="s">
        <v>1457</v>
      </c>
      <c r="C366" s="47">
        <v>1966500</v>
      </c>
      <c r="D366" s="47">
        <f t="shared" si="11"/>
        <v>647315</v>
      </c>
      <c r="E366" s="47">
        <v>175002</v>
      </c>
      <c r="F366" s="47">
        <v>472313</v>
      </c>
      <c r="H366" s="47" t="s">
        <v>2074</v>
      </c>
      <c r="I366" s="47" t="s">
        <v>1497</v>
      </c>
      <c r="J366" s="47">
        <v>3600</v>
      </c>
      <c r="K366" s="47">
        <f t="shared" si="10"/>
        <v>36570</v>
      </c>
      <c r="L366" s="47">
        <v>0</v>
      </c>
      <c r="M366" s="47">
        <v>36570</v>
      </c>
    </row>
    <row r="367" spans="1:13" ht="15">
      <c r="A367" s="92" t="s">
        <v>1926</v>
      </c>
      <c r="B367" s="93" t="s">
        <v>1458</v>
      </c>
      <c r="C367" s="47">
        <v>0</v>
      </c>
      <c r="D367" s="47">
        <f t="shared" si="11"/>
        <v>22800</v>
      </c>
      <c r="E367" s="47">
        <v>15000</v>
      </c>
      <c r="F367" s="47">
        <v>7800</v>
      </c>
      <c r="H367" s="47" t="s">
        <v>2077</v>
      </c>
      <c r="I367" s="47" t="s">
        <v>1498</v>
      </c>
      <c r="J367" s="47">
        <v>0</v>
      </c>
      <c r="K367" s="47">
        <f t="shared" si="10"/>
        <v>6000</v>
      </c>
      <c r="L367" s="47">
        <v>0</v>
      </c>
      <c r="M367" s="47">
        <v>6000</v>
      </c>
    </row>
    <row r="368" spans="1:13" ht="15">
      <c r="A368" s="92" t="s">
        <v>1929</v>
      </c>
      <c r="B368" s="93" t="s">
        <v>1382</v>
      </c>
      <c r="C368" s="47">
        <v>464648</v>
      </c>
      <c r="D368" s="47">
        <f t="shared" si="11"/>
        <v>197486</v>
      </c>
      <c r="E368" s="47">
        <v>20000</v>
      </c>
      <c r="F368" s="47">
        <v>177486</v>
      </c>
      <c r="H368" s="47" t="s">
        <v>2080</v>
      </c>
      <c r="I368" s="47" t="s">
        <v>1499</v>
      </c>
      <c r="J368" s="47">
        <v>0</v>
      </c>
      <c r="K368" s="47">
        <f t="shared" si="10"/>
        <v>383678</v>
      </c>
      <c r="L368" s="47">
        <v>0</v>
      </c>
      <c r="M368" s="47">
        <v>383678</v>
      </c>
    </row>
    <row r="369" spans="1:13" ht="15">
      <c r="A369" s="92" t="s">
        <v>1932</v>
      </c>
      <c r="B369" s="93" t="s">
        <v>1459</v>
      </c>
      <c r="C369" s="47">
        <v>0</v>
      </c>
      <c r="D369" s="47">
        <f t="shared" si="11"/>
        <v>558820</v>
      </c>
      <c r="E369" s="47">
        <v>47200</v>
      </c>
      <c r="F369" s="47">
        <v>511620</v>
      </c>
      <c r="H369" s="47" t="s">
        <v>2086</v>
      </c>
      <c r="I369" s="47" t="s">
        <v>1442</v>
      </c>
      <c r="J369" s="47">
        <v>0</v>
      </c>
      <c r="K369" s="47">
        <f t="shared" si="10"/>
        <v>14203</v>
      </c>
      <c r="L369" s="47">
        <v>0</v>
      </c>
      <c r="M369" s="47">
        <v>14203</v>
      </c>
    </row>
    <row r="370" spans="1:13" ht="15">
      <c r="A370" s="92" t="s">
        <v>1935</v>
      </c>
      <c r="B370" s="93" t="s">
        <v>1460</v>
      </c>
      <c r="C370" s="47">
        <v>425</v>
      </c>
      <c r="D370" s="47">
        <f t="shared" si="11"/>
        <v>168360</v>
      </c>
      <c r="E370" s="47">
        <v>0</v>
      </c>
      <c r="F370" s="47">
        <v>168360</v>
      </c>
      <c r="H370" s="47" t="s">
        <v>2094</v>
      </c>
      <c r="I370" s="47" t="s">
        <v>1501</v>
      </c>
      <c r="J370" s="47">
        <v>26500</v>
      </c>
      <c r="K370" s="47">
        <f t="shared" si="10"/>
        <v>189950</v>
      </c>
      <c r="L370" s="47">
        <v>0</v>
      </c>
      <c r="M370" s="47">
        <v>189950</v>
      </c>
    </row>
    <row r="371" spans="1:13" ht="15">
      <c r="A371" s="92" t="s">
        <v>1938</v>
      </c>
      <c r="B371" s="93" t="s">
        <v>1461</v>
      </c>
      <c r="C371" s="47">
        <v>21000</v>
      </c>
      <c r="D371" s="47">
        <f t="shared" si="11"/>
        <v>252637</v>
      </c>
      <c r="E371" s="47">
        <v>35500</v>
      </c>
      <c r="F371" s="47">
        <v>217137</v>
      </c>
      <c r="H371" s="47" t="s">
        <v>2097</v>
      </c>
      <c r="I371" s="47" t="s">
        <v>1502</v>
      </c>
      <c r="J371" s="47">
        <v>0</v>
      </c>
      <c r="K371" s="47">
        <f t="shared" si="10"/>
        <v>196853</v>
      </c>
      <c r="L371" s="47">
        <v>0</v>
      </c>
      <c r="M371" s="47">
        <v>196853</v>
      </c>
    </row>
    <row r="372" spans="1:13" ht="15">
      <c r="A372" s="92" t="s">
        <v>1941</v>
      </c>
      <c r="B372" s="93" t="s">
        <v>1462</v>
      </c>
      <c r="C372" s="47">
        <v>0</v>
      </c>
      <c r="D372" s="47">
        <f t="shared" si="11"/>
        <v>169565</v>
      </c>
      <c r="E372" s="47">
        <v>0</v>
      </c>
      <c r="F372" s="47">
        <v>169565</v>
      </c>
      <c r="H372" s="47" t="s">
        <v>2100</v>
      </c>
      <c r="I372" s="47" t="s">
        <v>1503</v>
      </c>
      <c r="J372" s="47">
        <v>0</v>
      </c>
      <c r="K372" s="47">
        <f t="shared" si="10"/>
        <v>175700</v>
      </c>
      <c r="L372" s="47">
        <v>0</v>
      </c>
      <c r="M372" s="47">
        <v>175700</v>
      </c>
    </row>
    <row r="373" spans="1:13" ht="15">
      <c r="A373" s="92" t="s">
        <v>1944</v>
      </c>
      <c r="B373" s="93" t="s">
        <v>1463</v>
      </c>
      <c r="C373" s="47">
        <v>684165</v>
      </c>
      <c r="D373" s="47">
        <f t="shared" si="11"/>
        <v>363681</v>
      </c>
      <c r="E373" s="47">
        <v>157800</v>
      </c>
      <c r="F373" s="47">
        <v>205881</v>
      </c>
      <c r="H373" s="47" t="s">
        <v>2103</v>
      </c>
      <c r="I373" s="47" t="s">
        <v>1504</v>
      </c>
      <c r="J373" s="47">
        <v>0</v>
      </c>
      <c r="K373" s="47">
        <f t="shared" si="10"/>
        <v>80299</v>
      </c>
      <c r="L373" s="47">
        <v>0</v>
      </c>
      <c r="M373" s="47">
        <v>80299</v>
      </c>
    </row>
    <row r="374" spans="1:13" ht="15">
      <c r="A374" s="92" t="s">
        <v>1947</v>
      </c>
      <c r="B374" s="93" t="s">
        <v>1464</v>
      </c>
      <c r="C374" s="47">
        <v>0</v>
      </c>
      <c r="D374" s="47">
        <f t="shared" si="11"/>
        <v>86240</v>
      </c>
      <c r="E374" s="47">
        <v>0</v>
      </c>
      <c r="F374" s="47">
        <v>86240</v>
      </c>
      <c r="H374" s="47" t="s">
        <v>2106</v>
      </c>
      <c r="I374" s="47" t="s">
        <v>1505</v>
      </c>
      <c r="J374" s="47">
        <v>0</v>
      </c>
      <c r="K374" s="47">
        <f t="shared" si="10"/>
        <v>11712</v>
      </c>
      <c r="L374" s="47">
        <v>0</v>
      </c>
      <c r="M374" s="47">
        <v>11712</v>
      </c>
    </row>
    <row r="375" spans="1:13" ht="15">
      <c r="A375" s="92" t="s">
        <v>1950</v>
      </c>
      <c r="B375" s="93" t="s">
        <v>1465</v>
      </c>
      <c r="C375" s="47">
        <v>15001</v>
      </c>
      <c r="D375" s="47">
        <f t="shared" si="11"/>
        <v>183434</v>
      </c>
      <c r="E375" s="47">
        <v>27320</v>
      </c>
      <c r="F375" s="47">
        <v>156114</v>
      </c>
      <c r="H375" s="47" t="s">
        <v>2109</v>
      </c>
      <c r="I375" s="47" t="s">
        <v>1506</v>
      </c>
      <c r="J375" s="47">
        <v>0</v>
      </c>
      <c r="K375" s="47">
        <f t="shared" si="10"/>
        <v>19050</v>
      </c>
      <c r="L375" s="47">
        <v>0</v>
      </c>
      <c r="M375" s="47">
        <v>19050</v>
      </c>
    </row>
    <row r="376" spans="1:13" ht="15">
      <c r="A376" s="92" t="s">
        <v>1953</v>
      </c>
      <c r="B376" s="93" t="s">
        <v>1466</v>
      </c>
      <c r="C376" s="47">
        <v>0</v>
      </c>
      <c r="D376" s="47">
        <f t="shared" si="11"/>
        <v>529493</v>
      </c>
      <c r="E376" s="47">
        <v>211300</v>
      </c>
      <c r="F376" s="47">
        <v>318193</v>
      </c>
      <c r="H376" s="47" t="s">
        <v>2112</v>
      </c>
      <c r="I376" s="47" t="s">
        <v>1507</v>
      </c>
      <c r="J376" s="47">
        <v>0</v>
      </c>
      <c r="K376" s="47">
        <f t="shared" si="10"/>
        <v>23000</v>
      </c>
      <c r="L376" s="47">
        <v>0</v>
      </c>
      <c r="M376" s="47">
        <v>23000</v>
      </c>
    </row>
    <row r="377" spans="1:13" ht="15">
      <c r="A377" s="92" t="s">
        <v>1956</v>
      </c>
      <c r="B377" s="93" t="s">
        <v>1383</v>
      </c>
      <c r="C377" s="47">
        <v>0</v>
      </c>
      <c r="D377" s="47">
        <f t="shared" si="11"/>
        <v>486701</v>
      </c>
      <c r="E377" s="47">
        <v>22000</v>
      </c>
      <c r="F377" s="47">
        <v>464701</v>
      </c>
      <c r="H377" s="47" t="s">
        <v>2115</v>
      </c>
      <c r="I377" s="47" t="s">
        <v>1508</v>
      </c>
      <c r="J377" s="47">
        <v>90210</v>
      </c>
      <c r="K377" s="47">
        <f t="shared" si="10"/>
        <v>117602</v>
      </c>
      <c r="L377" s="47">
        <v>2</v>
      </c>
      <c r="M377" s="47">
        <v>117600</v>
      </c>
    </row>
    <row r="378" spans="1:13" ht="15">
      <c r="A378" s="92" t="s">
        <v>1959</v>
      </c>
      <c r="B378" s="93" t="s">
        <v>1467</v>
      </c>
      <c r="C378" s="47">
        <v>239000</v>
      </c>
      <c r="D378" s="47">
        <f t="shared" si="11"/>
        <v>663196</v>
      </c>
      <c r="E378" s="47">
        <v>226250</v>
      </c>
      <c r="F378" s="47">
        <v>436946</v>
      </c>
      <c r="H378" s="47" t="s">
        <v>2118</v>
      </c>
      <c r="I378" s="47" t="s">
        <v>1640</v>
      </c>
      <c r="J378" s="47">
        <v>0</v>
      </c>
      <c r="K378" s="47">
        <f t="shared" si="10"/>
        <v>53500</v>
      </c>
      <c r="L378" s="47">
        <v>33000</v>
      </c>
      <c r="M378" s="47">
        <v>20500</v>
      </c>
    </row>
    <row r="379" spans="1:13" ht="15">
      <c r="A379" s="92" t="s">
        <v>1962</v>
      </c>
      <c r="B379" s="93" t="s">
        <v>1468</v>
      </c>
      <c r="C379" s="47">
        <v>0</v>
      </c>
      <c r="D379" s="47">
        <f t="shared" si="11"/>
        <v>221941</v>
      </c>
      <c r="E379" s="47">
        <v>6900</v>
      </c>
      <c r="F379" s="47">
        <v>215041</v>
      </c>
      <c r="H379" s="47" t="s">
        <v>2121</v>
      </c>
      <c r="I379" s="47" t="s">
        <v>1509</v>
      </c>
      <c r="J379" s="47">
        <v>0</v>
      </c>
      <c r="K379" s="47">
        <f t="shared" si="10"/>
        <v>101751</v>
      </c>
      <c r="L379" s="47">
        <v>0</v>
      </c>
      <c r="M379" s="47">
        <v>101751</v>
      </c>
    </row>
    <row r="380" spans="1:13" ht="15">
      <c r="A380" s="92" t="s">
        <v>1965</v>
      </c>
      <c r="B380" s="93" t="s">
        <v>1469</v>
      </c>
      <c r="C380" s="47">
        <v>0</v>
      </c>
      <c r="D380" s="47">
        <f t="shared" si="11"/>
        <v>324762</v>
      </c>
      <c r="E380" s="47">
        <v>0</v>
      </c>
      <c r="F380" s="47">
        <v>324762</v>
      </c>
      <c r="H380" s="47" t="s">
        <v>2124</v>
      </c>
      <c r="I380" s="47" t="s">
        <v>1510</v>
      </c>
      <c r="J380" s="47">
        <v>2000</v>
      </c>
      <c r="K380" s="47">
        <f t="shared" si="10"/>
        <v>67251</v>
      </c>
      <c r="L380" s="47">
        <v>0</v>
      </c>
      <c r="M380" s="47">
        <v>67251</v>
      </c>
    </row>
    <row r="381" spans="1:13" ht="15">
      <c r="A381" s="92" t="s">
        <v>1968</v>
      </c>
      <c r="B381" s="93" t="s">
        <v>837</v>
      </c>
      <c r="C381" s="47">
        <v>0</v>
      </c>
      <c r="D381" s="47">
        <f t="shared" si="11"/>
        <v>50282</v>
      </c>
      <c r="E381" s="47">
        <v>0</v>
      </c>
      <c r="F381" s="47">
        <v>50282</v>
      </c>
      <c r="H381" s="47" t="s">
        <v>2128</v>
      </c>
      <c r="I381" s="47" t="s">
        <v>1511</v>
      </c>
      <c r="J381" s="47">
        <v>0</v>
      </c>
      <c r="K381" s="47">
        <f t="shared" si="10"/>
        <v>29000</v>
      </c>
      <c r="L381" s="47">
        <v>0</v>
      </c>
      <c r="M381" s="47">
        <v>29000</v>
      </c>
    </row>
    <row r="382" spans="1:13" ht="15">
      <c r="A382" s="92" t="s">
        <v>1971</v>
      </c>
      <c r="B382" s="93" t="s">
        <v>1470</v>
      </c>
      <c r="C382" s="47">
        <v>66000</v>
      </c>
      <c r="D382" s="47">
        <f t="shared" si="11"/>
        <v>450558</v>
      </c>
      <c r="E382" s="47">
        <v>129350</v>
      </c>
      <c r="F382" s="47">
        <v>321208</v>
      </c>
      <c r="H382" s="47" t="s">
        <v>2131</v>
      </c>
      <c r="I382" s="47" t="s">
        <v>1512</v>
      </c>
      <c r="J382" s="47">
        <v>3000532</v>
      </c>
      <c r="K382" s="47">
        <f t="shared" si="10"/>
        <v>4032542</v>
      </c>
      <c r="L382" s="47">
        <v>61000</v>
      </c>
      <c r="M382" s="47">
        <v>3971542</v>
      </c>
    </row>
    <row r="383" spans="1:13" ht="15">
      <c r="A383" s="92" t="s">
        <v>1974</v>
      </c>
      <c r="B383" s="93" t="s">
        <v>1471</v>
      </c>
      <c r="C383" s="47">
        <v>366743</v>
      </c>
      <c r="D383" s="47">
        <f t="shared" si="11"/>
        <v>1144534</v>
      </c>
      <c r="E383" s="47">
        <v>140800</v>
      </c>
      <c r="F383" s="47">
        <v>1003734</v>
      </c>
      <c r="H383" s="47" t="s">
        <v>2134</v>
      </c>
      <c r="I383" s="47" t="s">
        <v>1513</v>
      </c>
      <c r="J383" s="47">
        <v>860300</v>
      </c>
      <c r="K383" s="47">
        <f t="shared" si="10"/>
        <v>700</v>
      </c>
      <c r="L383" s="47">
        <v>0</v>
      </c>
      <c r="M383" s="47">
        <v>700</v>
      </c>
    </row>
    <row r="384" spans="1:13" ht="15">
      <c r="A384" s="92" t="s">
        <v>1977</v>
      </c>
      <c r="B384" s="93" t="s">
        <v>1472</v>
      </c>
      <c r="C384" s="47">
        <v>0</v>
      </c>
      <c r="D384" s="47">
        <f t="shared" si="11"/>
        <v>376174</v>
      </c>
      <c r="E384" s="47">
        <v>0</v>
      </c>
      <c r="F384" s="47">
        <v>376174</v>
      </c>
      <c r="H384" s="47" t="s">
        <v>2137</v>
      </c>
      <c r="I384" s="47" t="s">
        <v>1514</v>
      </c>
      <c r="J384" s="47">
        <v>0</v>
      </c>
      <c r="K384" s="47">
        <f t="shared" si="10"/>
        <v>4301</v>
      </c>
      <c r="L384" s="47">
        <v>0</v>
      </c>
      <c r="M384" s="47">
        <v>4301</v>
      </c>
    </row>
    <row r="385" spans="1:13" ht="15">
      <c r="A385" s="92" t="s">
        <v>1980</v>
      </c>
      <c r="B385" s="93" t="s">
        <v>1473</v>
      </c>
      <c r="C385" s="47">
        <v>0</v>
      </c>
      <c r="D385" s="47">
        <f t="shared" si="11"/>
        <v>627091</v>
      </c>
      <c r="E385" s="47">
        <v>480</v>
      </c>
      <c r="F385" s="47">
        <v>626611</v>
      </c>
      <c r="H385" s="47" t="s">
        <v>2140</v>
      </c>
      <c r="I385" s="47" t="s">
        <v>1515</v>
      </c>
      <c r="J385" s="47">
        <v>26800</v>
      </c>
      <c r="K385" s="47">
        <f t="shared" si="10"/>
        <v>134790</v>
      </c>
      <c r="L385" s="47">
        <v>0</v>
      </c>
      <c r="M385" s="47">
        <v>134790</v>
      </c>
    </row>
    <row r="386" spans="1:13" ht="15">
      <c r="A386" s="92" t="s">
        <v>1983</v>
      </c>
      <c r="B386" s="93" t="s">
        <v>1474</v>
      </c>
      <c r="C386" s="47">
        <v>0</v>
      </c>
      <c r="D386" s="47">
        <f t="shared" si="11"/>
        <v>122853</v>
      </c>
      <c r="E386" s="47">
        <v>0</v>
      </c>
      <c r="F386" s="47">
        <v>122853</v>
      </c>
      <c r="H386" s="47" t="s">
        <v>2143</v>
      </c>
      <c r="I386" s="47" t="s">
        <v>1516</v>
      </c>
      <c r="J386" s="47">
        <v>0</v>
      </c>
      <c r="K386" s="47">
        <f t="shared" si="10"/>
        <v>1000</v>
      </c>
      <c r="L386" s="47">
        <v>0</v>
      </c>
      <c r="M386" s="47">
        <v>1000</v>
      </c>
    </row>
    <row r="387" spans="1:13" ht="15">
      <c r="A387" s="92" t="s">
        <v>1986</v>
      </c>
      <c r="B387" s="93" t="s">
        <v>1475</v>
      </c>
      <c r="C387" s="47">
        <v>0</v>
      </c>
      <c r="D387" s="47">
        <f t="shared" si="11"/>
        <v>43739</v>
      </c>
      <c r="E387" s="47">
        <v>0</v>
      </c>
      <c r="F387" s="47">
        <v>43739</v>
      </c>
      <c r="H387" s="47" t="s">
        <v>2146</v>
      </c>
      <c r="I387" s="47" t="s">
        <v>1517</v>
      </c>
      <c r="J387" s="47">
        <v>0</v>
      </c>
      <c r="K387" s="47">
        <f aca="true" t="shared" si="12" ref="K387:K450">L387+M387</f>
        <v>293879</v>
      </c>
      <c r="L387" s="47">
        <v>0</v>
      </c>
      <c r="M387" s="47">
        <v>293879</v>
      </c>
    </row>
    <row r="388" spans="1:13" ht="15">
      <c r="A388" s="92" t="s">
        <v>1989</v>
      </c>
      <c r="B388" s="93" t="s">
        <v>1476</v>
      </c>
      <c r="C388" s="47">
        <v>1135900</v>
      </c>
      <c r="D388" s="47">
        <f aca="true" t="shared" si="13" ref="D388:D451">E388+F388</f>
        <v>240717</v>
      </c>
      <c r="E388" s="47">
        <v>53000</v>
      </c>
      <c r="F388" s="47">
        <v>187717</v>
      </c>
      <c r="H388" s="47" t="s">
        <v>2152</v>
      </c>
      <c r="I388" s="47" t="s">
        <v>1518</v>
      </c>
      <c r="J388" s="47">
        <v>0</v>
      </c>
      <c r="K388" s="47">
        <f t="shared" si="12"/>
        <v>111637</v>
      </c>
      <c r="L388" s="47">
        <v>0</v>
      </c>
      <c r="M388" s="47">
        <v>111637</v>
      </c>
    </row>
    <row r="389" spans="1:13" ht="15">
      <c r="A389" s="92" t="s">
        <v>1992</v>
      </c>
      <c r="B389" s="93" t="s">
        <v>1477</v>
      </c>
      <c r="C389" s="47">
        <v>0</v>
      </c>
      <c r="D389" s="47">
        <f t="shared" si="13"/>
        <v>20500</v>
      </c>
      <c r="E389" s="47">
        <v>0</v>
      </c>
      <c r="F389" s="47">
        <v>20500</v>
      </c>
      <c r="H389" s="47" t="s">
        <v>2158</v>
      </c>
      <c r="I389" s="47" t="s">
        <v>1520</v>
      </c>
      <c r="J389" s="47">
        <v>0</v>
      </c>
      <c r="K389" s="47">
        <f t="shared" si="12"/>
        <v>61200</v>
      </c>
      <c r="L389" s="47">
        <v>0</v>
      </c>
      <c r="M389" s="47">
        <v>61200</v>
      </c>
    </row>
    <row r="390" spans="1:13" ht="15">
      <c r="A390" s="92" t="s">
        <v>1995</v>
      </c>
      <c r="B390" s="93" t="s">
        <v>1478</v>
      </c>
      <c r="C390" s="47">
        <v>269803</v>
      </c>
      <c r="D390" s="47">
        <f t="shared" si="13"/>
        <v>687535</v>
      </c>
      <c r="E390" s="47">
        <v>1101</v>
      </c>
      <c r="F390" s="47">
        <v>686434</v>
      </c>
      <c r="H390" s="47" t="s">
        <v>2161</v>
      </c>
      <c r="I390" s="47" t="s">
        <v>1521</v>
      </c>
      <c r="J390" s="47">
        <v>431400</v>
      </c>
      <c r="K390" s="47">
        <f t="shared" si="12"/>
        <v>668743</v>
      </c>
      <c r="L390" s="47">
        <v>0</v>
      </c>
      <c r="M390" s="47">
        <v>668743</v>
      </c>
    </row>
    <row r="391" spans="1:13" ht="15">
      <c r="A391" s="92" t="s">
        <v>1998</v>
      </c>
      <c r="B391" s="93" t="s">
        <v>1479</v>
      </c>
      <c r="C391" s="47">
        <v>192050</v>
      </c>
      <c r="D391" s="47">
        <f t="shared" si="13"/>
        <v>208813</v>
      </c>
      <c r="E391" s="47">
        <v>0</v>
      </c>
      <c r="F391" s="47">
        <v>208813</v>
      </c>
      <c r="H391" s="47" t="s">
        <v>2164</v>
      </c>
      <c r="I391" s="47" t="s">
        <v>1522</v>
      </c>
      <c r="J391" s="47">
        <v>0</v>
      </c>
      <c r="K391" s="47">
        <f t="shared" si="12"/>
        <v>71095</v>
      </c>
      <c r="L391" s="47">
        <v>0</v>
      </c>
      <c r="M391" s="47">
        <v>71095</v>
      </c>
    </row>
    <row r="392" spans="1:13" ht="15">
      <c r="A392" s="92" t="s">
        <v>2001</v>
      </c>
      <c r="B392" s="93" t="s">
        <v>1480</v>
      </c>
      <c r="C392" s="47">
        <v>709200</v>
      </c>
      <c r="D392" s="47">
        <f t="shared" si="13"/>
        <v>2069710</v>
      </c>
      <c r="E392" s="47">
        <v>355100</v>
      </c>
      <c r="F392" s="47">
        <v>1714610</v>
      </c>
      <c r="H392" s="47" t="s">
        <v>2167</v>
      </c>
      <c r="I392" s="47" t="s">
        <v>1523</v>
      </c>
      <c r="J392" s="47">
        <v>0</v>
      </c>
      <c r="K392" s="47">
        <f t="shared" si="12"/>
        <v>1690240</v>
      </c>
      <c r="L392" s="47">
        <v>0</v>
      </c>
      <c r="M392" s="47">
        <v>1690240</v>
      </c>
    </row>
    <row r="393" spans="1:13" ht="15">
      <c r="A393" s="92" t="s">
        <v>2004</v>
      </c>
      <c r="B393" s="93" t="s">
        <v>1481</v>
      </c>
      <c r="C393" s="47">
        <v>800000</v>
      </c>
      <c r="D393" s="47">
        <f t="shared" si="13"/>
        <v>582325</v>
      </c>
      <c r="E393" s="47">
        <v>22100</v>
      </c>
      <c r="F393" s="47">
        <v>560225</v>
      </c>
      <c r="H393" s="47" t="s">
        <v>2170</v>
      </c>
      <c r="I393" s="47" t="s">
        <v>1524</v>
      </c>
      <c r="J393" s="47">
        <v>0</v>
      </c>
      <c r="K393" s="47">
        <f t="shared" si="12"/>
        <v>80740</v>
      </c>
      <c r="L393" s="47">
        <v>0</v>
      </c>
      <c r="M393" s="47">
        <v>80740</v>
      </c>
    </row>
    <row r="394" spans="1:13" ht="15">
      <c r="A394" s="92" t="s">
        <v>2007</v>
      </c>
      <c r="B394" s="93" t="s">
        <v>1482</v>
      </c>
      <c r="C394" s="47">
        <v>0</v>
      </c>
      <c r="D394" s="47">
        <f t="shared" si="13"/>
        <v>52456</v>
      </c>
      <c r="E394" s="47">
        <v>0</v>
      </c>
      <c r="F394" s="47">
        <v>52456</v>
      </c>
      <c r="H394" s="47" t="s">
        <v>2173</v>
      </c>
      <c r="I394" s="47" t="s">
        <v>1525</v>
      </c>
      <c r="J394" s="47">
        <v>40000</v>
      </c>
      <c r="K394" s="47">
        <f t="shared" si="12"/>
        <v>40650</v>
      </c>
      <c r="L394" s="47">
        <v>0</v>
      </c>
      <c r="M394" s="47">
        <v>40650</v>
      </c>
    </row>
    <row r="395" spans="1:13" ht="15">
      <c r="A395" s="92" t="s">
        <v>2010</v>
      </c>
      <c r="B395" s="93" t="s">
        <v>1483</v>
      </c>
      <c r="C395" s="47">
        <v>0</v>
      </c>
      <c r="D395" s="47">
        <f t="shared" si="13"/>
        <v>157494</v>
      </c>
      <c r="E395" s="47">
        <v>0</v>
      </c>
      <c r="F395" s="47">
        <v>157494</v>
      </c>
      <c r="H395" s="47" t="s">
        <v>2180</v>
      </c>
      <c r="I395" s="47" t="s">
        <v>1526</v>
      </c>
      <c r="J395" s="47">
        <v>0</v>
      </c>
      <c r="K395" s="47">
        <f t="shared" si="12"/>
        <v>76900</v>
      </c>
      <c r="L395" s="47">
        <v>0</v>
      </c>
      <c r="M395" s="47">
        <v>76900</v>
      </c>
    </row>
    <row r="396" spans="1:13" ht="15">
      <c r="A396" s="92" t="s">
        <v>2013</v>
      </c>
      <c r="B396" s="93" t="s">
        <v>1484</v>
      </c>
      <c r="C396" s="47">
        <v>0</v>
      </c>
      <c r="D396" s="47">
        <f t="shared" si="13"/>
        <v>302750</v>
      </c>
      <c r="E396" s="47">
        <v>29300</v>
      </c>
      <c r="F396" s="47">
        <v>273450</v>
      </c>
      <c r="H396" s="47" t="s">
        <v>2186</v>
      </c>
      <c r="I396" s="47" t="s">
        <v>1528</v>
      </c>
      <c r="J396" s="47">
        <v>75000</v>
      </c>
      <c r="K396" s="47">
        <f t="shared" si="12"/>
        <v>112440</v>
      </c>
      <c r="L396" s="47">
        <v>0</v>
      </c>
      <c r="M396" s="47">
        <v>112440</v>
      </c>
    </row>
    <row r="397" spans="1:13" ht="15">
      <c r="A397" s="92" t="s">
        <v>2016</v>
      </c>
      <c r="B397" s="93" t="s">
        <v>1485</v>
      </c>
      <c r="C397" s="47">
        <v>157500</v>
      </c>
      <c r="D397" s="47">
        <f t="shared" si="13"/>
        <v>598955</v>
      </c>
      <c r="E397" s="47">
        <v>213600</v>
      </c>
      <c r="F397" s="47">
        <v>385355</v>
      </c>
      <c r="H397" s="47" t="s">
        <v>2189</v>
      </c>
      <c r="I397" s="47" t="s">
        <v>1529</v>
      </c>
      <c r="J397" s="47">
        <v>18450</v>
      </c>
      <c r="K397" s="47">
        <f t="shared" si="12"/>
        <v>7400</v>
      </c>
      <c r="L397" s="47">
        <v>0</v>
      </c>
      <c r="M397" s="47">
        <v>7400</v>
      </c>
    </row>
    <row r="398" spans="1:13" ht="15">
      <c r="A398" s="92" t="s">
        <v>2019</v>
      </c>
      <c r="B398" s="93" t="s">
        <v>2272</v>
      </c>
      <c r="C398" s="47">
        <v>0</v>
      </c>
      <c r="D398" s="47">
        <f t="shared" si="13"/>
        <v>8900</v>
      </c>
      <c r="E398" s="47">
        <v>0</v>
      </c>
      <c r="F398" s="47">
        <v>8900</v>
      </c>
      <c r="H398" s="47" t="s">
        <v>2198</v>
      </c>
      <c r="I398" s="47" t="s">
        <v>1537</v>
      </c>
      <c r="J398" s="47">
        <v>119000</v>
      </c>
      <c r="K398" s="47">
        <f t="shared" si="12"/>
        <v>8150</v>
      </c>
      <c r="L398" s="47">
        <v>0</v>
      </c>
      <c r="M398" s="47">
        <v>8150</v>
      </c>
    </row>
    <row r="399" spans="1:13" ht="15">
      <c r="A399" s="92" t="s">
        <v>2022</v>
      </c>
      <c r="B399" s="93" t="s">
        <v>1206</v>
      </c>
      <c r="C399" s="47">
        <v>229335</v>
      </c>
      <c r="D399" s="47">
        <f t="shared" si="13"/>
        <v>526507</v>
      </c>
      <c r="E399" s="47">
        <v>67600</v>
      </c>
      <c r="F399" s="47">
        <v>458907</v>
      </c>
      <c r="H399" s="47" t="s">
        <v>2201</v>
      </c>
      <c r="I399" s="47" t="s">
        <v>1538</v>
      </c>
      <c r="J399" s="47">
        <v>62000</v>
      </c>
      <c r="K399" s="47">
        <f t="shared" si="12"/>
        <v>93285</v>
      </c>
      <c r="L399" s="47">
        <v>9500</v>
      </c>
      <c r="M399" s="47">
        <v>83785</v>
      </c>
    </row>
    <row r="400" spans="1:13" ht="15">
      <c r="A400" s="92" t="s">
        <v>2024</v>
      </c>
      <c r="B400" s="93" t="s">
        <v>1486</v>
      </c>
      <c r="C400" s="47">
        <v>78300</v>
      </c>
      <c r="D400" s="47">
        <f t="shared" si="13"/>
        <v>120779</v>
      </c>
      <c r="E400" s="47">
        <v>0</v>
      </c>
      <c r="F400" s="47">
        <v>120779</v>
      </c>
      <c r="H400" s="47" t="s">
        <v>2204</v>
      </c>
      <c r="I400" s="47" t="s">
        <v>1539</v>
      </c>
      <c r="J400" s="47">
        <v>271600</v>
      </c>
      <c r="K400" s="47">
        <f t="shared" si="12"/>
        <v>115341</v>
      </c>
      <c r="L400" s="47">
        <v>0</v>
      </c>
      <c r="M400" s="47">
        <v>115341</v>
      </c>
    </row>
    <row r="401" spans="1:13" ht="15">
      <c r="A401" s="92" t="s">
        <v>2028</v>
      </c>
      <c r="B401" s="93" t="s">
        <v>1384</v>
      </c>
      <c r="C401" s="47">
        <v>0</v>
      </c>
      <c r="D401" s="47">
        <f t="shared" si="13"/>
        <v>228450</v>
      </c>
      <c r="E401" s="47">
        <v>0</v>
      </c>
      <c r="F401" s="47">
        <v>228450</v>
      </c>
      <c r="H401" s="47" t="s">
        <v>2215</v>
      </c>
      <c r="I401" s="47" t="s">
        <v>1386</v>
      </c>
      <c r="J401" s="47">
        <v>0</v>
      </c>
      <c r="K401" s="47">
        <f t="shared" si="12"/>
        <v>288848</v>
      </c>
      <c r="L401" s="47">
        <v>0</v>
      </c>
      <c r="M401" s="47">
        <v>288848</v>
      </c>
    </row>
    <row r="402" spans="1:13" ht="15">
      <c r="A402" s="92" t="s">
        <v>2031</v>
      </c>
      <c r="B402" s="93" t="s">
        <v>1635</v>
      </c>
      <c r="C402" s="47">
        <v>0</v>
      </c>
      <c r="D402" s="47">
        <f t="shared" si="13"/>
        <v>121550</v>
      </c>
      <c r="E402" s="47">
        <v>0</v>
      </c>
      <c r="F402" s="47">
        <v>121550</v>
      </c>
      <c r="H402" s="47" t="s">
        <v>2218</v>
      </c>
      <c r="I402" s="47" t="s">
        <v>1541</v>
      </c>
      <c r="J402" s="47">
        <v>0</v>
      </c>
      <c r="K402" s="47">
        <f t="shared" si="12"/>
        <v>2853</v>
      </c>
      <c r="L402" s="47">
        <v>0</v>
      </c>
      <c r="M402" s="47">
        <v>2853</v>
      </c>
    </row>
    <row r="403" spans="1:13" ht="15">
      <c r="A403" s="92" t="s">
        <v>2034</v>
      </c>
      <c r="B403" s="93" t="s">
        <v>1487</v>
      </c>
      <c r="C403" s="47">
        <v>395600</v>
      </c>
      <c r="D403" s="47">
        <f t="shared" si="13"/>
        <v>208751</v>
      </c>
      <c r="E403" s="47">
        <v>0</v>
      </c>
      <c r="F403" s="47">
        <v>208751</v>
      </c>
      <c r="H403" s="47" t="s">
        <v>2221</v>
      </c>
      <c r="I403" s="47" t="s">
        <v>1542</v>
      </c>
      <c r="J403" s="47">
        <v>15400</v>
      </c>
      <c r="K403" s="47">
        <f t="shared" si="12"/>
        <v>87031</v>
      </c>
      <c r="L403" s="47">
        <v>0</v>
      </c>
      <c r="M403" s="47">
        <v>87031</v>
      </c>
    </row>
    <row r="404" spans="1:13" ht="15">
      <c r="A404" s="92" t="s">
        <v>2037</v>
      </c>
      <c r="B404" s="93" t="s">
        <v>1636</v>
      </c>
      <c r="C404" s="47">
        <v>0</v>
      </c>
      <c r="D404" s="47">
        <f t="shared" si="13"/>
        <v>122939</v>
      </c>
      <c r="E404" s="47">
        <v>0</v>
      </c>
      <c r="F404" s="47">
        <v>122939</v>
      </c>
      <c r="H404" s="47" t="s">
        <v>2224</v>
      </c>
      <c r="I404" s="47" t="s">
        <v>1543</v>
      </c>
      <c r="J404" s="47">
        <v>0</v>
      </c>
      <c r="K404" s="47">
        <f t="shared" si="12"/>
        <v>17500</v>
      </c>
      <c r="L404" s="47">
        <v>0</v>
      </c>
      <c r="M404" s="47">
        <v>17500</v>
      </c>
    </row>
    <row r="405" spans="1:13" ht="15">
      <c r="A405" s="92" t="s">
        <v>2040</v>
      </c>
      <c r="B405" s="93" t="s">
        <v>1488</v>
      </c>
      <c r="C405" s="47">
        <v>525941</v>
      </c>
      <c r="D405" s="47">
        <f t="shared" si="13"/>
        <v>767332</v>
      </c>
      <c r="E405" s="47">
        <v>131001</v>
      </c>
      <c r="F405" s="47">
        <v>636331</v>
      </c>
      <c r="H405" s="47" t="s">
        <v>2228</v>
      </c>
      <c r="I405" s="47" t="s">
        <v>1544</v>
      </c>
      <c r="J405" s="47">
        <v>4200</v>
      </c>
      <c r="K405" s="47">
        <f t="shared" si="12"/>
        <v>901301</v>
      </c>
      <c r="L405" s="47">
        <v>0</v>
      </c>
      <c r="M405" s="47">
        <v>901301</v>
      </c>
    </row>
    <row r="406" spans="1:13" ht="15">
      <c r="A406" s="92" t="s">
        <v>2044</v>
      </c>
      <c r="B406" s="93" t="s">
        <v>1489</v>
      </c>
      <c r="C406" s="47">
        <v>61600</v>
      </c>
      <c r="D406" s="47">
        <f t="shared" si="13"/>
        <v>3249246</v>
      </c>
      <c r="E406" s="47">
        <v>611935</v>
      </c>
      <c r="F406" s="47">
        <v>2637311</v>
      </c>
      <c r="H406" s="47" t="s">
        <v>2231</v>
      </c>
      <c r="I406" s="47" t="s">
        <v>1545</v>
      </c>
      <c r="J406" s="47">
        <v>0</v>
      </c>
      <c r="K406" s="47">
        <f t="shared" si="12"/>
        <v>1094140</v>
      </c>
      <c r="L406" s="47">
        <v>0</v>
      </c>
      <c r="M406" s="47">
        <v>1094140</v>
      </c>
    </row>
    <row r="407" spans="1:13" ht="15">
      <c r="A407" s="92" t="s">
        <v>2047</v>
      </c>
      <c r="B407" s="93" t="s">
        <v>1490</v>
      </c>
      <c r="C407" s="47">
        <v>2809693</v>
      </c>
      <c r="D407" s="47">
        <f t="shared" si="13"/>
        <v>2021851</v>
      </c>
      <c r="E407" s="47">
        <v>454844</v>
      </c>
      <c r="F407" s="47">
        <v>1567007</v>
      </c>
      <c r="H407" s="47" t="s">
        <v>2234</v>
      </c>
      <c r="I407" s="47" t="s">
        <v>1546</v>
      </c>
      <c r="J407" s="47">
        <v>0</v>
      </c>
      <c r="K407" s="47">
        <f t="shared" si="12"/>
        <v>92935</v>
      </c>
      <c r="L407" s="47">
        <v>0</v>
      </c>
      <c r="M407" s="47">
        <v>92935</v>
      </c>
    </row>
    <row r="408" spans="1:13" ht="15">
      <c r="A408" s="92" t="s">
        <v>2050</v>
      </c>
      <c r="B408" s="93" t="s">
        <v>1491</v>
      </c>
      <c r="C408" s="47">
        <v>0</v>
      </c>
      <c r="D408" s="47">
        <f t="shared" si="13"/>
        <v>3900</v>
      </c>
      <c r="E408" s="47">
        <v>0</v>
      </c>
      <c r="F408" s="47">
        <v>3900</v>
      </c>
      <c r="H408" s="47" t="s">
        <v>2237</v>
      </c>
      <c r="I408" s="47" t="s">
        <v>1547</v>
      </c>
      <c r="J408" s="47">
        <v>0</v>
      </c>
      <c r="K408" s="47">
        <f t="shared" si="12"/>
        <v>19820</v>
      </c>
      <c r="L408" s="47">
        <v>0</v>
      </c>
      <c r="M408" s="47">
        <v>19820</v>
      </c>
    </row>
    <row r="409" spans="1:13" ht="15">
      <c r="A409" s="92" t="s">
        <v>2053</v>
      </c>
      <c r="B409" s="93" t="s">
        <v>1492</v>
      </c>
      <c r="C409" s="47">
        <v>630900</v>
      </c>
      <c r="D409" s="47">
        <f t="shared" si="13"/>
        <v>252450</v>
      </c>
      <c r="E409" s="47">
        <v>146300</v>
      </c>
      <c r="F409" s="47">
        <v>106150</v>
      </c>
      <c r="H409" s="47" t="s">
        <v>2240</v>
      </c>
      <c r="I409" s="47" t="s">
        <v>1548</v>
      </c>
      <c r="J409" s="47">
        <v>51715</v>
      </c>
      <c r="K409" s="47">
        <f t="shared" si="12"/>
        <v>1293547</v>
      </c>
      <c r="L409" s="47">
        <v>0</v>
      </c>
      <c r="M409" s="47">
        <v>1293547</v>
      </c>
    </row>
    <row r="410" spans="1:13" ht="15">
      <c r="A410" s="92" t="s">
        <v>2056</v>
      </c>
      <c r="B410" s="93" t="s">
        <v>1493</v>
      </c>
      <c r="C410" s="47">
        <v>0</v>
      </c>
      <c r="D410" s="47">
        <f t="shared" si="13"/>
        <v>102775</v>
      </c>
      <c r="E410" s="47">
        <v>39500</v>
      </c>
      <c r="F410" s="47">
        <v>63275</v>
      </c>
      <c r="H410" s="47" t="s">
        <v>2243</v>
      </c>
      <c r="I410" s="47" t="s">
        <v>1549</v>
      </c>
      <c r="J410" s="47">
        <v>8735000</v>
      </c>
      <c r="K410" s="47">
        <f t="shared" si="12"/>
        <v>4294450</v>
      </c>
      <c r="L410" s="47">
        <v>0</v>
      </c>
      <c r="M410" s="47">
        <v>4294450</v>
      </c>
    </row>
    <row r="411" spans="1:13" ht="15">
      <c r="A411" s="92" t="s">
        <v>2059</v>
      </c>
      <c r="B411" s="93" t="s">
        <v>1494</v>
      </c>
      <c r="C411" s="47">
        <v>1619222</v>
      </c>
      <c r="D411" s="47">
        <f t="shared" si="13"/>
        <v>1714709</v>
      </c>
      <c r="E411" s="47">
        <v>327551</v>
      </c>
      <c r="F411" s="47">
        <v>1387158</v>
      </c>
      <c r="H411" s="47" t="s">
        <v>2246</v>
      </c>
      <c r="I411" s="47" t="s">
        <v>1</v>
      </c>
      <c r="J411" s="47">
        <v>0</v>
      </c>
      <c r="K411" s="47">
        <f t="shared" si="12"/>
        <v>74100</v>
      </c>
      <c r="L411" s="47">
        <v>0</v>
      </c>
      <c r="M411" s="47">
        <v>74100</v>
      </c>
    </row>
    <row r="412" spans="1:13" ht="15">
      <c r="A412" s="92" t="s">
        <v>2062</v>
      </c>
      <c r="B412" s="93" t="s">
        <v>1495</v>
      </c>
      <c r="C412" s="47">
        <v>466300</v>
      </c>
      <c r="D412" s="47">
        <f t="shared" si="13"/>
        <v>480718</v>
      </c>
      <c r="E412" s="47">
        <v>73950</v>
      </c>
      <c r="F412" s="47">
        <v>406768</v>
      </c>
      <c r="H412" s="47" t="s">
        <v>2250</v>
      </c>
      <c r="I412" s="47" t="s">
        <v>1315</v>
      </c>
      <c r="J412" s="47">
        <v>2802475</v>
      </c>
      <c r="K412" s="47">
        <f t="shared" si="12"/>
        <v>1643445</v>
      </c>
      <c r="L412" s="47">
        <v>0</v>
      </c>
      <c r="M412" s="47">
        <v>1643445</v>
      </c>
    </row>
    <row r="413" spans="1:13" ht="15">
      <c r="A413" s="92" t="s">
        <v>2065</v>
      </c>
      <c r="B413" s="93" t="s">
        <v>1637</v>
      </c>
      <c r="C413" s="47">
        <v>0</v>
      </c>
      <c r="D413" s="47">
        <f t="shared" si="13"/>
        <v>40920</v>
      </c>
      <c r="E413" s="47">
        <v>0</v>
      </c>
      <c r="F413" s="47">
        <v>40920</v>
      </c>
      <c r="H413" s="47" t="s">
        <v>2252</v>
      </c>
      <c r="I413" s="47" t="s">
        <v>1550</v>
      </c>
      <c r="J413" s="47">
        <v>105000</v>
      </c>
      <c r="K413" s="47">
        <f t="shared" si="12"/>
        <v>447000</v>
      </c>
      <c r="L413" s="47">
        <v>0</v>
      </c>
      <c r="M413" s="47">
        <v>447000</v>
      </c>
    </row>
    <row r="414" spans="1:13" ht="15">
      <c r="A414" s="92" t="s">
        <v>2068</v>
      </c>
      <c r="B414" s="93" t="s">
        <v>1496</v>
      </c>
      <c r="C414" s="47">
        <v>8460187</v>
      </c>
      <c r="D414" s="47">
        <f t="shared" si="13"/>
        <v>2006577</v>
      </c>
      <c r="E414" s="47">
        <v>238478</v>
      </c>
      <c r="F414" s="47">
        <v>1768099</v>
      </c>
      <c r="H414" s="47" t="s">
        <v>20</v>
      </c>
      <c r="I414" s="47" t="s">
        <v>1551</v>
      </c>
      <c r="J414" s="47">
        <v>0</v>
      </c>
      <c r="K414" s="47">
        <f t="shared" si="12"/>
        <v>31402</v>
      </c>
      <c r="L414" s="47">
        <v>0</v>
      </c>
      <c r="M414" s="47">
        <v>31402</v>
      </c>
    </row>
    <row r="415" spans="1:13" ht="15">
      <c r="A415" s="92" t="s">
        <v>2071</v>
      </c>
      <c r="B415" s="93" t="s">
        <v>1385</v>
      </c>
      <c r="C415" s="47">
        <v>485252</v>
      </c>
      <c r="D415" s="47">
        <f t="shared" si="13"/>
        <v>447915</v>
      </c>
      <c r="E415" s="47">
        <v>268140</v>
      </c>
      <c r="F415" s="47">
        <v>179775</v>
      </c>
      <c r="H415" s="47" t="s">
        <v>23</v>
      </c>
      <c r="I415" s="47" t="s">
        <v>1552</v>
      </c>
      <c r="J415" s="47">
        <v>0</v>
      </c>
      <c r="K415" s="47">
        <f t="shared" si="12"/>
        <v>61451</v>
      </c>
      <c r="L415" s="47">
        <v>0</v>
      </c>
      <c r="M415" s="47">
        <v>61451</v>
      </c>
    </row>
    <row r="416" spans="1:13" ht="15">
      <c r="A416" s="92" t="s">
        <v>2074</v>
      </c>
      <c r="B416" s="93" t="s">
        <v>1497</v>
      </c>
      <c r="C416" s="47">
        <v>513700</v>
      </c>
      <c r="D416" s="47">
        <f t="shared" si="13"/>
        <v>441035</v>
      </c>
      <c r="E416" s="47">
        <v>0</v>
      </c>
      <c r="F416" s="47">
        <v>441035</v>
      </c>
      <c r="H416" s="47" t="s">
        <v>26</v>
      </c>
      <c r="I416" s="47" t="s">
        <v>1387</v>
      </c>
      <c r="J416" s="47">
        <v>0</v>
      </c>
      <c r="K416" s="47">
        <f t="shared" si="12"/>
        <v>800</v>
      </c>
      <c r="L416" s="47">
        <v>0</v>
      </c>
      <c r="M416" s="47">
        <v>800</v>
      </c>
    </row>
    <row r="417" spans="1:13" ht="15">
      <c r="A417" s="92" t="s">
        <v>2077</v>
      </c>
      <c r="B417" s="93" t="s">
        <v>1498</v>
      </c>
      <c r="C417" s="47">
        <v>1069545</v>
      </c>
      <c r="D417" s="47">
        <f t="shared" si="13"/>
        <v>1121361</v>
      </c>
      <c r="E417" s="47">
        <v>204900</v>
      </c>
      <c r="F417" s="47">
        <v>916461</v>
      </c>
      <c r="H417" s="47" t="s">
        <v>29</v>
      </c>
      <c r="I417" s="47" t="s">
        <v>1264</v>
      </c>
      <c r="J417" s="47">
        <v>1000</v>
      </c>
      <c r="K417" s="47">
        <f t="shared" si="12"/>
        <v>105591</v>
      </c>
      <c r="L417" s="47">
        <v>1300</v>
      </c>
      <c r="M417" s="47">
        <v>104291</v>
      </c>
    </row>
    <row r="418" spans="1:13" ht="15">
      <c r="A418" s="92" t="s">
        <v>2080</v>
      </c>
      <c r="B418" s="93" t="s">
        <v>1499</v>
      </c>
      <c r="C418" s="47">
        <v>211695</v>
      </c>
      <c r="D418" s="47">
        <f t="shared" si="13"/>
        <v>872602</v>
      </c>
      <c r="E418" s="47">
        <v>13501</v>
      </c>
      <c r="F418" s="47">
        <v>859101</v>
      </c>
      <c r="H418" s="47" t="s">
        <v>32</v>
      </c>
      <c r="I418" s="47" t="s">
        <v>1388</v>
      </c>
      <c r="J418" s="47">
        <v>0</v>
      </c>
      <c r="K418" s="47">
        <f t="shared" si="12"/>
        <v>73748</v>
      </c>
      <c r="L418" s="47">
        <v>0</v>
      </c>
      <c r="M418" s="47">
        <v>73748</v>
      </c>
    </row>
    <row r="419" spans="1:13" ht="15">
      <c r="A419" s="92" t="s">
        <v>2083</v>
      </c>
      <c r="B419" s="93" t="s">
        <v>1500</v>
      </c>
      <c r="C419" s="47">
        <v>40500</v>
      </c>
      <c r="D419" s="47">
        <f t="shared" si="13"/>
        <v>42962</v>
      </c>
      <c r="E419" s="47">
        <v>4500</v>
      </c>
      <c r="F419" s="47">
        <v>38462</v>
      </c>
      <c r="H419" s="47" t="s">
        <v>35</v>
      </c>
      <c r="I419" s="47" t="s">
        <v>1553</v>
      </c>
      <c r="J419" s="47">
        <v>0</v>
      </c>
      <c r="K419" s="47">
        <f t="shared" si="12"/>
        <v>18148</v>
      </c>
      <c r="L419" s="47">
        <v>0</v>
      </c>
      <c r="M419" s="47">
        <v>18148</v>
      </c>
    </row>
    <row r="420" spans="1:13" ht="15">
      <c r="A420" s="92" t="s">
        <v>2086</v>
      </c>
      <c r="B420" s="93" t="s">
        <v>1442</v>
      </c>
      <c r="C420" s="47">
        <v>0</v>
      </c>
      <c r="D420" s="47">
        <f t="shared" si="13"/>
        <v>403370</v>
      </c>
      <c r="E420" s="47">
        <v>151</v>
      </c>
      <c r="F420" s="47">
        <v>403219</v>
      </c>
      <c r="H420" s="47" t="s">
        <v>37</v>
      </c>
      <c r="I420" s="47" t="s">
        <v>1554</v>
      </c>
      <c r="J420" s="47">
        <v>0</v>
      </c>
      <c r="K420" s="47">
        <f t="shared" si="12"/>
        <v>14312</v>
      </c>
      <c r="L420" s="47">
        <v>0</v>
      </c>
      <c r="M420" s="47">
        <v>14312</v>
      </c>
    </row>
    <row r="421" spans="1:13" ht="15">
      <c r="A421" s="92" t="s">
        <v>2088</v>
      </c>
      <c r="B421" s="93" t="s">
        <v>1638</v>
      </c>
      <c r="C421" s="47">
        <v>0</v>
      </c>
      <c r="D421" s="47">
        <f t="shared" si="13"/>
        <v>10867</v>
      </c>
      <c r="E421" s="47">
        <v>0</v>
      </c>
      <c r="F421" s="47">
        <v>10867</v>
      </c>
      <c r="H421" s="47" t="s">
        <v>40</v>
      </c>
      <c r="I421" s="47" t="s">
        <v>1555</v>
      </c>
      <c r="J421" s="47">
        <v>0</v>
      </c>
      <c r="K421" s="47">
        <f t="shared" si="12"/>
        <v>64044</v>
      </c>
      <c r="L421" s="47">
        <v>0</v>
      </c>
      <c r="M421" s="47">
        <v>64044</v>
      </c>
    </row>
    <row r="422" spans="1:13" ht="15">
      <c r="A422" s="92" t="s">
        <v>2091</v>
      </c>
      <c r="B422" s="93" t="s">
        <v>1639</v>
      </c>
      <c r="C422" s="47">
        <v>0</v>
      </c>
      <c r="D422" s="47">
        <f t="shared" si="13"/>
        <v>51833</v>
      </c>
      <c r="E422" s="47">
        <v>0</v>
      </c>
      <c r="F422" s="47">
        <v>51833</v>
      </c>
      <c r="H422" s="47" t="s">
        <v>43</v>
      </c>
      <c r="I422" s="47" t="s">
        <v>1556</v>
      </c>
      <c r="J422" s="47">
        <v>250000</v>
      </c>
      <c r="K422" s="47">
        <f t="shared" si="12"/>
        <v>1066589</v>
      </c>
      <c r="L422" s="47">
        <v>0</v>
      </c>
      <c r="M422" s="47">
        <v>1066589</v>
      </c>
    </row>
    <row r="423" spans="1:13" ht="15">
      <c r="A423" s="92" t="s">
        <v>2094</v>
      </c>
      <c r="B423" s="93" t="s">
        <v>1501</v>
      </c>
      <c r="C423" s="47">
        <v>0</v>
      </c>
      <c r="D423" s="47">
        <f t="shared" si="13"/>
        <v>174634</v>
      </c>
      <c r="E423" s="47">
        <v>2800</v>
      </c>
      <c r="F423" s="47">
        <v>171834</v>
      </c>
      <c r="H423" s="47" t="s">
        <v>46</v>
      </c>
      <c r="I423" s="47" t="s">
        <v>1557</v>
      </c>
      <c r="J423" s="47">
        <v>0</v>
      </c>
      <c r="K423" s="47">
        <f t="shared" si="12"/>
        <v>56000</v>
      </c>
      <c r="L423" s="47">
        <v>56000</v>
      </c>
      <c r="M423" s="47">
        <v>0</v>
      </c>
    </row>
    <row r="424" spans="1:13" ht="15">
      <c r="A424" s="92" t="s">
        <v>2097</v>
      </c>
      <c r="B424" s="93" t="s">
        <v>1502</v>
      </c>
      <c r="C424" s="47">
        <v>225700</v>
      </c>
      <c r="D424" s="47">
        <f t="shared" si="13"/>
        <v>789234</v>
      </c>
      <c r="E424" s="47">
        <v>241100</v>
      </c>
      <c r="F424" s="47">
        <v>548134</v>
      </c>
      <c r="H424" s="47" t="s">
        <v>48</v>
      </c>
      <c r="I424" s="47" t="s">
        <v>1558</v>
      </c>
      <c r="J424" s="47">
        <v>0</v>
      </c>
      <c r="K424" s="47">
        <f t="shared" si="12"/>
        <v>481963</v>
      </c>
      <c r="L424" s="47">
        <v>0</v>
      </c>
      <c r="M424" s="47">
        <v>481963</v>
      </c>
    </row>
    <row r="425" spans="1:13" ht="15">
      <c r="A425" s="92" t="s">
        <v>2100</v>
      </c>
      <c r="B425" s="93" t="s">
        <v>1503</v>
      </c>
      <c r="C425" s="47">
        <v>1</v>
      </c>
      <c r="D425" s="47">
        <f t="shared" si="13"/>
        <v>602957</v>
      </c>
      <c r="E425" s="47">
        <v>390501</v>
      </c>
      <c r="F425" s="47">
        <v>212456</v>
      </c>
      <c r="H425" s="47" t="s">
        <v>51</v>
      </c>
      <c r="I425" s="47" t="s">
        <v>1559</v>
      </c>
      <c r="J425" s="47">
        <v>0</v>
      </c>
      <c r="K425" s="47">
        <f t="shared" si="12"/>
        <v>121500</v>
      </c>
      <c r="L425" s="47">
        <v>0</v>
      </c>
      <c r="M425" s="47">
        <v>121500</v>
      </c>
    </row>
    <row r="426" spans="1:13" ht="15">
      <c r="A426" s="92" t="s">
        <v>2103</v>
      </c>
      <c r="B426" s="93" t="s">
        <v>1504</v>
      </c>
      <c r="C426" s="47">
        <v>10000</v>
      </c>
      <c r="D426" s="47">
        <f t="shared" si="13"/>
        <v>28360</v>
      </c>
      <c r="E426" s="47">
        <v>0</v>
      </c>
      <c r="F426" s="47">
        <v>28360</v>
      </c>
      <c r="H426" s="47" t="s">
        <v>55</v>
      </c>
      <c r="I426" s="47" t="s">
        <v>1560</v>
      </c>
      <c r="J426" s="47">
        <v>0</v>
      </c>
      <c r="K426" s="47">
        <f t="shared" si="12"/>
        <v>50</v>
      </c>
      <c r="L426" s="47">
        <v>0</v>
      </c>
      <c r="M426" s="47">
        <v>50</v>
      </c>
    </row>
    <row r="427" spans="1:13" ht="15">
      <c r="A427" s="92" t="s">
        <v>2106</v>
      </c>
      <c r="B427" s="93" t="s">
        <v>1505</v>
      </c>
      <c r="C427" s="47">
        <v>0</v>
      </c>
      <c r="D427" s="47">
        <f t="shared" si="13"/>
        <v>35000</v>
      </c>
      <c r="E427" s="47">
        <v>4500</v>
      </c>
      <c r="F427" s="47">
        <v>30500</v>
      </c>
      <c r="H427" s="47" t="s">
        <v>58</v>
      </c>
      <c r="I427" s="47" t="s">
        <v>2</v>
      </c>
      <c r="J427" s="47">
        <v>13500</v>
      </c>
      <c r="K427" s="47">
        <f t="shared" si="12"/>
        <v>73240</v>
      </c>
      <c r="L427" s="47">
        <v>0</v>
      </c>
      <c r="M427" s="47">
        <v>73240</v>
      </c>
    </row>
    <row r="428" spans="1:13" ht="15">
      <c r="A428" s="92" t="s">
        <v>2109</v>
      </c>
      <c r="B428" s="93" t="s">
        <v>1506</v>
      </c>
      <c r="C428" s="47">
        <v>571500</v>
      </c>
      <c r="D428" s="47">
        <f t="shared" si="13"/>
        <v>142810</v>
      </c>
      <c r="E428" s="47">
        <v>0</v>
      </c>
      <c r="F428" s="47">
        <v>142810</v>
      </c>
      <c r="H428" s="47" t="s">
        <v>61</v>
      </c>
      <c r="I428" s="47" t="s">
        <v>1561</v>
      </c>
      <c r="J428" s="47">
        <v>0</v>
      </c>
      <c r="K428" s="47">
        <f t="shared" si="12"/>
        <v>75000</v>
      </c>
      <c r="L428" s="47">
        <v>0</v>
      </c>
      <c r="M428" s="47">
        <v>75000</v>
      </c>
    </row>
    <row r="429" spans="1:13" ht="15">
      <c r="A429" s="92" t="s">
        <v>2112</v>
      </c>
      <c r="B429" s="93" t="s">
        <v>1507</v>
      </c>
      <c r="C429" s="47">
        <v>0</v>
      </c>
      <c r="D429" s="47">
        <f t="shared" si="13"/>
        <v>35796</v>
      </c>
      <c r="E429" s="47">
        <v>0</v>
      </c>
      <c r="F429" s="47">
        <v>35796</v>
      </c>
      <c r="H429" s="47" t="s">
        <v>64</v>
      </c>
      <c r="I429" s="47" t="s">
        <v>1562</v>
      </c>
      <c r="J429" s="47">
        <v>0</v>
      </c>
      <c r="K429" s="47">
        <f t="shared" si="12"/>
        <v>85250</v>
      </c>
      <c r="L429" s="47">
        <v>0</v>
      </c>
      <c r="M429" s="47">
        <v>85250</v>
      </c>
    </row>
    <row r="430" spans="1:13" ht="15">
      <c r="A430" s="92" t="s">
        <v>2115</v>
      </c>
      <c r="B430" s="93" t="s">
        <v>1508</v>
      </c>
      <c r="C430" s="47">
        <v>533350</v>
      </c>
      <c r="D430" s="47">
        <f t="shared" si="13"/>
        <v>462956</v>
      </c>
      <c r="E430" s="47">
        <v>57250</v>
      </c>
      <c r="F430" s="47">
        <v>405706</v>
      </c>
      <c r="H430" s="47" t="s">
        <v>67</v>
      </c>
      <c r="I430" s="47" t="s">
        <v>1563</v>
      </c>
      <c r="J430" s="47">
        <v>0</v>
      </c>
      <c r="K430" s="47">
        <f t="shared" si="12"/>
        <v>73460</v>
      </c>
      <c r="L430" s="47">
        <v>0</v>
      </c>
      <c r="M430" s="47">
        <v>73460</v>
      </c>
    </row>
    <row r="431" spans="1:13" ht="15">
      <c r="A431" s="92" t="s">
        <v>2118</v>
      </c>
      <c r="B431" s="93" t="s">
        <v>1640</v>
      </c>
      <c r="C431" s="47">
        <v>586500</v>
      </c>
      <c r="D431" s="47">
        <f t="shared" si="13"/>
        <v>693863</v>
      </c>
      <c r="E431" s="47">
        <v>214700</v>
      </c>
      <c r="F431" s="47">
        <v>479163</v>
      </c>
      <c r="H431" s="47" t="s">
        <v>70</v>
      </c>
      <c r="I431" s="47" t="s">
        <v>1564</v>
      </c>
      <c r="J431" s="47">
        <v>0</v>
      </c>
      <c r="K431" s="47">
        <f t="shared" si="12"/>
        <v>5400</v>
      </c>
      <c r="L431" s="47">
        <v>0</v>
      </c>
      <c r="M431" s="47">
        <v>5400</v>
      </c>
    </row>
    <row r="432" spans="1:13" ht="15">
      <c r="A432" s="92" t="s">
        <v>2124</v>
      </c>
      <c r="B432" s="93" t="s">
        <v>1510</v>
      </c>
      <c r="C432" s="47">
        <v>540371</v>
      </c>
      <c r="D432" s="47">
        <f t="shared" si="13"/>
        <v>321879</v>
      </c>
      <c r="E432" s="47">
        <v>10000</v>
      </c>
      <c r="F432" s="47">
        <v>311879</v>
      </c>
      <c r="H432" s="47" t="s">
        <v>73</v>
      </c>
      <c r="I432" s="47" t="s">
        <v>1565</v>
      </c>
      <c r="J432" s="47">
        <v>0</v>
      </c>
      <c r="K432" s="47">
        <f t="shared" si="12"/>
        <v>42000</v>
      </c>
      <c r="L432" s="47">
        <v>0</v>
      </c>
      <c r="M432" s="47">
        <v>42000</v>
      </c>
    </row>
    <row r="433" spans="1:13" ht="15">
      <c r="A433" s="92" t="s">
        <v>2128</v>
      </c>
      <c r="B433" s="93" t="s">
        <v>1511</v>
      </c>
      <c r="C433" s="47">
        <v>0</v>
      </c>
      <c r="D433" s="47">
        <f t="shared" si="13"/>
        <v>86637</v>
      </c>
      <c r="E433" s="47">
        <v>0</v>
      </c>
      <c r="F433" s="47">
        <v>86637</v>
      </c>
      <c r="H433" s="47" t="s">
        <v>76</v>
      </c>
      <c r="I433" s="47" t="s">
        <v>1566</v>
      </c>
      <c r="J433" s="47">
        <v>1795</v>
      </c>
      <c r="K433" s="47">
        <f t="shared" si="12"/>
        <v>71248</v>
      </c>
      <c r="L433" s="47">
        <v>0</v>
      </c>
      <c r="M433" s="47">
        <v>71248</v>
      </c>
    </row>
    <row r="434" spans="1:13" ht="15">
      <c r="A434" s="92" t="s">
        <v>2131</v>
      </c>
      <c r="B434" s="93" t="s">
        <v>1512</v>
      </c>
      <c r="C434" s="47">
        <v>125867</v>
      </c>
      <c r="D434" s="47">
        <f t="shared" si="13"/>
        <v>1063175</v>
      </c>
      <c r="E434" s="47">
        <v>384000</v>
      </c>
      <c r="F434" s="47">
        <v>679175</v>
      </c>
      <c r="H434" s="47" t="s">
        <v>79</v>
      </c>
      <c r="I434" s="47" t="s">
        <v>1567</v>
      </c>
      <c r="J434" s="47">
        <v>45250</v>
      </c>
      <c r="K434" s="47">
        <f t="shared" si="12"/>
        <v>26562</v>
      </c>
      <c r="L434" s="47">
        <v>0</v>
      </c>
      <c r="M434" s="47">
        <v>26562</v>
      </c>
    </row>
    <row r="435" spans="1:13" ht="15">
      <c r="A435" s="92" t="s">
        <v>2134</v>
      </c>
      <c r="B435" s="93" t="s">
        <v>1513</v>
      </c>
      <c r="C435" s="47">
        <v>0</v>
      </c>
      <c r="D435" s="47">
        <f t="shared" si="13"/>
        <v>83824</v>
      </c>
      <c r="E435" s="47">
        <v>0</v>
      </c>
      <c r="F435" s="47">
        <v>83824</v>
      </c>
      <c r="H435" s="47" t="s">
        <v>82</v>
      </c>
      <c r="I435" s="47" t="s">
        <v>1568</v>
      </c>
      <c r="J435" s="47">
        <v>0</v>
      </c>
      <c r="K435" s="47">
        <f t="shared" si="12"/>
        <v>8300</v>
      </c>
      <c r="L435" s="47">
        <v>0</v>
      </c>
      <c r="M435" s="47">
        <v>8300</v>
      </c>
    </row>
    <row r="436" spans="1:13" ht="15">
      <c r="A436" s="92" t="s">
        <v>2137</v>
      </c>
      <c r="B436" s="93" t="s">
        <v>1514</v>
      </c>
      <c r="C436" s="47">
        <v>1</v>
      </c>
      <c r="D436" s="47">
        <f t="shared" si="13"/>
        <v>588941</v>
      </c>
      <c r="E436" s="47">
        <v>251200</v>
      </c>
      <c r="F436" s="47">
        <v>337741</v>
      </c>
      <c r="H436" s="47" t="s">
        <v>85</v>
      </c>
      <c r="I436" s="47" t="s">
        <v>1569</v>
      </c>
      <c r="J436" s="47">
        <v>0</v>
      </c>
      <c r="K436" s="47">
        <f t="shared" si="12"/>
        <v>11586</v>
      </c>
      <c r="L436" s="47">
        <v>0</v>
      </c>
      <c r="M436" s="47">
        <v>11586</v>
      </c>
    </row>
    <row r="437" spans="1:13" ht="15">
      <c r="A437" s="92" t="s">
        <v>2140</v>
      </c>
      <c r="B437" s="93" t="s">
        <v>1515</v>
      </c>
      <c r="C437" s="47">
        <v>225400</v>
      </c>
      <c r="D437" s="47">
        <f t="shared" si="13"/>
        <v>2496600</v>
      </c>
      <c r="E437" s="47">
        <v>0</v>
      </c>
      <c r="F437" s="47">
        <v>2496600</v>
      </c>
      <c r="H437" s="47" t="s">
        <v>88</v>
      </c>
      <c r="I437" s="47" t="s">
        <v>1570</v>
      </c>
      <c r="J437" s="47">
        <v>0</v>
      </c>
      <c r="K437" s="47">
        <f t="shared" si="12"/>
        <v>38565</v>
      </c>
      <c r="L437" s="47">
        <v>0</v>
      </c>
      <c r="M437" s="47">
        <v>38565</v>
      </c>
    </row>
    <row r="438" spans="1:13" ht="15">
      <c r="A438" s="92" t="s">
        <v>2143</v>
      </c>
      <c r="B438" s="93" t="s">
        <v>1516</v>
      </c>
      <c r="C438" s="47">
        <v>0</v>
      </c>
      <c r="D438" s="47">
        <f t="shared" si="13"/>
        <v>228763</v>
      </c>
      <c r="E438" s="47">
        <v>81300</v>
      </c>
      <c r="F438" s="47">
        <v>147463</v>
      </c>
      <c r="H438" s="47" t="s">
        <v>91</v>
      </c>
      <c r="I438" s="47" t="s">
        <v>1571</v>
      </c>
      <c r="J438" s="47">
        <v>0</v>
      </c>
      <c r="K438" s="47">
        <f t="shared" si="12"/>
        <v>3000</v>
      </c>
      <c r="L438" s="47">
        <v>0</v>
      </c>
      <c r="M438" s="47">
        <v>3000</v>
      </c>
    </row>
    <row r="439" spans="1:13" ht="15">
      <c r="A439" s="92" t="s">
        <v>2146</v>
      </c>
      <c r="B439" s="93" t="s">
        <v>1517</v>
      </c>
      <c r="C439" s="47">
        <v>0</v>
      </c>
      <c r="D439" s="47">
        <f t="shared" si="13"/>
        <v>758008</v>
      </c>
      <c r="E439" s="47">
        <v>387500</v>
      </c>
      <c r="F439" s="47">
        <v>370508</v>
      </c>
      <c r="H439" s="47" t="s">
        <v>97</v>
      </c>
      <c r="I439" s="47" t="s">
        <v>1573</v>
      </c>
      <c r="J439" s="47">
        <v>0</v>
      </c>
      <c r="K439" s="47">
        <f t="shared" si="12"/>
        <v>554350</v>
      </c>
      <c r="L439" s="47">
        <v>0</v>
      </c>
      <c r="M439" s="47">
        <v>554350</v>
      </c>
    </row>
    <row r="440" spans="1:13" ht="15">
      <c r="A440" s="92" t="s">
        <v>2152</v>
      </c>
      <c r="B440" s="93" t="s">
        <v>1518</v>
      </c>
      <c r="C440" s="47">
        <v>0</v>
      </c>
      <c r="D440" s="47">
        <f t="shared" si="13"/>
        <v>294146</v>
      </c>
      <c r="E440" s="47">
        <v>800</v>
      </c>
      <c r="F440" s="47">
        <v>293346</v>
      </c>
      <c r="H440" s="47" t="s">
        <v>100</v>
      </c>
      <c r="I440" s="47" t="s">
        <v>1389</v>
      </c>
      <c r="J440" s="47">
        <v>0</v>
      </c>
      <c r="K440" s="47">
        <f t="shared" si="12"/>
        <v>1500</v>
      </c>
      <c r="L440" s="47">
        <v>0</v>
      </c>
      <c r="M440" s="47">
        <v>1500</v>
      </c>
    </row>
    <row r="441" spans="1:13" ht="15">
      <c r="A441" s="92" t="s">
        <v>2155</v>
      </c>
      <c r="B441" s="93" t="s">
        <v>1519</v>
      </c>
      <c r="C441" s="47">
        <v>0</v>
      </c>
      <c r="D441" s="47">
        <f t="shared" si="13"/>
        <v>19050</v>
      </c>
      <c r="E441" s="47">
        <v>0</v>
      </c>
      <c r="F441" s="47">
        <v>19050</v>
      </c>
      <c r="H441" s="47" t="s">
        <v>103</v>
      </c>
      <c r="I441" s="47" t="s">
        <v>1574</v>
      </c>
      <c r="J441" s="47">
        <v>3500</v>
      </c>
      <c r="K441" s="47">
        <f t="shared" si="12"/>
        <v>6175</v>
      </c>
      <c r="L441" s="47">
        <v>0</v>
      </c>
      <c r="M441" s="47">
        <v>6175</v>
      </c>
    </row>
    <row r="442" spans="1:13" ht="15">
      <c r="A442" s="92" t="s">
        <v>2158</v>
      </c>
      <c r="B442" s="93" t="s">
        <v>1520</v>
      </c>
      <c r="C442" s="47">
        <v>0</v>
      </c>
      <c r="D442" s="47">
        <f t="shared" si="13"/>
        <v>475020</v>
      </c>
      <c r="E442" s="47">
        <v>275277</v>
      </c>
      <c r="F442" s="47">
        <v>199743</v>
      </c>
      <c r="H442" s="47" t="s">
        <v>106</v>
      </c>
      <c r="I442" s="47" t="s">
        <v>1575</v>
      </c>
      <c r="J442" s="47">
        <v>0</v>
      </c>
      <c r="K442" s="47">
        <f t="shared" si="12"/>
        <v>290280</v>
      </c>
      <c r="L442" s="47">
        <v>23500</v>
      </c>
      <c r="M442" s="47">
        <v>266780</v>
      </c>
    </row>
    <row r="443" spans="1:13" ht="15">
      <c r="A443" s="92" t="s">
        <v>2161</v>
      </c>
      <c r="B443" s="93" t="s">
        <v>1521</v>
      </c>
      <c r="C443" s="47">
        <v>0</v>
      </c>
      <c r="D443" s="47">
        <f t="shared" si="13"/>
        <v>85700</v>
      </c>
      <c r="E443" s="47">
        <v>31000</v>
      </c>
      <c r="F443" s="47">
        <v>54700</v>
      </c>
      <c r="H443" s="47" t="s">
        <v>112</v>
      </c>
      <c r="I443" s="47" t="s">
        <v>1576</v>
      </c>
      <c r="J443" s="47">
        <v>0</v>
      </c>
      <c r="K443" s="47">
        <f t="shared" si="12"/>
        <v>10000</v>
      </c>
      <c r="L443" s="47">
        <v>0</v>
      </c>
      <c r="M443" s="47">
        <v>10000</v>
      </c>
    </row>
    <row r="444" spans="1:13" ht="15">
      <c r="A444" s="92" t="s">
        <v>2164</v>
      </c>
      <c r="B444" s="93" t="s">
        <v>1522</v>
      </c>
      <c r="C444" s="47">
        <v>0</v>
      </c>
      <c r="D444" s="47">
        <f t="shared" si="13"/>
        <v>123393</v>
      </c>
      <c r="E444" s="47">
        <v>14200</v>
      </c>
      <c r="F444" s="47">
        <v>109193</v>
      </c>
      <c r="H444" s="47" t="s">
        <v>115</v>
      </c>
      <c r="I444" s="47" t="s">
        <v>1577</v>
      </c>
      <c r="J444" s="47">
        <v>0</v>
      </c>
      <c r="K444" s="47">
        <f t="shared" si="12"/>
        <v>10000</v>
      </c>
      <c r="L444" s="47">
        <v>0</v>
      </c>
      <c r="M444" s="47">
        <v>10000</v>
      </c>
    </row>
    <row r="445" spans="1:13" ht="15">
      <c r="A445" s="92" t="s">
        <v>2167</v>
      </c>
      <c r="B445" s="93" t="s">
        <v>1523</v>
      </c>
      <c r="C445" s="47">
        <v>490600</v>
      </c>
      <c r="D445" s="47">
        <f t="shared" si="13"/>
        <v>1402527</v>
      </c>
      <c r="E445" s="47">
        <v>170800</v>
      </c>
      <c r="F445" s="47">
        <v>1231727</v>
      </c>
      <c r="H445" s="47" t="s">
        <v>118</v>
      </c>
      <c r="I445" s="47" t="s">
        <v>1578</v>
      </c>
      <c r="J445" s="47">
        <v>11600</v>
      </c>
      <c r="K445" s="47">
        <f t="shared" si="12"/>
        <v>46100</v>
      </c>
      <c r="L445" s="47">
        <v>0</v>
      </c>
      <c r="M445" s="47">
        <v>46100</v>
      </c>
    </row>
    <row r="446" spans="1:13" ht="15">
      <c r="A446" s="92" t="s">
        <v>2170</v>
      </c>
      <c r="B446" s="93" t="s">
        <v>1524</v>
      </c>
      <c r="C446" s="47">
        <v>0</v>
      </c>
      <c r="D446" s="47">
        <f t="shared" si="13"/>
        <v>477757</v>
      </c>
      <c r="E446" s="47">
        <v>142000</v>
      </c>
      <c r="F446" s="47">
        <v>335757</v>
      </c>
      <c r="H446" s="47" t="s">
        <v>133</v>
      </c>
      <c r="I446" s="47" t="s">
        <v>1579</v>
      </c>
      <c r="J446" s="47">
        <v>94000</v>
      </c>
      <c r="K446" s="47">
        <f t="shared" si="12"/>
        <v>311140</v>
      </c>
      <c r="L446" s="47">
        <v>0</v>
      </c>
      <c r="M446" s="47">
        <v>311140</v>
      </c>
    </row>
    <row r="447" spans="1:13" ht="15">
      <c r="A447" s="92" t="s">
        <v>2173</v>
      </c>
      <c r="B447" s="93" t="s">
        <v>1525</v>
      </c>
      <c r="C447" s="47">
        <v>1330000</v>
      </c>
      <c r="D447" s="47">
        <f t="shared" si="13"/>
        <v>233463</v>
      </c>
      <c r="E447" s="47">
        <v>116200</v>
      </c>
      <c r="F447" s="47">
        <v>117263</v>
      </c>
      <c r="H447" s="47" t="s">
        <v>135</v>
      </c>
      <c r="I447" s="47" t="s">
        <v>1580</v>
      </c>
      <c r="J447" s="47">
        <v>0</v>
      </c>
      <c r="K447" s="47">
        <f t="shared" si="12"/>
        <v>345557</v>
      </c>
      <c r="L447" s="47">
        <v>117500</v>
      </c>
      <c r="M447" s="47">
        <v>228057</v>
      </c>
    </row>
    <row r="448" spans="1:13" ht="15">
      <c r="A448" s="92" t="s">
        <v>2177</v>
      </c>
      <c r="B448" s="93" t="s">
        <v>1536</v>
      </c>
      <c r="C448" s="47">
        <v>0</v>
      </c>
      <c r="D448" s="47">
        <f t="shared" si="13"/>
        <v>58600</v>
      </c>
      <c r="E448" s="47">
        <v>0</v>
      </c>
      <c r="F448" s="47">
        <v>58600</v>
      </c>
      <c r="H448" s="47" t="s">
        <v>139</v>
      </c>
      <c r="I448" s="47" t="s">
        <v>1581</v>
      </c>
      <c r="J448" s="47">
        <v>0</v>
      </c>
      <c r="K448" s="47">
        <f t="shared" si="12"/>
        <v>2763399</v>
      </c>
      <c r="L448" s="47">
        <v>0</v>
      </c>
      <c r="M448" s="47">
        <v>2763399</v>
      </c>
    </row>
    <row r="449" spans="1:13" ht="15">
      <c r="A449" s="92" t="s">
        <v>2180</v>
      </c>
      <c r="B449" s="93" t="s">
        <v>1526</v>
      </c>
      <c r="C449" s="47">
        <v>0</v>
      </c>
      <c r="D449" s="47">
        <f t="shared" si="13"/>
        <v>18000</v>
      </c>
      <c r="E449" s="47">
        <v>0</v>
      </c>
      <c r="F449" s="47">
        <v>18000</v>
      </c>
      <c r="H449" s="47" t="s">
        <v>142</v>
      </c>
      <c r="I449" s="47" t="s">
        <v>1582</v>
      </c>
      <c r="J449" s="47">
        <v>22690</v>
      </c>
      <c r="K449" s="47">
        <f t="shared" si="12"/>
        <v>193688</v>
      </c>
      <c r="L449" s="47">
        <v>0</v>
      </c>
      <c r="M449" s="47">
        <v>193688</v>
      </c>
    </row>
    <row r="450" spans="1:13" ht="15">
      <c r="A450" s="92" t="s">
        <v>2183</v>
      </c>
      <c r="B450" s="93" t="s">
        <v>1527</v>
      </c>
      <c r="C450" s="47">
        <v>0</v>
      </c>
      <c r="D450" s="47">
        <f t="shared" si="13"/>
        <v>1700</v>
      </c>
      <c r="E450" s="47">
        <v>0</v>
      </c>
      <c r="F450" s="47">
        <v>1700</v>
      </c>
      <c r="H450" s="47" t="s">
        <v>145</v>
      </c>
      <c r="I450" s="47" t="s">
        <v>1583</v>
      </c>
      <c r="J450" s="47">
        <v>301</v>
      </c>
      <c r="K450" s="47">
        <f t="shared" si="12"/>
        <v>2160635</v>
      </c>
      <c r="L450" s="47">
        <v>0</v>
      </c>
      <c r="M450" s="47">
        <v>2160635</v>
      </c>
    </row>
    <row r="451" spans="1:13" ht="15">
      <c r="A451" s="92" t="s">
        <v>2186</v>
      </c>
      <c r="B451" s="93" t="s">
        <v>1528</v>
      </c>
      <c r="C451" s="47">
        <v>0</v>
      </c>
      <c r="D451" s="47">
        <f t="shared" si="13"/>
        <v>9825</v>
      </c>
      <c r="E451" s="47">
        <v>0</v>
      </c>
      <c r="F451" s="47">
        <v>9825</v>
      </c>
      <c r="H451" s="47" t="s">
        <v>148</v>
      </c>
      <c r="I451" s="47" t="s">
        <v>1584</v>
      </c>
      <c r="J451" s="47">
        <v>0</v>
      </c>
      <c r="K451" s="47">
        <f aca="true" t="shared" si="14" ref="K451:K488">L451+M451</f>
        <v>85515</v>
      </c>
      <c r="L451" s="47">
        <v>0</v>
      </c>
      <c r="M451" s="47">
        <v>85515</v>
      </c>
    </row>
    <row r="452" spans="1:13" ht="15">
      <c r="A452" s="92" t="s">
        <v>2189</v>
      </c>
      <c r="B452" s="93" t="s">
        <v>1529</v>
      </c>
      <c r="C452" s="47">
        <v>0</v>
      </c>
      <c r="D452" s="47">
        <f aca="true" t="shared" si="15" ref="D452:D515">E452+F452</f>
        <v>24100</v>
      </c>
      <c r="E452" s="47">
        <v>100</v>
      </c>
      <c r="F452" s="47">
        <v>24000</v>
      </c>
      <c r="H452" s="47" t="s">
        <v>151</v>
      </c>
      <c r="I452" s="47" t="s">
        <v>1585</v>
      </c>
      <c r="J452" s="47">
        <v>0</v>
      </c>
      <c r="K452" s="47">
        <f t="shared" si="14"/>
        <v>37000</v>
      </c>
      <c r="L452" s="47">
        <v>0</v>
      </c>
      <c r="M452" s="47">
        <v>37000</v>
      </c>
    </row>
    <row r="453" spans="1:13" ht="15">
      <c r="A453" s="92" t="s">
        <v>2192</v>
      </c>
      <c r="B453" s="93" t="s">
        <v>1530</v>
      </c>
      <c r="C453" s="47">
        <v>0</v>
      </c>
      <c r="D453" s="47">
        <f t="shared" si="15"/>
        <v>5008</v>
      </c>
      <c r="E453" s="47">
        <v>0</v>
      </c>
      <c r="F453" s="47">
        <v>5008</v>
      </c>
      <c r="H453" s="47" t="s">
        <v>154</v>
      </c>
      <c r="I453" s="47" t="s">
        <v>1586</v>
      </c>
      <c r="J453" s="47">
        <v>52000</v>
      </c>
      <c r="K453" s="47">
        <f t="shared" si="14"/>
        <v>5378298</v>
      </c>
      <c r="L453" s="47">
        <v>290150</v>
      </c>
      <c r="M453" s="47">
        <v>5088148</v>
      </c>
    </row>
    <row r="454" spans="1:13" ht="15">
      <c r="A454" s="92" t="s">
        <v>2195</v>
      </c>
      <c r="B454" s="93" t="s">
        <v>1641</v>
      </c>
      <c r="C454" s="47">
        <v>0</v>
      </c>
      <c r="D454" s="47">
        <f t="shared" si="15"/>
        <v>21600</v>
      </c>
      <c r="E454" s="47">
        <v>0</v>
      </c>
      <c r="F454" s="47">
        <v>21600</v>
      </c>
      <c r="H454" s="47" t="s">
        <v>157</v>
      </c>
      <c r="I454" s="47" t="s">
        <v>1587</v>
      </c>
      <c r="J454" s="47">
        <v>20000</v>
      </c>
      <c r="K454" s="47">
        <f t="shared" si="14"/>
        <v>161435</v>
      </c>
      <c r="L454" s="47">
        <v>0</v>
      </c>
      <c r="M454" s="47">
        <v>161435</v>
      </c>
    </row>
    <row r="455" spans="1:13" ht="15">
      <c r="A455" s="92" t="s">
        <v>2198</v>
      </c>
      <c r="B455" s="93" t="s">
        <v>1537</v>
      </c>
      <c r="C455" s="47">
        <v>5000</v>
      </c>
      <c r="D455" s="47">
        <f t="shared" si="15"/>
        <v>324466</v>
      </c>
      <c r="E455" s="47">
        <v>475</v>
      </c>
      <c r="F455" s="47">
        <v>323991</v>
      </c>
      <c r="H455" s="47" t="s">
        <v>160</v>
      </c>
      <c r="I455" s="47" t="s">
        <v>1588</v>
      </c>
      <c r="J455" s="47">
        <v>2112000</v>
      </c>
      <c r="K455" s="47">
        <f t="shared" si="14"/>
        <v>5136035</v>
      </c>
      <c r="L455" s="47">
        <v>2580763</v>
      </c>
      <c r="M455" s="47">
        <v>2555272</v>
      </c>
    </row>
    <row r="456" spans="1:13" ht="15">
      <c r="A456" s="92" t="s">
        <v>2201</v>
      </c>
      <c r="B456" s="93" t="s">
        <v>1538</v>
      </c>
      <c r="C456" s="47">
        <v>0</v>
      </c>
      <c r="D456" s="47">
        <f t="shared" si="15"/>
        <v>71602</v>
      </c>
      <c r="E456" s="47">
        <v>0</v>
      </c>
      <c r="F456" s="47">
        <v>71602</v>
      </c>
      <c r="H456" s="47" t="s">
        <v>163</v>
      </c>
      <c r="I456" s="47" t="s">
        <v>1590</v>
      </c>
      <c r="J456" s="47">
        <v>0</v>
      </c>
      <c r="K456" s="47">
        <f t="shared" si="14"/>
        <v>82679</v>
      </c>
      <c r="L456" s="47">
        <v>0</v>
      </c>
      <c r="M456" s="47">
        <v>82679</v>
      </c>
    </row>
    <row r="457" spans="1:13" ht="15">
      <c r="A457" s="92" t="s">
        <v>2204</v>
      </c>
      <c r="B457" s="93" t="s">
        <v>1539</v>
      </c>
      <c r="C457" s="47">
        <v>0</v>
      </c>
      <c r="D457" s="47">
        <f t="shared" si="15"/>
        <v>32300</v>
      </c>
      <c r="E457" s="47">
        <v>0</v>
      </c>
      <c r="F457" s="47">
        <v>32300</v>
      </c>
      <c r="H457" s="47" t="s">
        <v>166</v>
      </c>
      <c r="I457" s="47" t="s">
        <v>1591</v>
      </c>
      <c r="J457" s="47">
        <v>0</v>
      </c>
      <c r="K457" s="47">
        <f t="shared" si="14"/>
        <v>46993</v>
      </c>
      <c r="L457" s="47">
        <v>0</v>
      </c>
      <c r="M457" s="47">
        <v>46993</v>
      </c>
    </row>
    <row r="458" spans="1:13" ht="15">
      <c r="A458" s="92" t="s">
        <v>2207</v>
      </c>
      <c r="B458" s="93" t="s">
        <v>1540</v>
      </c>
      <c r="C458" s="47">
        <v>0</v>
      </c>
      <c r="D458" s="47">
        <f t="shared" si="15"/>
        <v>12250</v>
      </c>
      <c r="E458" s="47">
        <v>0</v>
      </c>
      <c r="F458" s="47">
        <v>12250</v>
      </c>
      <c r="H458" s="47" t="s">
        <v>169</v>
      </c>
      <c r="I458" s="47" t="s">
        <v>1592</v>
      </c>
      <c r="J458" s="47">
        <v>0</v>
      </c>
      <c r="K458" s="47">
        <f t="shared" si="14"/>
        <v>5300</v>
      </c>
      <c r="L458" s="47">
        <v>0</v>
      </c>
      <c r="M458" s="47">
        <v>5300</v>
      </c>
    </row>
    <row r="459" spans="1:13" ht="15">
      <c r="A459" s="92" t="s">
        <v>2215</v>
      </c>
      <c r="B459" s="93" t="s">
        <v>1386</v>
      </c>
      <c r="C459" s="47">
        <v>0</v>
      </c>
      <c r="D459" s="47">
        <f t="shared" si="15"/>
        <v>4650</v>
      </c>
      <c r="E459" s="47">
        <v>0</v>
      </c>
      <c r="F459" s="47">
        <v>4650</v>
      </c>
      <c r="H459" s="47" t="s">
        <v>172</v>
      </c>
      <c r="I459" s="47" t="s">
        <v>1643</v>
      </c>
      <c r="J459" s="47">
        <v>0</v>
      </c>
      <c r="K459" s="47">
        <f t="shared" si="14"/>
        <v>140398</v>
      </c>
      <c r="L459" s="47">
        <v>0</v>
      </c>
      <c r="M459" s="47">
        <v>140398</v>
      </c>
    </row>
    <row r="460" spans="1:13" ht="15">
      <c r="A460" s="92" t="s">
        <v>2218</v>
      </c>
      <c r="B460" s="93" t="s">
        <v>1541</v>
      </c>
      <c r="C460" s="47">
        <v>108600</v>
      </c>
      <c r="D460" s="47">
        <f t="shared" si="15"/>
        <v>80345</v>
      </c>
      <c r="E460" s="47">
        <v>0</v>
      </c>
      <c r="F460" s="47">
        <v>80345</v>
      </c>
      <c r="H460" s="47" t="s">
        <v>175</v>
      </c>
      <c r="I460" s="47" t="s">
        <v>1593</v>
      </c>
      <c r="J460" s="47">
        <v>0</v>
      </c>
      <c r="K460" s="47">
        <f t="shared" si="14"/>
        <v>31875</v>
      </c>
      <c r="L460" s="47">
        <v>0</v>
      </c>
      <c r="M460" s="47">
        <v>31875</v>
      </c>
    </row>
    <row r="461" spans="1:13" ht="15">
      <c r="A461" s="92" t="s">
        <v>2221</v>
      </c>
      <c r="B461" s="93" t="s">
        <v>1542</v>
      </c>
      <c r="C461" s="47">
        <v>6254</v>
      </c>
      <c r="D461" s="47">
        <f t="shared" si="15"/>
        <v>17100</v>
      </c>
      <c r="E461" s="47">
        <v>0</v>
      </c>
      <c r="F461" s="47">
        <v>17100</v>
      </c>
      <c r="H461" s="47" t="s">
        <v>178</v>
      </c>
      <c r="I461" s="47" t="s">
        <v>1594</v>
      </c>
      <c r="J461" s="47">
        <v>0</v>
      </c>
      <c r="K461" s="47">
        <f t="shared" si="14"/>
        <v>5869</v>
      </c>
      <c r="L461" s="47">
        <v>0</v>
      </c>
      <c r="M461" s="47">
        <v>5869</v>
      </c>
    </row>
    <row r="462" spans="1:13" ht="15">
      <c r="A462" s="92" t="s">
        <v>2224</v>
      </c>
      <c r="B462" s="93" t="s">
        <v>1543</v>
      </c>
      <c r="C462" s="47">
        <v>0</v>
      </c>
      <c r="D462" s="47">
        <f t="shared" si="15"/>
        <v>53282</v>
      </c>
      <c r="E462" s="47">
        <v>1600</v>
      </c>
      <c r="F462" s="47">
        <v>51682</v>
      </c>
      <c r="H462" s="47" t="s">
        <v>181</v>
      </c>
      <c r="I462" s="47" t="s">
        <v>1595</v>
      </c>
      <c r="J462" s="47">
        <v>5200</v>
      </c>
      <c r="K462" s="47">
        <f t="shared" si="14"/>
        <v>1300</v>
      </c>
      <c r="L462" s="47">
        <v>0</v>
      </c>
      <c r="M462" s="47">
        <v>1300</v>
      </c>
    </row>
    <row r="463" spans="1:13" ht="15">
      <c r="A463" s="92" t="s">
        <v>2228</v>
      </c>
      <c r="B463" s="93" t="s">
        <v>1544</v>
      </c>
      <c r="C463" s="47">
        <v>4500</v>
      </c>
      <c r="D463" s="47">
        <f t="shared" si="15"/>
        <v>902200</v>
      </c>
      <c r="E463" s="47">
        <v>0</v>
      </c>
      <c r="F463" s="47">
        <v>902200</v>
      </c>
      <c r="H463" s="47" t="s">
        <v>184</v>
      </c>
      <c r="I463" s="47" t="s">
        <v>1238</v>
      </c>
      <c r="J463" s="47">
        <v>0</v>
      </c>
      <c r="K463" s="47">
        <f t="shared" si="14"/>
        <v>867251</v>
      </c>
      <c r="L463" s="47">
        <v>0</v>
      </c>
      <c r="M463" s="47">
        <v>867251</v>
      </c>
    </row>
    <row r="464" spans="1:13" ht="15">
      <c r="A464" s="92" t="s">
        <v>2231</v>
      </c>
      <c r="B464" s="93" t="s">
        <v>1545</v>
      </c>
      <c r="C464" s="47">
        <v>907550</v>
      </c>
      <c r="D464" s="47">
        <f t="shared" si="15"/>
        <v>1387374</v>
      </c>
      <c r="E464" s="47">
        <v>468587</v>
      </c>
      <c r="F464" s="47">
        <v>918787</v>
      </c>
      <c r="H464" s="47" t="s">
        <v>186</v>
      </c>
      <c r="I464" s="47" t="s">
        <v>1596</v>
      </c>
      <c r="J464" s="47">
        <v>0</v>
      </c>
      <c r="K464" s="47">
        <f t="shared" si="14"/>
        <v>296061</v>
      </c>
      <c r="L464" s="47">
        <v>0</v>
      </c>
      <c r="M464" s="47">
        <v>296061</v>
      </c>
    </row>
    <row r="465" spans="1:13" ht="15">
      <c r="A465" s="92" t="s">
        <v>2234</v>
      </c>
      <c r="B465" s="93" t="s">
        <v>1546</v>
      </c>
      <c r="C465" s="47">
        <v>3500</v>
      </c>
      <c r="D465" s="47">
        <f t="shared" si="15"/>
        <v>325893</v>
      </c>
      <c r="E465" s="47">
        <v>21000</v>
      </c>
      <c r="F465" s="47">
        <v>304893</v>
      </c>
      <c r="H465" s="47" t="s">
        <v>189</v>
      </c>
      <c r="I465" s="47" t="s">
        <v>1357</v>
      </c>
      <c r="J465" s="47">
        <v>0</v>
      </c>
      <c r="K465" s="47">
        <f t="shared" si="14"/>
        <v>1918792</v>
      </c>
      <c r="L465" s="47">
        <v>0</v>
      </c>
      <c r="M465" s="47">
        <v>1918792</v>
      </c>
    </row>
    <row r="466" spans="1:13" ht="15">
      <c r="A466" s="92" t="s">
        <v>2237</v>
      </c>
      <c r="B466" s="93" t="s">
        <v>1547</v>
      </c>
      <c r="C466" s="47">
        <v>0</v>
      </c>
      <c r="D466" s="47">
        <f t="shared" si="15"/>
        <v>121102</v>
      </c>
      <c r="E466" s="47">
        <v>0</v>
      </c>
      <c r="F466" s="47">
        <v>121102</v>
      </c>
      <c r="H466" s="47" t="s">
        <v>191</v>
      </c>
      <c r="I466" s="47" t="s">
        <v>1070</v>
      </c>
      <c r="J466" s="47">
        <v>13000</v>
      </c>
      <c r="K466" s="47">
        <f t="shared" si="14"/>
        <v>1042725</v>
      </c>
      <c r="L466" s="47">
        <v>0</v>
      </c>
      <c r="M466" s="47">
        <v>1042725</v>
      </c>
    </row>
    <row r="467" spans="1:13" ht="15">
      <c r="A467" s="92" t="s">
        <v>2240</v>
      </c>
      <c r="B467" s="93" t="s">
        <v>1548</v>
      </c>
      <c r="C467" s="47">
        <v>1050</v>
      </c>
      <c r="D467" s="47">
        <f t="shared" si="15"/>
        <v>609023</v>
      </c>
      <c r="E467" s="47">
        <v>91750</v>
      </c>
      <c r="F467" s="47">
        <v>517273</v>
      </c>
      <c r="H467" s="47" t="s">
        <v>197</v>
      </c>
      <c r="I467" s="47" t="s">
        <v>1597</v>
      </c>
      <c r="J467" s="47">
        <v>0</v>
      </c>
      <c r="K467" s="47">
        <f t="shared" si="14"/>
        <v>73310</v>
      </c>
      <c r="L467" s="47">
        <v>0</v>
      </c>
      <c r="M467" s="47">
        <v>73310</v>
      </c>
    </row>
    <row r="468" spans="1:13" ht="15">
      <c r="A468" s="92" t="s">
        <v>2243</v>
      </c>
      <c r="B468" s="93" t="s">
        <v>1549</v>
      </c>
      <c r="C468" s="47">
        <v>0</v>
      </c>
      <c r="D468" s="47">
        <f t="shared" si="15"/>
        <v>1545122</v>
      </c>
      <c r="E468" s="47">
        <v>251475</v>
      </c>
      <c r="F468" s="47">
        <v>1293647</v>
      </c>
      <c r="H468" s="47" t="s">
        <v>198</v>
      </c>
      <c r="I468" s="47" t="s">
        <v>1598</v>
      </c>
      <c r="J468" s="47">
        <v>0</v>
      </c>
      <c r="K468" s="47">
        <f t="shared" si="14"/>
        <v>3000</v>
      </c>
      <c r="L468" s="47">
        <v>0</v>
      </c>
      <c r="M468" s="47">
        <v>3000</v>
      </c>
    </row>
    <row r="469" spans="1:13" ht="15">
      <c r="A469" s="92" t="s">
        <v>2250</v>
      </c>
      <c r="B469" s="93" t="s">
        <v>1315</v>
      </c>
      <c r="C469" s="47">
        <v>1010500</v>
      </c>
      <c r="D469" s="47">
        <f t="shared" si="15"/>
        <v>752238</v>
      </c>
      <c r="E469" s="47">
        <v>11500</v>
      </c>
      <c r="F469" s="47">
        <v>740738</v>
      </c>
      <c r="H469" s="47" t="s">
        <v>199</v>
      </c>
      <c r="I469" s="47" t="s">
        <v>1599</v>
      </c>
      <c r="J469" s="47">
        <v>0</v>
      </c>
      <c r="K469" s="47">
        <f t="shared" si="14"/>
        <v>14280</v>
      </c>
      <c r="L469" s="47">
        <v>0</v>
      </c>
      <c r="M469" s="47">
        <v>14280</v>
      </c>
    </row>
    <row r="470" spans="1:13" ht="15">
      <c r="A470" s="92" t="s">
        <v>2252</v>
      </c>
      <c r="B470" s="93" t="s">
        <v>1550</v>
      </c>
      <c r="C470" s="47">
        <v>0</v>
      </c>
      <c r="D470" s="47">
        <f t="shared" si="15"/>
        <v>322485</v>
      </c>
      <c r="E470" s="47">
        <v>65000</v>
      </c>
      <c r="F470" s="47">
        <v>257485</v>
      </c>
      <c r="H470" s="47" t="s">
        <v>200</v>
      </c>
      <c r="I470" s="47" t="s">
        <v>1600</v>
      </c>
      <c r="J470" s="47">
        <v>0</v>
      </c>
      <c r="K470" s="47">
        <f t="shared" si="14"/>
        <v>34738</v>
      </c>
      <c r="L470" s="47">
        <v>0</v>
      </c>
      <c r="M470" s="47">
        <v>34738</v>
      </c>
    </row>
    <row r="471" spans="1:13" ht="15">
      <c r="A471" s="92" t="s">
        <v>20</v>
      </c>
      <c r="B471" s="93" t="s">
        <v>1551</v>
      </c>
      <c r="C471" s="47">
        <v>0</v>
      </c>
      <c r="D471" s="47">
        <f t="shared" si="15"/>
        <v>260318</v>
      </c>
      <c r="E471" s="47">
        <v>0</v>
      </c>
      <c r="F471" s="47">
        <v>260318</v>
      </c>
      <c r="H471" s="47" t="s">
        <v>204</v>
      </c>
      <c r="I471" s="47" t="s">
        <v>1315</v>
      </c>
      <c r="J471" s="47">
        <v>0</v>
      </c>
      <c r="K471" s="47">
        <f t="shared" si="14"/>
        <v>3500</v>
      </c>
      <c r="L471" s="47">
        <v>0</v>
      </c>
      <c r="M471" s="47">
        <v>3500</v>
      </c>
    </row>
    <row r="472" spans="1:13" ht="15">
      <c r="A472" s="92" t="s">
        <v>23</v>
      </c>
      <c r="B472" s="93" t="s">
        <v>1552</v>
      </c>
      <c r="C472" s="47">
        <v>135000</v>
      </c>
      <c r="D472" s="47">
        <f t="shared" si="15"/>
        <v>143708</v>
      </c>
      <c r="E472" s="47">
        <v>0</v>
      </c>
      <c r="F472" s="47">
        <v>143708</v>
      </c>
      <c r="H472" s="47" t="s">
        <v>207</v>
      </c>
      <c r="I472" s="47" t="s">
        <v>1601</v>
      </c>
      <c r="J472" s="47">
        <v>0</v>
      </c>
      <c r="K472" s="47">
        <f t="shared" si="14"/>
        <v>31357</v>
      </c>
      <c r="L472" s="47">
        <v>0</v>
      </c>
      <c r="M472" s="47">
        <v>31357</v>
      </c>
    </row>
    <row r="473" spans="1:13" ht="15">
      <c r="A473" s="92" t="s">
        <v>26</v>
      </c>
      <c r="B473" s="93" t="s">
        <v>1387</v>
      </c>
      <c r="C473" s="47">
        <v>0</v>
      </c>
      <c r="D473" s="47">
        <f t="shared" si="15"/>
        <v>9800</v>
      </c>
      <c r="E473" s="47">
        <v>0</v>
      </c>
      <c r="F473" s="47">
        <v>9800</v>
      </c>
      <c r="H473" s="47" t="s">
        <v>210</v>
      </c>
      <c r="I473" s="47" t="s">
        <v>1285</v>
      </c>
      <c r="J473" s="47">
        <v>0</v>
      </c>
      <c r="K473" s="47">
        <f t="shared" si="14"/>
        <v>335621</v>
      </c>
      <c r="L473" s="47">
        <v>0</v>
      </c>
      <c r="M473" s="47">
        <v>335621</v>
      </c>
    </row>
    <row r="474" spans="1:13" ht="15">
      <c r="A474" s="92" t="s">
        <v>29</v>
      </c>
      <c r="B474" s="93" t="s">
        <v>1264</v>
      </c>
      <c r="C474" s="47">
        <v>0</v>
      </c>
      <c r="D474" s="47">
        <f t="shared" si="15"/>
        <v>1105279</v>
      </c>
      <c r="E474" s="47">
        <v>207886</v>
      </c>
      <c r="F474" s="47">
        <v>897393</v>
      </c>
      <c r="H474" s="47" t="s">
        <v>213</v>
      </c>
      <c r="I474" s="47" t="s">
        <v>1602</v>
      </c>
      <c r="J474" s="47">
        <v>300</v>
      </c>
      <c r="K474" s="47">
        <f t="shared" si="14"/>
        <v>98176</v>
      </c>
      <c r="L474" s="47">
        <v>0</v>
      </c>
      <c r="M474" s="47">
        <v>98176</v>
      </c>
    </row>
    <row r="475" spans="1:13" ht="15">
      <c r="A475" s="92" t="s">
        <v>32</v>
      </c>
      <c r="B475" s="93" t="s">
        <v>1388</v>
      </c>
      <c r="C475" s="47">
        <v>0</v>
      </c>
      <c r="D475" s="47">
        <f t="shared" si="15"/>
        <v>208560</v>
      </c>
      <c r="E475" s="47">
        <v>0</v>
      </c>
      <c r="F475" s="47">
        <v>208560</v>
      </c>
      <c r="H475" s="47" t="s">
        <v>218</v>
      </c>
      <c r="I475" s="47" t="s">
        <v>1644</v>
      </c>
      <c r="J475" s="47">
        <v>19000</v>
      </c>
      <c r="K475" s="47">
        <f t="shared" si="14"/>
        <v>800</v>
      </c>
      <c r="L475" s="47">
        <v>0</v>
      </c>
      <c r="M475" s="47">
        <v>800</v>
      </c>
    </row>
    <row r="476" spans="1:13" ht="15">
      <c r="A476" s="92" t="s">
        <v>35</v>
      </c>
      <c r="B476" s="93" t="s">
        <v>1553</v>
      </c>
      <c r="C476" s="47">
        <v>0</v>
      </c>
      <c r="D476" s="47">
        <f t="shared" si="15"/>
        <v>94713</v>
      </c>
      <c r="E476" s="47">
        <v>5000</v>
      </c>
      <c r="F476" s="47">
        <v>89713</v>
      </c>
      <c r="H476" s="47" t="s">
        <v>220</v>
      </c>
      <c r="I476" s="47" t="s">
        <v>1604</v>
      </c>
      <c r="J476" s="47">
        <v>0</v>
      </c>
      <c r="K476" s="47">
        <f t="shared" si="14"/>
        <v>13800</v>
      </c>
      <c r="L476" s="47">
        <v>0</v>
      </c>
      <c r="M476" s="47">
        <v>13800</v>
      </c>
    </row>
    <row r="477" spans="1:13" ht="15">
      <c r="A477" s="92" t="s">
        <v>37</v>
      </c>
      <c r="B477" s="93" t="s">
        <v>1554</v>
      </c>
      <c r="C477" s="47">
        <v>0</v>
      </c>
      <c r="D477" s="47">
        <f t="shared" si="15"/>
        <v>694491</v>
      </c>
      <c r="E477" s="47">
        <v>0</v>
      </c>
      <c r="F477" s="47">
        <v>694491</v>
      </c>
      <c r="H477" s="47" t="s">
        <v>223</v>
      </c>
      <c r="I477" s="47" t="s">
        <v>1605</v>
      </c>
      <c r="J477" s="47">
        <v>16000</v>
      </c>
      <c r="K477" s="47">
        <f t="shared" si="14"/>
        <v>30500</v>
      </c>
      <c r="L477" s="47">
        <v>17000</v>
      </c>
      <c r="M477" s="47">
        <v>13500</v>
      </c>
    </row>
    <row r="478" spans="1:13" ht="15">
      <c r="A478" s="92" t="s">
        <v>40</v>
      </c>
      <c r="B478" s="93" t="s">
        <v>1555</v>
      </c>
      <c r="C478" s="47">
        <v>0</v>
      </c>
      <c r="D478" s="47">
        <f t="shared" si="15"/>
        <v>17288</v>
      </c>
      <c r="E478" s="47">
        <v>0</v>
      </c>
      <c r="F478" s="47">
        <v>17288</v>
      </c>
      <c r="H478" s="47" t="s">
        <v>226</v>
      </c>
      <c r="I478" s="47" t="s">
        <v>1606</v>
      </c>
      <c r="J478" s="47">
        <v>1560</v>
      </c>
      <c r="K478" s="47">
        <f t="shared" si="14"/>
        <v>87330</v>
      </c>
      <c r="L478" s="47">
        <v>0</v>
      </c>
      <c r="M478" s="47">
        <v>87330</v>
      </c>
    </row>
    <row r="479" spans="1:13" ht="15">
      <c r="A479" s="92" t="s">
        <v>43</v>
      </c>
      <c r="B479" s="93" t="s">
        <v>1556</v>
      </c>
      <c r="C479" s="47">
        <v>0</v>
      </c>
      <c r="D479" s="47">
        <f t="shared" si="15"/>
        <v>139428</v>
      </c>
      <c r="E479" s="47">
        <v>58300</v>
      </c>
      <c r="F479" s="47">
        <v>81128</v>
      </c>
      <c r="H479" s="47" t="s">
        <v>229</v>
      </c>
      <c r="I479" s="47" t="s">
        <v>1607</v>
      </c>
      <c r="J479" s="47">
        <v>0</v>
      </c>
      <c r="K479" s="47">
        <f t="shared" si="14"/>
        <v>14901</v>
      </c>
      <c r="L479" s="47">
        <v>0</v>
      </c>
      <c r="M479" s="47">
        <v>14901</v>
      </c>
    </row>
    <row r="480" spans="1:13" ht="15">
      <c r="A480" s="92" t="s">
        <v>46</v>
      </c>
      <c r="B480" s="93" t="s">
        <v>1557</v>
      </c>
      <c r="C480" s="47">
        <v>0</v>
      </c>
      <c r="D480" s="47">
        <f t="shared" si="15"/>
        <v>91474</v>
      </c>
      <c r="E480" s="47">
        <v>0</v>
      </c>
      <c r="F480" s="47">
        <v>91474</v>
      </c>
      <c r="H480" s="47" t="s">
        <v>232</v>
      </c>
      <c r="I480" s="47" t="s">
        <v>1608</v>
      </c>
      <c r="J480" s="47">
        <v>0</v>
      </c>
      <c r="K480" s="47">
        <f t="shared" si="14"/>
        <v>138833</v>
      </c>
      <c r="L480" s="47">
        <v>0</v>
      </c>
      <c r="M480" s="47">
        <v>138833</v>
      </c>
    </row>
    <row r="481" spans="1:13" ht="15">
      <c r="A481" s="92" t="s">
        <v>48</v>
      </c>
      <c r="B481" s="93" t="s">
        <v>1558</v>
      </c>
      <c r="C481" s="47">
        <v>1030696</v>
      </c>
      <c r="D481" s="47">
        <f t="shared" si="15"/>
        <v>1138804</v>
      </c>
      <c r="E481" s="47">
        <v>300053</v>
      </c>
      <c r="F481" s="47">
        <v>838751</v>
      </c>
      <c r="H481" s="47" t="s">
        <v>235</v>
      </c>
      <c r="I481" s="47" t="s">
        <v>1226</v>
      </c>
      <c r="J481" s="47">
        <v>0</v>
      </c>
      <c r="K481" s="47">
        <f t="shared" si="14"/>
        <v>34400</v>
      </c>
      <c r="L481" s="47">
        <v>0</v>
      </c>
      <c r="M481" s="47">
        <v>34400</v>
      </c>
    </row>
    <row r="482" spans="1:13" ht="15">
      <c r="A482" s="92" t="s">
        <v>51</v>
      </c>
      <c r="B482" s="93" t="s">
        <v>1559</v>
      </c>
      <c r="C482" s="47">
        <v>145000</v>
      </c>
      <c r="D482" s="47">
        <f t="shared" si="15"/>
        <v>118872</v>
      </c>
      <c r="E482" s="47">
        <v>0</v>
      </c>
      <c r="F482" s="47">
        <v>118872</v>
      </c>
      <c r="H482" s="47" t="s">
        <v>238</v>
      </c>
      <c r="I482" s="47" t="s">
        <v>1609</v>
      </c>
      <c r="J482" s="47">
        <v>0</v>
      </c>
      <c r="K482" s="47">
        <f t="shared" si="14"/>
        <v>14500</v>
      </c>
      <c r="L482" s="47">
        <v>0</v>
      </c>
      <c r="M482" s="47">
        <v>14500</v>
      </c>
    </row>
    <row r="483" spans="1:13" ht="15">
      <c r="A483" s="92" t="s">
        <v>55</v>
      </c>
      <c r="B483" s="93" t="s">
        <v>1560</v>
      </c>
      <c r="C483" s="47">
        <v>0</v>
      </c>
      <c r="D483" s="47">
        <f t="shared" si="15"/>
        <v>3700</v>
      </c>
      <c r="E483" s="47">
        <v>0</v>
      </c>
      <c r="F483" s="47">
        <v>3700</v>
      </c>
      <c r="H483" s="47" t="s">
        <v>241</v>
      </c>
      <c r="I483" s="47" t="s">
        <v>1610</v>
      </c>
      <c r="J483" s="47">
        <v>0</v>
      </c>
      <c r="K483" s="47">
        <f t="shared" si="14"/>
        <v>62574</v>
      </c>
      <c r="L483" s="47">
        <v>0</v>
      </c>
      <c r="M483" s="47">
        <v>62574</v>
      </c>
    </row>
    <row r="484" spans="1:13" ht="15">
      <c r="A484" s="92" t="s">
        <v>58</v>
      </c>
      <c r="B484" s="93" t="s">
        <v>2</v>
      </c>
      <c r="C484" s="47">
        <v>0</v>
      </c>
      <c r="D484" s="47">
        <f t="shared" si="15"/>
        <v>105864</v>
      </c>
      <c r="E484" s="47">
        <v>0</v>
      </c>
      <c r="F484" s="47">
        <v>105864</v>
      </c>
      <c r="H484" s="47" t="s">
        <v>244</v>
      </c>
      <c r="I484" s="47" t="s">
        <v>1611</v>
      </c>
      <c r="J484" s="47">
        <v>0</v>
      </c>
      <c r="K484" s="47">
        <f t="shared" si="14"/>
        <v>61400</v>
      </c>
      <c r="L484" s="47">
        <v>0</v>
      </c>
      <c r="M484" s="47">
        <v>61400</v>
      </c>
    </row>
    <row r="485" spans="1:13" ht="15">
      <c r="A485" s="92" t="s">
        <v>61</v>
      </c>
      <c r="B485" s="93" t="s">
        <v>1561</v>
      </c>
      <c r="C485" s="47">
        <v>0</v>
      </c>
      <c r="D485" s="47">
        <f t="shared" si="15"/>
        <v>6400</v>
      </c>
      <c r="E485" s="47">
        <v>0</v>
      </c>
      <c r="F485" s="47">
        <v>6400</v>
      </c>
      <c r="H485" s="47" t="s">
        <v>246</v>
      </c>
      <c r="I485" s="47" t="s">
        <v>1612</v>
      </c>
      <c r="J485" s="47">
        <v>0</v>
      </c>
      <c r="K485" s="47">
        <f t="shared" si="14"/>
        <v>22318</v>
      </c>
      <c r="L485" s="47">
        <v>5800</v>
      </c>
      <c r="M485" s="47">
        <v>16518</v>
      </c>
    </row>
    <row r="486" spans="1:13" ht="15">
      <c r="A486" s="92" t="s">
        <v>64</v>
      </c>
      <c r="B486" s="93" t="s">
        <v>1562</v>
      </c>
      <c r="C486" s="47">
        <v>0</v>
      </c>
      <c r="D486" s="47">
        <f t="shared" si="15"/>
        <v>141502</v>
      </c>
      <c r="E486" s="47">
        <v>0</v>
      </c>
      <c r="F486" s="47">
        <v>141502</v>
      </c>
      <c r="H486" s="47" t="s">
        <v>249</v>
      </c>
      <c r="I486" s="47" t="s">
        <v>1206</v>
      </c>
      <c r="J486" s="47">
        <v>8500</v>
      </c>
      <c r="K486" s="47">
        <f t="shared" si="14"/>
        <v>85900</v>
      </c>
      <c r="L486" s="47">
        <v>0</v>
      </c>
      <c r="M486" s="47">
        <v>85900</v>
      </c>
    </row>
    <row r="487" spans="1:13" ht="15">
      <c r="A487" s="92" t="s">
        <v>67</v>
      </c>
      <c r="B487" s="93" t="s">
        <v>1563</v>
      </c>
      <c r="C487" s="47">
        <v>697450</v>
      </c>
      <c r="D487" s="47">
        <f t="shared" si="15"/>
        <v>106750</v>
      </c>
      <c r="E487" s="47">
        <v>25200</v>
      </c>
      <c r="F487" s="47">
        <v>81550</v>
      </c>
      <c r="H487" s="47" t="s">
        <v>252</v>
      </c>
      <c r="I487" s="47" t="s">
        <v>1613</v>
      </c>
      <c r="J487" s="47">
        <v>67670</v>
      </c>
      <c r="K487" s="47">
        <f t="shared" si="14"/>
        <v>1555228</v>
      </c>
      <c r="L487" s="47">
        <v>0</v>
      </c>
      <c r="M487" s="47">
        <v>1555228</v>
      </c>
    </row>
    <row r="488" spans="1:13" ht="15">
      <c r="A488" s="92" t="s">
        <v>70</v>
      </c>
      <c r="B488" s="93" t="s">
        <v>1564</v>
      </c>
      <c r="C488" s="47">
        <v>0</v>
      </c>
      <c r="D488" s="47">
        <f t="shared" si="15"/>
        <v>75438</v>
      </c>
      <c r="E488" s="47">
        <v>0</v>
      </c>
      <c r="F488" s="47">
        <v>75438</v>
      </c>
      <c r="H488" s="47" t="s">
        <v>255</v>
      </c>
      <c r="I488" s="47" t="s">
        <v>1614</v>
      </c>
      <c r="J488" s="47">
        <v>22420336</v>
      </c>
      <c r="K488" s="47">
        <f t="shared" si="14"/>
        <v>16775021</v>
      </c>
      <c r="L488" s="47">
        <v>0</v>
      </c>
      <c r="M488" s="47">
        <v>16775021</v>
      </c>
    </row>
    <row r="489" spans="1:6" ht="15">
      <c r="A489" s="92" t="s">
        <v>73</v>
      </c>
      <c r="B489" s="93" t="s">
        <v>1565</v>
      </c>
      <c r="C489" s="47">
        <v>0</v>
      </c>
      <c r="D489" s="47">
        <f t="shared" si="15"/>
        <v>29215</v>
      </c>
      <c r="E489" s="47">
        <v>0</v>
      </c>
      <c r="F489" s="47">
        <v>29215</v>
      </c>
    </row>
    <row r="490" spans="1:6" ht="15">
      <c r="A490" s="92" t="s">
        <v>76</v>
      </c>
      <c r="B490" s="93" t="s">
        <v>1566</v>
      </c>
      <c r="C490" s="47">
        <v>0</v>
      </c>
      <c r="D490" s="47">
        <f t="shared" si="15"/>
        <v>500</v>
      </c>
      <c r="E490" s="47">
        <v>0</v>
      </c>
      <c r="F490" s="47">
        <v>500</v>
      </c>
    </row>
    <row r="491" spans="1:6" ht="15">
      <c r="A491" s="92" t="s">
        <v>79</v>
      </c>
      <c r="B491" s="93" t="s">
        <v>1567</v>
      </c>
      <c r="C491" s="47">
        <v>0</v>
      </c>
      <c r="D491" s="47">
        <f t="shared" si="15"/>
        <v>27904</v>
      </c>
      <c r="E491" s="47">
        <v>0</v>
      </c>
      <c r="F491" s="47">
        <v>27904</v>
      </c>
    </row>
    <row r="492" spans="1:6" ht="15">
      <c r="A492" s="92" t="s">
        <v>82</v>
      </c>
      <c r="B492" s="93" t="s">
        <v>1568</v>
      </c>
      <c r="C492" s="47">
        <v>0</v>
      </c>
      <c r="D492" s="47">
        <f t="shared" si="15"/>
        <v>129184</v>
      </c>
      <c r="E492" s="47">
        <v>43500</v>
      </c>
      <c r="F492" s="47">
        <v>85684</v>
      </c>
    </row>
    <row r="493" spans="1:6" ht="15">
      <c r="A493" s="92" t="s">
        <v>85</v>
      </c>
      <c r="B493" s="93" t="s">
        <v>1569</v>
      </c>
      <c r="C493" s="47">
        <v>280221</v>
      </c>
      <c r="D493" s="47">
        <f t="shared" si="15"/>
        <v>124782</v>
      </c>
      <c r="E493" s="47">
        <v>1</v>
      </c>
      <c r="F493" s="47">
        <v>124781</v>
      </c>
    </row>
    <row r="494" spans="1:6" ht="15">
      <c r="A494" s="92" t="s">
        <v>88</v>
      </c>
      <c r="B494" s="93" t="s">
        <v>1570</v>
      </c>
      <c r="C494" s="47">
        <v>147900</v>
      </c>
      <c r="D494" s="47">
        <f t="shared" si="15"/>
        <v>189455</v>
      </c>
      <c r="E494" s="47">
        <v>250</v>
      </c>
      <c r="F494" s="47">
        <v>189205</v>
      </c>
    </row>
    <row r="495" spans="1:6" ht="15">
      <c r="A495" s="92" t="s">
        <v>91</v>
      </c>
      <c r="B495" s="93" t="s">
        <v>1571</v>
      </c>
      <c r="C495" s="47">
        <v>0</v>
      </c>
      <c r="D495" s="47">
        <f t="shared" si="15"/>
        <v>48065</v>
      </c>
      <c r="E495" s="47">
        <v>5000</v>
      </c>
      <c r="F495" s="47">
        <v>43065</v>
      </c>
    </row>
    <row r="496" spans="1:6" ht="15">
      <c r="A496" s="92" t="s">
        <v>94</v>
      </c>
      <c r="B496" s="93" t="s">
        <v>1572</v>
      </c>
      <c r="C496" s="47">
        <v>0</v>
      </c>
      <c r="D496" s="47">
        <f t="shared" si="15"/>
        <v>46775</v>
      </c>
      <c r="E496" s="47">
        <v>0</v>
      </c>
      <c r="F496" s="47">
        <v>46775</v>
      </c>
    </row>
    <row r="497" spans="1:6" ht="15">
      <c r="A497" s="92" t="s">
        <v>97</v>
      </c>
      <c r="B497" s="93" t="s">
        <v>1573</v>
      </c>
      <c r="C497" s="47">
        <v>0</v>
      </c>
      <c r="D497" s="47">
        <f t="shared" si="15"/>
        <v>57498</v>
      </c>
      <c r="E497" s="47">
        <v>0</v>
      </c>
      <c r="F497" s="47">
        <v>57498</v>
      </c>
    </row>
    <row r="498" spans="1:6" ht="15">
      <c r="A498" s="92" t="s">
        <v>100</v>
      </c>
      <c r="B498" s="93" t="s">
        <v>1389</v>
      </c>
      <c r="C498" s="47">
        <v>0</v>
      </c>
      <c r="D498" s="47">
        <f t="shared" si="15"/>
        <v>12385</v>
      </c>
      <c r="E498" s="47">
        <v>0</v>
      </c>
      <c r="F498" s="47">
        <v>12385</v>
      </c>
    </row>
    <row r="499" spans="1:6" ht="15">
      <c r="A499" s="92" t="s">
        <v>103</v>
      </c>
      <c r="B499" s="93" t="s">
        <v>1574</v>
      </c>
      <c r="C499" s="47">
        <v>0</v>
      </c>
      <c r="D499" s="47">
        <f t="shared" si="15"/>
        <v>45774</v>
      </c>
      <c r="E499" s="47">
        <v>0</v>
      </c>
      <c r="F499" s="47">
        <v>45774</v>
      </c>
    </row>
    <row r="500" spans="1:6" ht="15">
      <c r="A500" s="92" t="s">
        <v>106</v>
      </c>
      <c r="B500" s="93" t="s">
        <v>1575</v>
      </c>
      <c r="C500" s="47">
        <v>0</v>
      </c>
      <c r="D500" s="47">
        <f t="shared" si="15"/>
        <v>1524139</v>
      </c>
      <c r="E500" s="47">
        <v>1158953</v>
      </c>
      <c r="F500" s="47">
        <v>365186</v>
      </c>
    </row>
    <row r="501" spans="1:6" ht="15">
      <c r="A501" s="92" t="s">
        <v>109</v>
      </c>
      <c r="B501" s="93" t="s">
        <v>1642</v>
      </c>
      <c r="C501" s="47">
        <v>0</v>
      </c>
      <c r="D501" s="47">
        <f t="shared" si="15"/>
        <v>25000</v>
      </c>
      <c r="E501" s="47">
        <v>0</v>
      </c>
      <c r="F501" s="47">
        <v>25000</v>
      </c>
    </row>
    <row r="502" spans="1:6" ht="15">
      <c r="A502" s="92" t="s">
        <v>112</v>
      </c>
      <c r="B502" s="93" t="s">
        <v>1576</v>
      </c>
      <c r="C502" s="47">
        <v>0</v>
      </c>
      <c r="D502" s="47">
        <f t="shared" si="15"/>
        <v>141464</v>
      </c>
      <c r="E502" s="47">
        <v>0</v>
      </c>
      <c r="F502" s="47">
        <v>141464</v>
      </c>
    </row>
    <row r="503" spans="1:6" ht="15">
      <c r="A503" s="92" t="s">
        <v>115</v>
      </c>
      <c r="B503" s="93" t="s">
        <v>1577</v>
      </c>
      <c r="C503" s="47">
        <v>0</v>
      </c>
      <c r="D503" s="47">
        <f t="shared" si="15"/>
        <v>4295</v>
      </c>
      <c r="E503" s="47">
        <v>0</v>
      </c>
      <c r="F503" s="47">
        <v>4295</v>
      </c>
    </row>
    <row r="504" spans="1:6" ht="15">
      <c r="A504" s="92" t="s">
        <v>118</v>
      </c>
      <c r="B504" s="93" t="s">
        <v>1578</v>
      </c>
      <c r="C504" s="47">
        <v>0</v>
      </c>
      <c r="D504" s="47">
        <f t="shared" si="15"/>
        <v>346554</v>
      </c>
      <c r="E504" s="47">
        <v>32250</v>
      </c>
      <c r="F504" s="47">
        <v>314304</v>
      </c>
    </row>
    <row r="505" spans="1:6" ht="15">
      <c r="A505" s="92" t="s">
        <v>133</v>
      </c>
      <c r="B505" s="93" t="s">
        <v>1579</v>
      </c>
      <c r="C505" s="47">
        <v>0</v>
      </c>
      <c r="D505" s="47">
        <f t="shared" si="15"/>
        <v>50200</v>
      </c>
      <c r="E505" s="47">
        <v>0</v>
      </c>
      <c r="F505" s="47">
        <v>50200</v>
      </c>
    </row>
    <row r="506" spans="1:6" ht="15">
      <c r="A506" s="92" t="s">
        <v>135</v>
      </c>
      <c r="B506" s="93" t="s">
        <v>1580</v>
      </c>
      <c r="C506" s="47">
        <v>30000</v>
      </c>
      <c r="D506" s="47">
        <f t="shared" si="15"/>
        <v>811673</v>
      </c>
      <c r="E506" s="47">
        <v>355626</v>
      </c>
      <c r="F506" s="47">
        <v>456047</v>
      </c>
    </row>
    <row r="507" spans="1:6" ht="15">
      <c r="A507" s="92" t="s">
        <v>139</v>
      </c>
      <c r="B507" s="93" t="s">
        <v>1581</v>
      </c>
      <c r="C507" s="47">
        <v>0</v>
      </c>
      <c r="D507" s="47">
        <f t="shared" si="15"/>
        <v>465288</v>
      </c>
      <c r="E507" s="47">
        <v>232000</v>
      </c>
      <c r="F507" s="47">
        <v>233288</v>
      </c>
    </row>
    <row r="508" spans="1:6" ht="15">
      <c r="A508" s="92" t="s">
        <v>142</v>
      </c>
      <c r="B508" s="93" t="s">
        <v>1582</v>
      </c>
      <c r="C508" s="47">
        <v>378140</v>
      </c>
      <c r="D508" s="47">
        <f t="shared" si="15"/>
        <v>1449339</v>
      </c>
      <c r="E508" s="47">
        <v>218106</v>
      </c>
      <c r="F508" s="47">
        <v>1231233</v>
      </c>
    </row>
    <row r="509" spans="1:6" ht="15">
      <c r="A509" s="92" t="s">
        <v>145</v>
      </c>
      <c r="B509" s="93" t="s">
        <v>1583</v>
      </c>
      <c r="C509" s="47">
        <v>441600</v>
      </c>
      <c r="D509" s="47">
        <f t="shared" si="15"/>
        <v>459185</v>
      </c>
      <c r="E509" s="47">
        <v>2800</v>
      </c>
      <c r="F509" s="47">
        <v>456385</v>
      </c>
    </row>
    <row r="510" spans="1:6" ht="15">
      <c r="A510" s="92" t="s">
        <v>148</v>
      </c>
      <c r="B510" s="93" t="s">
        <v>1584</v>
      </c>
      <c r="C510" s="47">
        <v>0</v>
      </c>
      <c r="D510" s="47">
        <f t="shared" si="15"/>
        <v>240458</v>
      </c>
      <c r="E510" s="47">
        <v>31500</v>
      </c>
      <c r="F510" s="47">
        <v>208958</v>
      </c>
    </row>
    <row r="511" spans="1:6" ht="15">
      <c r="A511" s="92" t="s">
        <v>151</v>
      </c>
      <c r="B511" s="93" t="s">
        <v>1585</v>
      </c>
      <c r="C511" s="47">
        <v>0</v>
      </c>
      <c r="D511" s="47">
        <f t="shared" si="15"/>
        <v>83814</v>
      </c>
      <c r="E511" s="47">
        <v>21870</v>
      </c>
      <c r="F511" s="47">
        <v>61944</v>
      </c>
    </row>
    <row r="512" spans="1:6" ht="15">
      <c r="A512" s="92" t="s">
        <v>154</v>
      </c>
      <c r="B512" s="93" t="s">
        <v>1586</v>
      </c>
      <c r="C512" s="47">
        <v>0</v>
      </c>
      <c r="D512" s="47">
        <f t="shared" si="15"/>
        <v>178386</v>
      </c>
      <c r="E512" s="47">
        <v>0</v>
      </c>
      <c r="F512" s="47">
        <v>178386</v>
      </c>
    </row>
    <row r="513" spans="1:6" ht="15">
      <c r="A513" s="92" t="s">
        <v>157</v>
      </c>
      <c r="B513" s="93" t="s">
        <v>1587</v>
      </c>
      <c r="C513" s="47">
        <v>1</v>
      </c>
      <c r="D513" s="47">
        <f t="shared" si="15"/>
        <v>89828</v>
      </c>
      <c r="E513" s="47">
        <v>13422</v>
      </c>
      <c r="F513" s="47">
        <v>76406</v>
      </c>
    </row>
    <row r="514" spans="1:6" ht="15">
      <c r="A514" s="92" t="s">
        <v>160</v>
      </c>
      <c r="B514" s="93" t="s">
        <v>1588</v>
      </c>
      <c r="C514" s="47">
        <v>180001</v>
      </c>
      <c r="D514" s="47">
        <f t="shared" si="15"/>
        <v>394934</v>
      </c>
      <c r="E514" s="47">
        <v>16300</v>
      </c>
      <c r="F514" s="47">
        <v>378634</v>
      </c>
    </row>
    <row r="515" spans="1:6" ht="15">
      <c r="A515" s="92" t="s">
        <v>163</v>
      </c>
      <c r="B515" s="93" t="s">
        <v>1590</v>
      </c>
      <c r="C515" s="47">
        <v>0</v>
      </c>
      <c r="D515" s="47">
        <f t="shared" si="15"/>
        <v>219204</v>
      </c>
      <c r="E515" s="47">
        <v>74050</v>
      </c>
      <c r="F515" s="47">
        <v>145154</v>
      </c>
    </row>
    <row r="516" spans="1:6" ht="15">
      <c r="A516" s="92" t="s">
        <v>166</v>
      </c>
      <c r="B516" s="93" t="s">
        <v>1591</v>
      </c>
      <c r="C516" s="47">
        <v>0</v>
      </c>
      <c r="D516" s="47">
        <f aca="true" t="shared" si="16" ref="D516:D545">E516+F516</f>
        <v>653231</v>
      </c>
      <c r="E516" s="47">
        <v>214220</v>
      </c>
      <c r="F516" s="47">
        <v>439011</v>
      </c>
    </row>
    <row r="517" spans="1:6" ht="15">
      <c r="A517" s="92" t="s">
        <v>169</v>
      </c>
      <c r="B517" s="93" t="s">
        <v>1592</v>
      </c>
      <c r="C517" s="47">
        <v>0</v>
      </c>
      <c r="D517" s="47">
        <f t="shared" si="16"/>
        <v>1017587</v>
      </c>
      <c r="E517" s="47">
        <v>0</v>
      </c>
      <c r="F517" s="47">
        <v>1017587</v>
      </c>
    </row>
    <row r="518" spans="1:6" ht="15">
      <c r="A518" s="92" t="s">
        <v>172</v>
      </c>
      <c r="B518" s="93" t="s">
        <v>1643</v>
      </c>
      <c r="C518" s="47">
        <v>0</v>
      </c>
      <c r="D518" s="47">
        <f t="shared" si="16"/>
        <v>361479</v>
      </c>
      <c r="E518" s="47">
        <v>0</v>
      </c>
      <c r="F518" s="47">
        <v>361479</v>
      </c>
    </row>
    <row r="519" spans="1:6" ht="15">
      <c r="A519" s="92" t="s">
        <v>175</v>
      </c>
      <c r="B519" s="93" t="s">
        <v>1593</v>
      </c>
      <c r="C519" s="47">
        <v>0</v>
      </c>
      <c r="D519" s="47">
        <f t="shared" si="16"/>
        <v>259968</v>
      </c>
      <c r="E519" s="47">
        <v>0</v>
      </c>
      <c r="F519" s="47">
        <v>259968</v>
      </c>
    </row>
    <row r="520" spans="1:6" ht="15">
      <c r="A520" s="92" t="s">
        <v>178</v>
      </c>
      <c r="B520" s="93" t="s">
        <v>1594</v>
      </c>
      <c r="C520" s="47">
        <v>0</v>
      </c>
      <c r="D520" s="47">
        <f t="shared" si="16"/>
        <v>199547</v>
      </c>
      <c r="E520" s="47">
        <v>0</v>
      </c>
      <c r="F520" s="47">
        <v>199547</v>
      </c>
    </row>
    <row r="521" spans="1:6" ht="15">
      <c r="A521" s="92" t="s">
        <v>181</v>
      </c>
      <c r="B521" s="93" t="s">
        <v>1595</v>
      </c>
      <c r="C521" s="47">
        <v>390500</v>
      </c>
      <c r="D521" s="47">
        <f t="shared" si="16"/>
        <v>1272081</v>
      </c>
      <c r="E521" s="47">
        <v>771500</v>
      </c>
      <c r="F521" s="47">
        <v>500581</v>
      </c>
    </row>
    <row r="522" spans="1:6" ht="15">
      <c r="A522" s="92" t="s">
        <v>184</v>
      </c>
      <c r="B522" s="93" t="s">
        <v>1238</v>
      </c>
      <c r="C522" s="47">
        <v>0</v>
      </c>
      <c r="D522" s="47">
        <f t="shared" si="16"/>
        <v>319313</v>
      </c>
      <c r="E522" s="47">
        <v>55000</v>
      </c>
      <c r="F522" s="47">
        <v>264313</v>
      </c>
    </row>
    <row r="523" spans="1:6" ht="15">
      <c r="A523" s="92" t="s">
        <v>186</v>
      </c>
      <c r="B523" s="93" t="s">
        <v>1596</v>
      </c>
      <c r="C523" s="47">
        <v>505780</v>
      </c>
      <c r="D523" s="47">
        <f t="shared" si="16"/>
        <v>2018519</v>
      </c>
      <c r="E523" s="47">
        <v>253626</v>
      </c>
      <c r="F523" s="47">
        <v>1764893</v>
      </c>
    </row>
    <row r="524" spans="1:6" ht="15">
      <c r="A524" s="92" t="s">
        <v>189</v>
      </c>
      <c r="B524" s="93" t="s">
        <v>1357</v>
      </c>
      <c r="C524" s="47">
        <v>321000</v>
      </c>
      <c r="D524" s="47">
        <f t="shared" si="16"/>
        <v>919324</v>
      </c>
      <c r="E524" s="47">
        <v>127050</v>
      </c>
      <c r="F524" s="47">
        <v>792274</v>
      </c>
    </row>
    <row r="525" spans="1:6" ht="15">
      <c r="A525" s="92" t="s">
        <v>191</v>
      </c>
      <c r="B525" s="93" t="s">
        <v>1070</v>
      </c>
      <c r="C525" s="47">
        <v>1521700</v>
      </c>
      <c r="D525" s="47">
        <f t="shared" si="16"/>
        <v>1468422</v>
      </c>
      <c r="E525" s="47">
        <v>422740</v>
      </c>
      <c r="F525" s="47">
        <v>1045682</v>
      </c>
    </row>
    <row r="526" spans="1:6" ht="15">
      <c r="A526" s="92" t="s">
        <v>198</v>
      </c>
      <c r="B526" s="93" t="s">
        <v>1598</v>
      </c>
      <c r="C526" s="47">
        <v>0</v>
      </c>
      <c r="D526" s="47">
        <f t="shared" si="16"/>
        <v>59428</v>
      </c>
      <c r="E526" s="47">
        <v>0</v>
      </c>
      <c r="F526" s="47">
        <v>59428</v>
      </c>
    </row>
    <row r="527" spans="1:6" ht="15">
      <c r="A527" s="92" t="s">
        <v>199</v>
      </c>
      <c r="B527" s="93" t="s">
        <v>1599</v>
      </c>
      <c r="C527" s="47">
        <v>0</v>
      </c>
      <c r="D527" s="47">
        <f t="shared" si="16"/>
        <v>24245</v>
      </c>
      <c r="E527" s="47">
        <v>0</v>
      </c>
      <c r="F527" s="47">
        <v>24245</v>
      </c>
    </row>
    <row r="528" spans="1:6" ht="15">
      <c r="A528" s="92" t="s">
        <v>200</v>
      </c>
      <c r="B528" s="93" t="s">
        <v>1600</v>
      </c>
      <c r="C528" s="47">
        <v>0</v>
      </c>
      <c r="D528" s="47">
        <f t="shared" si="16"/>
        <v>55225</v>
      </c>
      <c r="E528" s="47">
        <v>0</v>
      </c>
      <c r="F528" s="47">
        <v>55225</v>
      </c>
    </row>
    <row r="529" spans="1:6" ht="15">
      <c r="A529" s="92" t="s">
        <v>204</v>
      </c>
      <c r="B529" s="93" t="s">
        <v>1315</v>
      </c>
      <c r="C529" s="47">
        <v>0</v>
      </c>
      <c r="D529" s="47">
        <f t="shared" si="16"/>
        <v>33600</v>
      </c>
      <c r="E529" s="47">
        <v>0</v>
      </c>
      <c r="F529" s="47">
        <v>33600</v>
      </c>
    </row>
    <row r="530" spans="1:6" ht="15">
      <c r="A530" s="92" t="s">
        <v>210</v>
      </c>
      <c r="B530" s="93" t="s">
        <v>1285</v>
      </c>
      <c r="C530" s="47">
        <v>0</v>
      </c>
      <c r="D530" s="47">
        <f t="shared" si="16"/>
        <v>45747</v>
      </c>
      <c r="E530" s="47">
        <v>0</v>
      </c>
      <c r="F530" s="47">
        <v>45747</v>
      </c>
    </row>
    <row r="531" spans="1:6" ht="15">
      <c r="A531" s="92" t="s">
        <v>213</v>
      </c>
      <c r="B531" s="93" t="s">
        <v>1602</v>
      </c>
      <c r="C531" s="47">
        <v>0</v>
      </c>
      <c r="D531" s="47">
        <f t="shared" si="16"/>
        <v>1330</v>
      </c>
      <c r="E531" s="47">
        <v>0</v>
      </c>
      <c r="F531" s="47">
        <v>1330</v>
      </c>
    </row>
    <row r="532" spans="1:6" ht="15">
      <c r="A532" s="92" t="s">
        <v>215</v>
      </c>
      <c r="B532" s="93" t="s">
        <v>1603</v>
      </c>
      <c r="C532" s="47">
        <v>0</v>
      </c>
      <c r="D532" s="47">
        <f t="shared" si="16"/>
        <v>25565</v>
      </c>
      <c r="E532" s="47">
        <v>0</v>
      </c>
      <c r="F532" s="47">
        <v>25565</v>
      </c>
    </row>
    <row r="533" spans="1:6" ht="15">
      <c r="A533" s="92" t="s">
        <v>218</v>
      </c>
      <c r="B533" s="93" t="s">
        <v>1644</v>
      </c>
      <c r="C533" s="47">
        <v>0</v>
      </c>
      <c r="D533" s="47">
        <f t="shared" si="16"/>
        <v>39762</v>
      </c>
      <c r="E533" s="47">
        <v>0</v>
      </c>
      <c r="F533" s="47">
        <v>39762</v>
      </c>
    </row>
    <row r="534" spans="1:6" ht="15">
      <c r="A534" s="92" t="s">
        <v>220</v>
      </c>
      <c r="B534" s="93" t="s">
        <v>1604</v>
      </c>
      <c r="C534" s="47">
        <v>0</v>
      </c>
      <c r="D534" s="47">
        <f t="shared" si="16"/>
        <v>26972</v>
      </c>
      <c r="E534" s="47">
        <v>0</v>
      </c>
      <c r="F534" s="47">
        <v>26972</v>
      </c>
    </row>
    <row r="535" spans="1:6" ht="15">
      <c r="A535" s="92" t="s">
        <v>223</v>
      </c>
      <c r="B535" s="93" t="s">
        <v>1605</v>
      </c>
      <c r="C535" s="47">
        <v>0</v>
      </c>
      <c r="D535" s="47">
        <f t="shared" si="16"/>
        <v>34739</v>
      </c>
      <c r="E535" s="47">
        <v>0</v>
      </c>
      <c r="F535" s="47">
        <v>34739</v>
      </c>
    </row>
    <row r="536" spans="1:6" ht="15">
      <c r="A536" s="92" t="s">
        <v>226</v>
      </c>
      <c r="B536" s="93" t="s">
        <v>1606</v>
      </c>
      <c r="C536" s="47">
        <v>0</v>
      </c>
      <c r="D536" s="47">
        <f t="shared" si="16"/>
        <v>47433</v>
      </c>
      <c r="E536" s="47">
        <v>10000</v>
      </c>
      <c r="F536" s="47">
        <v>37433</v>
      </c>
    </row>
    <row r="537" spans="1:6" ht="15">
      <c r="A537" s="92" t="s">
        <v>229</v>
      </c>
      <c r="B537" s="93" t="s">
        <v>1607</v>
      </c>
      <c r="C537" s="47">
        <v>0</v>
      </c>
      <c r="D537" s="47">
        <f t="shared" si="16"/>
        <v>33705</v>
      </c>
      <c r="E537" s="47">
        <v>0</v>
      </c>
      <c r="F537" s="47">
        <v>33705</v>
      </c>
    </row>
    <row r="538" spans="1:6" ht="15">
      <c r="A538" s="92" t="s">
        <v>232</v>
      </c>
      <c r="B538" s="93" t="s">
        <v>1608</v>
      </c>
      <c r="C538" s="47">
        <v>366000</v>
      </c>
      <c r="D538" s="47">
        <f t="shared" si="16"/>
        <v>57927</v>
      </c>
      <c r="E538" s="47">
        <v>0</v>
      </c>
      <c r="F538" s="47">
        <v>57927</v>
      </c>
    </row>
    <row r="539" spans="1:6" ht="15">
      <c r="A539" s="92" t="s">
        <v>235</v>
      </c>
      <c r="B539" s="93" t="s">
        <v>1226</v>
      </c>
      <c r="C539" s="47">
        <v>0</v>
      </c>
      <c r="D539" s="47">
        <f t="shared" si="16"/>
        <v>91409</v>
      </c>
      <c r="E539" s="47">
        <v>33000</v>
      </c>
      <c r="F539" s="47">
        <v>58409</v>
      </c>
    </row>
    <row r="540" spans="1:6" ht="15">
      <c r="A540" s="92" t="s">
        <v>238</v>
      </c>
      <c r="B540" s="93" t="s">
        <v>1609</v>
      </c>
      <c r="C540" s="47">
        <v>0</v>
      </c>
      <c r="D540" s="47">
        <f t="shared" si="16"/>
        <v>4100</v>
      </c>
      <c r="E540" s="47">
        <v>0</v>
      </c>
      <c r="F540" s="47">
        <v>4100</v>
      </c>
    </row>
    <row r="541" spans="1:6" ht="15">
      <c r="A541" s="92" t="s">
        <v>241</v>
      </c>
      <c r="B541" s="93" t="s">
        <v>1610</v>
      </c>
      <c r="C541" s="47">
        <v>0</v>
      </c>
      <c r="D541" s="47">
        <f t="shared" si="16"/>
        <v>95507</v>
      </c>
      <c r="E541" s="47">
        <v>0</v>
      </c>
      <c r="F541" s="47">
        <v>95507</v>
      </c>
    </row>
    <row r="542" spans="1:6" ht="15">
      <c r="A542" s="92" t="s">
        <v>244</v>
      </c>
      <c r="B542" s="93" t="s">
        <v>1611</v>
      </c>
      <c r="C542" s="47">
        <v>0</v>
      </c>
      <c r="D542" s="47">
        <f t="shared" si="16"/>
        <v>35770</v>
      </c>
      <c r="E542" s="47">
        <v>0</v>
      </c>
      <c r="F542" s="47">
        <v>35770</v>
      </c>
    </row>
    <row r="543" spans="1:6" ht="15">
      <c r="A543" s="92" t="s">
        <v>246</v>
      </c>
      <c r="B543" s="93" t="s">
        <v>1612</v>
      </c>
      <c r="C543" s="47">
        <v>211236</v>
      </c>
      <c r="D543" s="47">
        <f t="shared" si="16"/>
        <v>94394</v>
      </c>
      <c r="E543" s="47">
        <v>1800</v>
      </c>
      <c r="F543" s="47">
        <v>92594</v>
      </c>
    </row>
    <row r="544" spans="1:6" ht="15">
      <c r="A544" s="92" t="s">
        <v>249</v>
      </c>
      <c r="B544" s="93" t="s">
        <v>1206</v>
      </c>
      <c r="C544" s="47">
        <v>0</v>
      </c>
      <c r="D544" s="47">
        <f t="shared" si="16"/>
        <v>62217</v>
      </c>
      <c r="E544" s="47">
        <v>7730</v>
      </c>
      <c r="F544" s="47">
        <v>54487</v>
      </c>
    </row>
    <row r="545" spans="1:6" ht="15">
      <c r="A545" s="92" t="s">
        <v>252</v>
      </c>
      <c r="B545" s="93" t="s">
        <v>1613</v>
      </c>
      <c r="C545" s="47">
        <v>3500</v>
      </c>
      <c r="D545" s="47">
        <f t="shared" si="16"/>
        <v>91600</v>
      </c>
      <c r="E545" s="47">
        <v>0</v>
      </c>
      <c r="F545" s="47">
        <v>91600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1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January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71250</v>
      </c>
      <c r="F31" s="68">
        <f>work!I31+work!J31</f>
        <v>6345</v>
      </c>
      <c r="H31" s="79">
        <f>work!L31</f>
        <v>20120307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532064</v>
      </c>
      <c r="F32" s="68">
        <f>work!I32+work!J32</f>
        <v>19393745</v>
      </c>
      <c r="H32" s="79">
        <f>work!L32</f>
        <v>20120208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1798042</v>
      </c>
      <c r="F33" s="68">
        <f>work!I33+work!J33</f>
        <v>1176172</v>
      </c>
      <c r="H33" s="79">
        <f>work!L33</f>
        <v>20120208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101336</v>
      </c>
      <c r="F34" s="68">
        <f>work!I34+work!J34</f>
        <v>0</v>
      </c>
      <c r="G34" s="91"/>
      <c r="H34" s="65">
        <f>work!L34</f>
        <v>20120307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38312</v>
      </c>
      <c r="F35" s="68">
        <f>work!I35+work!J35</f>
        <v>77368</v>
      </c>
      <c r="H35" s="79">
        <f>work!L35</f>
        <v>20120208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4001</v>
      </c>
      <c r="F36" s="68">
        <f>work!I36+work!J36</f>
        <v>300</v>
      </c>
      <c r="H36" s="79">
        <f>work!L36</f>
        <v>20120208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17970</v>
      </c>
      <c r="F37" s="68">
        <f>work!I37+work!J37</f>
        <v>438707</v>
      </c>
      <c r="H37" s="79">
        <f>work!L37</f>
        <v>20120208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1805596</v>
      </c>
      <c r="F38" s="68">
        <f>work!I38+work!J38</f>
        <v>1275976</v>
      </c>
      <c r="H38" s="79">
        <f>work!L38</f>
        <v>20120208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10200</v>
      </c>
      <c r="F39" s="68">
        <f>work!I39+work!J39</f>
        <v>0</v>
      </c>
      <c r="H39" s="79">
        <f>work!L39</f>
        <v>20120208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352397</v>
      </c>
      <c r="F40" s="68">
        <f>work!I40+work!J40</f>
        <v>4000</v>
      </c>
      <c r="H40" s="79">
        <f>work!L40</f>
        <v>20120208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469543</v>
      </c>
      <c r="F41" s="68">
        <f>work!I41+work!J41</f>
        <v>416592</v>
      </c>
      <c r="H41" s="79">
        <f>work!L41</f>
        <v>20120208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1037186</v>
      </c>
      <c r="F42" s="68">
        <f>work!I42+work!J42</f>
        <v>417038</v>
      </c>
      <c r="H42" s="79">
        <f>work!L42</f>
        <v>20120307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441803</v>
      </c>
      <c r="F43" s="68">
        <f>work!I43+work!J43</f>
        <v>1260634</v>
      </c>
      <c r="H43" s="79">
        <f>work!L43</f>
        <v>20120208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885207</v>
      </c>
      <c r="F44" s="68">
        <f>work!I44+work!J44</f>
        <v>551099</v>
      </c>
      <c r="G44" s="91"/>
      <c r="H44" s="65">
        <f>work!L44</f>
        <v>20120208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853525</v>
      </c>
      <c r="F45" s="68">
        <f>work!I45+work!J45</f>
        <v>0</v>
      </c>
      <c r="H45" s="79">
        <f>work!L45</f>
        <v>20120208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1826676</v>
      </c>
      <c r="F46" s="68">
        <f>work!I46+work!J46</f>
        <v>89073</v>
      </c>
      <c r="H46" s="79">
        <f>work!L46</f>
        <v>20120208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148442</v>
      </c>
      <c r="F47" s="68">
        <f>work!I47+work!J47</f>
        <v>1480820</v>
      </c>
      <c r="H47" s="79">
        <f>work!L47</f>
        <v>20120208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176924</v>
      </c>
      <c r="F48" s="68">
        <f>work!I48+work!J48</f>
        <v>44000</v>
      </c>
      <c r="H48" s="79">
        <f>work!L48</f>
        <v>20120208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129385</v>
      </c>
      <c r="F49" s="68">
        <f>work!I49+work!J49</f>
        <v>1242350</v>
      </c>
      <c r="H49" s="79">
        <f>work!L49</f>
        <v>20120208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77600</v>
      </c>
      <c r="F50" s="68">
        <f>work!I50+work!J50</f>
        <v>0</v>
      </c>
      <c r="H50" s="79">
        <f>work!L50</f>
        <v>20120307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1856389</v>
      </c>
      <c r="F51" s="68">
        <f>work!I51+work!J51</f>
        <v>68310</v>
      </c>
      <c r="H51" s="79">
        <f>work!L51</f>
        <v>20120208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523299</v>
      </c>
      <c r="F52" s="68">
        <f>work!I52+work!J52</f>
        <v>0</v>
      </c>
      <c r="H52" s="79">
        <f>work!L52</f>
        <v>20120208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181600</v>
      </c>
      <c r="F53" s="68">
        <f>work!I53+work!J53</f>
        <v>0</v>
      </c>
      <c r="H53" s="79">
        <f>work!L53</f>
        <v>20120208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188754</v>
      </c>
      <c r="F54" s="68">
        <f>work!I54+work!J54</f>
        <v>1157604</v>
      </c>
      <c r="H54" s="79">
        <f>work!L54</f>
        <v>20120307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57600</v>
      </c>
      <c r="F55" s="68">
        <f>work!I55+work!J55</f>
        <v>62951</v>
      </c>
      <c r="H55" s="79">
        <f>work!L55</f>
        <v>20120208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562413</v>
      </c>
      <c r="F56" s="68">
        <f>work!I56+work!J56</f>
        <v>42136</v>
      </c>
      <c r="H56" s="79">
        <f>work!L56</f>
        <v>20120208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42242</v>
      </c>
      <c r="F57" s="68">
        <f>work!I57+work!J57</f>
        <v>7185</v>
      </c>
      <c r="H57" s="79">
        <f>work!L57</f>
        <v>20120208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33861</v>
      </c>
      <c r="F58" s="68">
        <f>work!I58+work!J58</f>
        <v>315889</v>
      </c>
      <c r="H58" s="79">
        <f>work!L58</f>
        <v>20120208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1110595</v>
      </c>
      <c r="F59" s="68">
        <f>work!I59+work!J59</f>
        <v>82700</v>
      </c>
      <c r="H59" s="79">
        <f>work!L59</f>
        <v>20120208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1860760</v>
      </c>
      <c r="F60" s="68">
        <f>work!I60+work!J60</f>
        <v>77250</v>
      </c>
      <c r="H60" s="79">
        <f>work!L60</f>
        <v>20120208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169411</v>
      </c>
      <c r="F61" s="68">
        <f>work!I61+work!J61</f>
        <v>52180</v>
      </c>
      <c r="H61" s="79">
        <f>work!L61</f>
        <v>20120307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198476</v>
      </c>
      <c r="F62" s="68">
        <f>work!I62+work!J62</f>
        <v>0</v>
      </c>
      <c r="H62" s="79">
        <f>work!L62</f>
        <v>20120208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302827</v>
      </c>
      <c r="F63" s="68">
        <f>work!I63+work!J63</f>
        <v>0</v>
      </c>
      <c r="H63" s="79">
        <f>work!L63</f>
        <v>20120307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 t="e">
        <f>work!G64+work!H64</f>
        <v>#VALUE!</v>
      </c>
      <c r="F64" s="68" t="e">
        <f>work!I64+work!J64</f>
        <v>#VALUE!</v>
      </c>
      <c r="H64" s="79" t="str">
        <f>work!L64</f>
        <v>No report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413650</v>
      </c>
      <c r="F65" s="68">
        <f>work!I65+work!J65</f>
        <v>310000</v>
      </c>
      <c r="H65" s="79">
        <f>work!L65</f>
        <v>20120208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375026</v>
      </c>
      <c r="F66" s="68">
        <f>work!I66+work!J66</f>
        <v>165813</v>
      </c>
      <c r="H66" s="79">
        <f>work!L66</f>
        <v>20120208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128945</v>
      </c>
      <c r="F67" s="68">
        <f>work!I67+work!J67</f>
        <v>64900</v>
      </c>
      <c r="H67" s="79">
        <f>work!L67</f>
        <v>20120208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1399945</v>
      </c>
      <c r="F68" s="68">
        <f>work!I68+work!J68</f>
        <v>435035</v>
      </c>
      <c r="H68" s="79">
        <f>work!L68</f>
        <v>20120208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1097644</v>
      </c>
      <c r="F69" s="68">
        <f>work!I69+work!J69</f>
        <v>1002900</v>
      </c>
      <c r="H69" s="79">
        <f>work!L69</f>
        <v>20120208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698001</v>
      </c>
      <c r="F70" s="68">
        <f>work!I70+work!J70</f>
        <v>475112</v>
      </c>
      <c r="H70" s="79">
        <f>work!L70</f>
        <v>20120307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222040</v>
      </c>
      <c r="F71" s="68">
        <f>work!I71+work!J71</f>
        <v>84490</v>
      </c>
      <c r="H71" s="79">
        <f>work!L71</f>
        <v>20120208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40252138</v>
      </c>
      <c r="F72" s="68">
        <f>work!I72+work!J72</f>
        <v>261150</v>
      </c>
      <c r="H72" s="79">
        <f>work!L72</f>
        <v>20120208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1116231</v>
      </c>
      <c r="F73" s="68">
        <f>work!I73+work!J73</f>
        <v>46535</v>
      </c>
      <c r="H73" s="79">
        <f>work!L73</f>
        <v>20120307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439986</v>
      </c>
      <c r="F74" s="68">
        <f>work!I74+work!J74</f>
        <v>43240</v>
      </c>
      <c r="H74" s="79">
        <f>work!L74</f>
        <v>20120208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1323987</v>
      </c>
      <c r="F75" s="68">
        <f>work!I75+work!J75</f>
        <v>114855</v>
      </c>
      <c r="H75" s="79">
        <f>work!L75</f>
        <v>20120208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783891</v>
      </c>
      <c r="F76" s="68">
        <f>work!I76+work!J76</f>
        <v>2672581</v>
      </c>
      <c r="H76" s="79">
        <f>work!L76</f>
        <v>20120208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115154</v>
      </c>
      <c r="F77" s="68">
        <f>work!I77+work!J77</f>
        <v>0</v>
      </c>
      <c r="H77" s="79">
        <f>work!L77</f>
        <v>20120208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386612</v>
      </c>
      <c r="F78" s="68">
        <f>work!I78+work!J78</f>
        <v>27800</v>
      </c>
      <c r="H78" s="79">
        <f>work!L78</f>
        <v>20120208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157748</v>
      </c>
      <c r="F79" s="68">
        <f>work!I79+work!J79</f>
        <v>3200</v>
      </c>
      <c r="H79" s="79">
        <f>work!L79</f>
        <v>20120208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251954</v>
      </c>
      <c r="F80" s="68">
        <f>work!I80+work!J80</f>
        <v>10300</v>
      </c>
      <c r="H80" s="79">
        <f>work!L80</f>
        <v>20120208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314543</v>
      </c>
      <c r="F81" s="68">
        <f>work!I81+work!J81</f>
        <v>14000</v>
      </c>
      <c r="H81" s="79">
        <f>work!L81</f>
        <v>20120208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173887</v>
      </c>
      <c r="F82" s="68">
        <f>work!I82+work!J82</f>
        <v>158670</v>
      </c>
      <c r="H82" s="79">
        <f>work!L82</f>
        <v>20120208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118388</v>
      </c>
      <c r="F83" s="68">
        <f>work!I83+work!J83</f>
        <v>41785</v>
      </c>
      <c r="H83" s="79">
        <f>work!L83</f>
        <v>20120208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240240</v>
      </c>
      <c r="F84" s="68">
        <f>work!I84+work!J84</f>
        <v>96202</v>
      </c>
      <c r="H84" s="79">
        <f>work!L84</f>
        <v>20120208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677435</v>
      </c>
      <c r="F85" s="68">
        <f>work!I85+work!J85</f>
        <v>2695141</v>
      </c>
      <c r="H85" s="79">
        <f>work!L85</f>
        <v>20120208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1574792</v>
      </c>
      <c r="F86" s="68">
        <f>work!I86+work!J86</f>
        <v>3077695</v>
      </c>
      <c r="H86" s="79">
        <f>work!L86</f>
        <v>20120208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107116</v>
      </c>
      <c r="F87" s="68">
        <f>work!I87+work!J87</f>
        <v>62643</v>
      </c>
      <c r="H87" s="79">
        <f>work!L87</f>
        <v>20120208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753632</v>
      </c>
      <c r="F88" s="68">
        <f>work!I88+work!J88</f>
        <v>25580</v>
      </c>
      <c r="H88" s="79">
        <f>work!L88</f>
        <v>20120208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530758</v>
      </c>
      <c r="F89" s="68">
        <f>work!I89+work!J89</f>
        <v>481295</v>
      </c>
      <c r="H89" s="79">
        <f>work!L89</f>
        <v>20120208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59852</v>
      </c>
      <c r="F90" s="68">
        <f>work!I90+work!J90</f>
        <v>797800</v>
      </c>
      <c r="H90" s="79">
        <f>work!L90</f>
        <v>20120208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332128</v>
      </c>
      <c r="F91" s="68">
        <f>work!I91+work!J91</f>
        <v>17025</v>
      </c>
      <c r="H91" s="79">
        <f>work!L91</f>
        <v>20120307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179003</v>
      </c>
      <c r="F92" s="68">
        <f>work!I92+work!J92</f>
        <v>0</v>
      </c>
      <c r="H92" s="79">
        <f>work!L92</f>
        <v>20120208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25699</v>
      </c>
      <c r="F93" s="68">
        <f>work!I93+work!J93</f>
        <v>838900</v>
      </c>
      <c r="H93" s="79">
        <f>work!L93</f>
        <v>20120208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12775</v>
      </c>
      <c r="F94" s="68">
        <f>work!I94+work!J94</f>
        <v>0</v>
      </c>
      <c r="H94" s="79">
        <f>work!L94</f>
        <v>20120307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720310</v>
      </c>
      <c r="F95" s="68">
        <f>work!I95+work!J95</f>
        <v>69010</v>
      </c>
      <c r="H95" s="79">
        <f>work!L95</f>
        <v>20120208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590117</v>
      </c>
      <c r="F96" s="68">
        <f>work!I96+work!J96</f>
        <v>186900</v>
      </c>
      <c r="H96" s="79">
        <f>work!L96</f>
        <v>20120208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411375</v>
      </c>
      <c r="F97" s="68">
        <f>work!I97+work!J97</f>
        <v>29360</v>
      </c>
      <c r="H97" s="79">
        <f>work!L97</f>
        <v>20120208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691775</v>
      </c>
      <c r="F98" s="68">
        <f>work!I98+work!J98</f>
        <v>63800</v>
      </c>
      <c r="H98" s="79">
        <f>work!L98</f>
        <v>20120208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1091596</v>
      </c>
      <c r="F99" s="68">
        <f>work!I99+work!J99</f>
        <v>6439614</v>
      </c>
      <c r="H99" s="79">
        <f>work!L99</f>
        <v>20120208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243050</v>
      </c>
      <c r="F100" s="68">
        <f>work!I100+work!J100</f>
        <v>483648</v>
      </c>
      <c r="H100" s="79">
        <f>work!L100</f>
        <v>20120208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288129</v>
      </c>
      <c r="F101" s="68">
        <f>work!I101+work!J101</f>
        <v>1183033</v>
      </c>
      <c r="H101" s="79">
        <f>work!L101</f>
        <v>20120208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89010</v>
      </c>
      <c r="F102" s="68">
        <f>work!I102+work!J102</f>
        <v>344682</v>
      </c>
      <c r="H102" s="79">
        <f>work!L102</f>
        <v>20120208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183213</v>
      </c>
      <c r="F103" s="68">
        <f>work!I103+work!J103</f>
        <v>857250</v>
      </c>
      <c r="H103" s="79">
        <f>work!L103</f>
        <v>20120208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1771386</v>
      </c>
      <c r="F104" s="68">
        <f>work!I104+work!J104</f>
        <v>984351</v>
      </c>
      <c r="H104" s="79">
        <f>work!L104</f>
        <v>20120307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166850</v>
      </c>
      <c r="F105" s="68">
        <f>work!I105+work!J105</f>
        <v>87700</v>
      </c>
      <c r="H105" s="79">
        <f>work!L105</f>
        <v>20120208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357520</v>
      </c>
      <c r="F106" s="68">
        <f>work!I106+work!J106</f>
        <v>11220</v>
      </c>
      <c r="H106" s="79">
        <f>work!L106</f>
        <v>20120208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360918</v>
      </c>
      <c r="F107" s="68">
        <f>work!I107+work!J107</f>
        <v>127951</v>
      </c>
      <c r="H107" s="79">
        <f>work!L107</f>
        <v>20120208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804001</v>
      </c>
      <c r="F108" s="68">
        <f>work!I108+work!J108</f>
        <v>44100</v>
      </c>
      <c r="H108" s="79">
        <f>work!L108</f>
        <v>20120208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731261</v>
      </c>
      <c r="F109" s="68">
        <f>work!I109+work!J109</f>
        <v>840937</v>
      </c>
      <c r="H109" s="79">
        <f>work!L109</f>
        <v>20120208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286849</v>
      </c>
      <c r="F110" s="68">
        <f>work!I110+work!J110</f>
        <v>210320</v>
      </c>
      <c r="H110" s="79">
        <f>work!L110</f>
        <v>20120307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210729</v>
      </c>
      <c r="F111" s="68">
        <f>work!I111+work!J111</f>
        <v>301950</v>
      </c>
      <c r="H111" s="79">
        <f>work!L111</f>
        <v>20120208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64018</v>
      </c>
      <c r="F112" s="68">
        <f>work!I112+work!J112</f>
        <v>1484890</v>
      </c>
      <c r="H112" s="79">
        <f>work!L112</f>
        <v>20120208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1265580</v>
      </c>
      <c r="F113" s="68">
        <f>work!I113+work!J113</f>
        <v>1209601</v>
      </c>
      <c r="H113" s="79">
        <f>work!L113</f>
        <v>20120208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3260414</v>
      </c>
      <c r="F114" s="68">
        <f>work!I114+work!J114</f>
        <v>177721</v>
      </c>
      <c r="H114" s="79">
        <f>work!L114</f>
        <v>20120208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389100</v>
      </c>
      <c r="H115" s="79">
        <f>work!L115</f>
        <v>20120307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1782935</v>
      </c>
      <c r="F116" s="68">
        <f>work!I116+work!J116</f>
        <v>0</v>
      </c>
      <c r="H116" s="79">
        <f>work!L116</f>
        <v>20120208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131819</v>
      </c>
      <c r="F117" s="68">
        <f>work!I117+work!J117</f>
        <v>53900</v>
      </c>
      <c r="H117" s="79">
        <f>work!L117</f>
        <v>20120208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421995</v>
      </c>
      <c r="F118" s="68">
        <f>work!I118+work!J118</f>
        <v>14066</v>
      </c>
      <c r="H118" s="79">
        <f>work!L118</f>
        <v>20120208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207057</v>
      </c>
      <c r="F119" s="68">
        <f>work!I119+work!J119</f>
        <v>18600</v>
      </c>
      <c r="H119" s="79">
        <f>work!L119</f>
        <v>20120307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245024</v>
      </c>
      <c r="F120" s="68">
        <f>work!I120+work!J120</f>
        <v>370679</v>
      </c>
      <c r="H120" s="79">
        <f>work!L120</f>
        <v>20120208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374926</v>
      </c>
      <c r="F121" s="68">
        <f>work!I121+work!J121</f>
        <v>409601</v>
      </c>
      <c r="H121" s="79">
        <f>work!L121</f>
        <v>20120208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69320</v>
      </c>
      <c r="F122" s="68">
        <f>work!I122+work!J122</f>
        <v>44600</v>
      </c>
      <c r="H122" s="79">
        <f>work!L122</f>
        <v>20120208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2513483</v>
      </c>
      <c r="F123" s="68">
        <f>work!I123+work!J123</f>
        <v>410850</v>
      </c>
      <c r="H123" s="79">
        <f>work!L123</f>
        <v>20120208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80125</v>
      </c>
      <c r="F124" s="68">
        <f>work!I124+work!J124</f>
        <v>61000</v>
      </c>
      <c r="H124" s="79">
        <f>work!L124</f>
        <v>20120208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28950</v>
      </c>
      <c r="F125" s="68">
        <f>work!I125+work!J125</f>
        <v>1500</v>
      </c>
      <c r="H125" s="79">
        <f>work!L125</f>
        <v>20120208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221866</v>
      </c>
      <c r="F126" s="68">
        <f>work!I126+work!J126</f>
        <v>32640</v>
      </c>
      <c r="H126" s="79">
        <f>work!L126</f>
        <v>20120307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454414</v>
      </c>
      <c r="F127" s="68">
        <f>work!I127+work!J127</f>
        <v>0</v>
      </c>
      <c r="H127" s="79">
        <f>work!L127</f>
        <v>20120307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137052</v>
      </c>
      <c r="F128" s="68">
        <f>work!I128+work!J128</f>
        <v>94000</v>
      </c>
      <c r="H128" s="79">
        <f>work!L128</f>
        <v>20120208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181251</v>
      </c>
      <c r="F129" s="68">
        <f>work!I129+work!J129</f>
        <v>552508</v>
      </c>
      <c r="H129" s="79">
        <f>work!L129</f>
        <v>20120208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2067289</v>
      </c>
      <c r="F130" s="68">
        <f>work!I130+work!J130</f>
        <v>52700</v>
      </c>
      <c r="H130" s="79">
        <f>work!L130</f>
        <v>20120307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1189860</v>
      </c>
      <c r="F131" s="68">
        <f>work!I131+work!J131</f>
        <v>106360</v>
      </c>
      <c r="H131" s="79">
        <f>work!L131</f>
        <v>20120307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83627</v>
      </c>
      <c r="F132" s="68">
        <f>work!I132+work!J132</f>
        <v>4000</v>
      </c>
      <c r="H132" s="79">
        <f>work!L132</f>
        <v>20120307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246328</v>
      </c>
      <c r="F133" s="68">
        <f>work!I133+work!J133</f>
        <v>172975</v>
      </c>
      <c r="H133" s="79">
        <f>work!L133</f>
        <v>20120307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110870</v>
      </c>
      <c r="F134" s="68">
        <f>work!I134+work!J134</f>
        <v>554160</v>
      </c>
      <c r="H134" s="79">
        <f>work!L134</f>
        <v>20120208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41635</v>
      </c>
      <c r="F135" s="68">
        <f>work!I135+work!J135</f>
        <v>68525</v>
      </c>
      <c r="H135" s="79">
        <f>work!L135</f>
        <v>20120307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219291</v>
      </c>
      <c r="F136" s="68">
        <f>work!I136+work!J136</f>
        <v>1140391</v>
      </c>
      <c r="H136" s="79">
        <f>work!L136</f>
        <v>20120307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3000</v>
      </c>
      <c r="F137" s="68">
        <f>work!I137+work!J137</f>
        <v>0</v>
      </c>
      <c r="H137" s="79">
        <f>work!L137</f>
        <v>20120208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472893</v>
      </c>
      <c r="F138" s="68">
        <f>work!I138+work!J138</f>
        <v>12701</v>
      </c>
      <c r="H138" s="79">
        <f>work!L138</f>
        <v>20120208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172888</v>
      </c>
      <c r="F139" s="68">
        <f>work!I139+work!J139</f>
        <v>29400</v>
      </c>
      <c r="H139" s="79">
        <f>work!L139</f>
        <v>20120208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120626</v>
      </c>
      <c r="F140" s="68">
        <f>work!I140+work!J140</f>
        <v>14206263</v>
      </c>
      <c r="H140" s="79">
        <f>work!L140</f>
        <v>20120208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772465</v>
      </c>
      <c r="F141" s="68">
        <f>work!I141+work!J141</f>
        <v>78150</v>
      </c>
      <c r="H141" s="79">
        <f>work!L141</f>
        <v>20120208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175282</v>
      </c>
      <c r="F142" s="68">
        <f>work!I142+work!J142</f>
        <v>34825</v>
      </c>
      <c r="H142" s="79">
        <f>work!L142</f>
        <v>20120208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833467</v>
      </c>
      <c r="F143" s="68">
        <f>work!I143+work!J143</f>
        <v>2068790</v>
      </c>
      <c r="H143" s="79">
        <f>work!L143</f>
        <v>20120208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43593</v>
      </c>
      <c r="F144" s="68">
        <f>work!I144+work!J144</f>
        <v>0</v>
      </c>
      <c r="G144" s="91"/>
      <c r="H144" s="65">
        <f>work!L144</f>
        <v>20120208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1134086</v>
      </c>
      <c r="F145" s="68">
        <f>work!I145+work!J145</f>
        <v>3390192</v>
      </c>
      <c r="H145" s="79">
        <f>work!L145</f>
        <v>20120208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157000</v>
      </c>
      <c r="F146" s="68">
        <f>work!I146+work!J146</f>
        <v>3626825</v>
      </c>
      <c r="H146" s="79">
        <f>work!L146</f>
        <v>20120208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1162419</v>
      </c>
      <c r="F147" s="68">
        <f>work!I147+work!J147</f>
        <v>3536280</v>
      </c>
      <c r="H147" s="79">
        <f>work!L147</f>
        <v>20120307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5250</v>
      </c>
      <c r="F148" s="68">
        <f>work!I148+work!J148</f>
        <v>5000</v>
      </c>
      <c r="H148" s="79">
        <f>work!L148</f>
        <v>20120208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30379</v>
      </c>
      <c r="F149" s="68">
        <f>work!I149+work!J149</f>
        <v>100</v>
      </c>
      <c r="H149" s="79">
        <f>work!L149</f>
        <v>20120208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196357</v>
      </c>
      <c r="F150" s="68">
        <f>work!I150+work!J150</f>
        <v>2000</v>
      </c>
      <c r="H150" s="79">
        <f>work!L150</f>
        <v>20120208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13325</v>
      </c>
      <c r="F151" s="68">
        <f>work!I151+work!J151</f>
        <v>0</v>
      </c>
      <c r="H151" s="79">
        <f>work!L151</f>
        <v>20120208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347581</v>
      </c>
      <c r="F152" s="68">
        <f>work!I152+work!J152</f>
        <v>288300</v>
      </c>
      <c r="H152" s="79">
        <f>work!L152</f>
        <v>20120208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126819</v>
      </c>
      <c r="F153" s="68">
        <f>work!I153+work!J153</f>
        <v>500290</v>
      </c>
      <c r="H153" s="79">
        <f>work!L153</f>
        <v>20120208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90996</v>
      </c>
      <c r="F154" s="68">
        <f>work!I154+work!J154</f>
        <v>1615</v>
      </c>
      <c r="H154" s="79">
        <f>work!L154</f>
        <v>20120208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148034</v>
      </c>
      <c r="F155" s="68">
        <f>work!I155+work!J155</f>
        <v>87450</v>
      </c>
      <c r="H155" s="79">
        <f>work!L155</f>
        <v>20120208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207283</v>
      </c>
      <c r="F156" s="68">
        <f>work!I156+work!J156</f>
        <v>119479</v>
      </c>
      <c r="H156" s="79">
        <f>work!L156</f>
        <v>20120307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100506</v>
      </c>
      <c r="F157" s="68">
        <f>work!I157+work!J157</f>
        <v>79900</v>
      </c>
      <c r="H157" s="79">
        <f>work!L157</f>
        <v>20120208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156923</v>
      </c>
      <c r="F158" s="68">
        <f>work!I158+work!J158</f>
        <v>27890</v>
      </c>
      <c r="H158" s="79">
        <f>work!L158</f>
        <v>20120307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1660</v>
      </c>
      <c r="F159" s="68">
        <f>work!I159+work!J159</f>
        <v>0</v>
      </c>
      <c r="H159" s="79">
        <f>work!L159</f>
        <v>20120208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106560</v>
      </c>
      <c r="F160" s="68">
        <f>work!I160+work!J160</f>
        <v>121300</v>
      </c>
      <c r="H160" s="79">
        <f>work!L160</f>
        <v>20120208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435505</v>
      </c>
      <c r="F161" s="68">
        <f>work!I161+work!J161</f>
        <v>56121</v>
      </c>
      <c r="H161" s="79">
        <f>work!L161</f>
        <v>20120208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171301</v>
      </c>
      <c r="F163" s="68">
        <f>work!I163+work!J163</f>
        <v>41963</v>
      </c>
      <c r="G163" s="91"/>
      <c r="H163" s="65">
        <f>work!L163</f>
        <v>20120307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259330</v>
      </c>
      <c r="F164" s="68">
        <f>work!I164+work!J164</f>
        <v>18875</v>
      </c>
      <c r="H164" s="79">
        <f>work!L164</f>
        <v>20120208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1500</v>
      </c>
      <c r="F165" s="68">
        <f>work!I165+work!J165</f>
        <v>0</v>
      </c>
      <c r="H165" s="79">
        <f>work!L165</f>
        <v>20120208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57076</v>
      </c>
      <c r="F166" s="68">
        <f>work!I166+work!J166</f>
        <v>8000</v>
      </c>
      <c r="H166" s="79">
        <f>work!L166</f>
        <v>20120208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 t="e">
        <f>work!G167+work!H167</f>
        <v>#VALUE!</v>
      </c>
      <c r="F167" s="68" t="e">
        <f>work!I167+work!J167</f>
        <v>#VALUE!</v>
      </c>
      <c r="H167" s="79" t="str">
        <f>work!L167</f>
        <v>No report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233792</v>
      </c>
      <c r="F168" s="68">
        <f>work!I168+work!J168</f>
        <v>113754</v>
      </c>
      <c r="H168" s="79">
        <f>work!L168</f>
        <v>20120208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60972</v>
      </c>
      <c r="F169" s="68">
        <f>work!I169+work!J169</f>
        <v>26300</v>
      </c>
      <c r="H169" s="79">
        <f>work!L169</f>
        <v>20120208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3000</v>
      </c>
      <c r="F170" s="68">
        <f>work!I170+work!J170</f>
        <v>18025</v>
      </c>
      <c r="H170" s="79">
        <f>work!L170</f>
        <v>20120208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803187</v>
      </c>
      <c r="F171" s="68">
        <f>work!I171+work!J171</f>
        <v>542400</v>
      </c>
      <c r="H171" s="79">
        <f>work!L171</f>
        <v>20120208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4491143</v>
      </c>
      <c r="F172" s="68">
        <f>work!I172+work!J172</f>
        <v>1675961</v>
      </c>
      <c r="H172" s="79">
        <f>work!L172</f>
        <v>20120208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2900</v>
      </c>
      <c r="F173" s="68">
        <f>work!I173+work!J173</f>
        <v>0</v>
      </c>
      <c r="H173" s="79">
        <f>work!L173</f>
        <v>20120307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 t="e">
        <f>work!G174+work!H174</f>
        <v>#VALUE!</v>
      </c>
      <c r="F174" s="68" t="e">
        <f>work!I174+work!J174</f>
        <v>#VALUE!</v>
      </c>
      <c r="H174" s="79" t="str">
        <f>work!L174</f>
        <v>No report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237497</v>
      </c>
      <c r="F175" s="68">
        <f>work!I175+work!J175</f>
        <v>10800</v>
      </c>
      <c r="H175" s="79">
        <f>work!L175</f>
        <v>20120208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25175</v>
      </c>
      <c r="F176" s="68">
        <f>work!I176+work!J176</f>
        <v>0</v>
      </c>
      <c r="H176" s="79">
        <f>work!L176</f>
        <v>20120208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163126</v>
      </c>
      <c r="F177" s="68">
        <f>work!I177+work!J177</f>
        <v>13222</v>
      </c>
      <c r="H177" s="79">
        <f>work!L177</f>
        <v>20120208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851382</v>
      </c>
      <c r="F178" s="68">
        <f>work!I178+work!J178</f>
        <v>342761</v>
      </c>
      <c r="H178" s="79">
        <f>work!L178</f>
        <v>20120208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287975</v>
      </c>
      <c r="F179" s="68">
        <f>work!I179+work!J179</f>
        <v>16305</v>
      </c>
      <c r="H179" s="79">
        <f>work!L179</f>
        <v>20120208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626452</v>
      </c>
      <c r="F180" s="68">
        <f>work!I180+work!J180</f>
        <v>75566</v>
      </c>
      <c r="H180" s="79">
        <f>work!L180</f>
        <v>20120307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169156</v>
      </c>
      <c r="F181" s="68">
        <f>work!I181+work!J181</f>
        <v>1450</v>
      </c>
      <c r="H181" s="79">
        <f>work!L181</f>
        <v>20120208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100</v>
      </c>
      <c r="F182" s="68">
        <f>work!I182+work!J182</f>
        <v>0</v>
      </c>
      <c r="H182" s="79">
        <f>work!L182</f>
        <v>20120208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11170</v>
      </c>
      <c r="F183" s="68">
        <f>work!I183+work!J183</f>
        <v>0</v>
      </c>
      <c r="H183" s="79">
        <f>work!L183</f>
        <v>20120307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 t="e">
        <f>work!G184+work!H184</f>
        <v>#VALUE!</v>
      </c>
      <c r="F184" s="68" t="e">
        <f>work!I184+work!J184</f>
        <v>#VALUE!</v>
      </c>
      <c r="H184" s="79" t="str">
        <f>work!L184</f>
        <v>No report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89941</v>
      </c>
      <c r="F185" s="68">
        <f>work!I185+work!J185</f>
        <v>20753</v>
      </c>
      <c r="H185" s="79">
        <f>work!L185</f>
        <v>20120208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134620</v>
      </c>
      <c r="F186" s="68">
        <f>work!I186+work!J186</f>
        <v>7500</v>
      </c>
      <c r="H186" s="79">
        <f>work!L186</f>
        <v>20120208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51559</v>
      </c>
      <c r="F187" s="68">
        <f>work!I187+work!J187</f>
        <v>0</v>
      </c>
      <c r="H187" s="79">
        <f>work!L187</f>
        <v>20120307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11579</v>
      </c>
      <c r="F188" s="68">
        <f>work!I188+work!J188</f>
        <v>0</v>
      </c>
      <c r="H188" s="79">
        <f>work!L188</f>
        <v>20120208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34503</v>
      </c>
      <c r="F189" s="68">
        <f>work!I189+work!J189</f>
        <v>0</v>
      </c>
      <c r="H189" s="79">
        <f>work!L189</f>
        <v>20120208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365230</v>
      </c>
      <c r="F190" s="68">
        <f>work!I190+work!J190</f>
        <v>876991</v>
      </c>
      <c r="H190" s="79">
        <f>work!L190</f>
        <v>20120208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184306</v>
      </c>
      <c r="F191" s="68">
        <f>work!I191+work!J191</f>
        <v>64025</v>
      </c>
      <c r="H191" s="79">
        <f>work!L191</f>
        <v>20120208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42272</v>
      </c>
      <c r="F193" s="68">
        <f>work!I193+work!J193</f>
        <v>63695</v>
      </c>
      <c r="H193" s="79">
        <f>work!L193</f>
        <v>20120208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54827</v>
      </c>
      <c r="F194" s="68">
        <f>work!I194+work!J194</f>
        <v>209423</v>
      </c>
      <c r="H194" s="79">
        <f>work!L194</f>
        <v>20120208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34345</v>
      </c>
      <c r="F195" s="68">
        <f>work!I195+work!J195</f>
        <v>15600</v>
      </c>
      <c r="H195" s="79">
        <f>work!L195</f>
        <v>20120208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342037</v>
      </c>
      <c r="F197" s="68">
        <f>work!I197+work!J197</f>
        <v>4074487</v>
      </c>
      <c r="H197" s="79">
        <f>work!L197</f>
        <v>20120307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502010</v>
      </c>
      <c r="F198" s="68">
        <f>work!I198+work!J198</f>
        <v>2150</v>
      </c>
      <c r="H198" s="79">
        <f>work!L198</f>
        <v>20120208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437321</v>
      </c>
      <c r="F199" s="68">
        <f>work!I199+work!J199</f>
        <v>919265</v>
      </c>
      <c r="H199" s="79">
        <f>work!L199</f>
        <v>20120208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35490</v>
      </c>
      <c r="F200" s="68">
        <f>work!I200+work!J200</f>
        <v>0</v>
      </c>
      <c r="H200" s="79">
        <f>work!L200</f>
        <v>20120208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1367010</v>
      </c>
      <c r="F201" s="68">
        <f>work!I201+work!J201</f>
        <v>66000</v>
      </c>
      <c r="H201" s="79">
        <f>work!L201</f>
        <v>20120208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623132</v>
      </c>
      <c r="F202" s="68">
        <f>work!I202+work!J202</f>
        <v>177671</v>
      </c>
      <c r="H202" s="79">
        <f>work!L202</f>
        <v>20120208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270785</v>
      </c>
      <c r="F203" s="68">
        <f>work!I203+work!J203</f>
        <v>0</v>
      </c>
      <c r="H203" s="79">
        <f>work!L203</f>
        <v>20120208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122727</v>
      </c>
      <c r="F204" s="68">
        <f>work!I204+work!J204</f>
        <v>2900</v>
      </c>
      <c r="H204" s="79">
        <f>work!L204</f>
        <v>20120208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374903</v>
      </c>
      <c r="F205" s="68">
        <f>work!I205+work!J205</f>
        <v>71800</v>
      </c>
      <c r="H205" s="79">
        <f>work!L205</f>
        <v>20120208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387841</v>
      </c>
      <c r="F206" s="68">
        <f>work!I206+work!J206</f>
        <v>484146</v>
      </c>
      <c r="H206" s="79">
        <f>work!L206</f>
        <v>20120208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597363</v>
      </c>
      <c r="F207" s="68">
        <f>work!I207+work!J207</f>
        <v>189378</v>
      </c>
      <c r="H207" s="79">
        <f>work!L207</f>
        <v>20120208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6157929</v>
      </c>
      <c r="F208" s="68">
        <f>work!I208+work!J208</f>
        <v>351051</v>
      </c>
      <c r="H208" s="79">
        <f>work!L208</f>
        <v>20120208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2810237</v>
      </c>
      <c r="F209" s="68">
        <f>work!I209+work!J209</f>
        <v>1262639</v>
      </c>
      <c r="H209" s="79">
        <f>work!L209</f>
        <v>20120208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829967</v>
      </c>
      <c r="F210" s="68">
        <f>work!I210+work!J210</f>
        <v>46000</v>
      </c>
      <c r="H210" s="79">
        <f>work!L210</f>
        <v>20120208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101130</v>
      </c>
      <c r="F211" s="68">
        <f>work!I211+work!J211</f>
        <v>36380</v>
      </c>
      <c r="H211" s="79">
        <f>work!L211</f>
        <v>20120208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24705</v>
      </c>
      <c r="F212" s="68">
        <f>work!I212+work!J212</f>
        <v>0</v>
      </c>
      <c r="H212" s="79">
        <f>work!L212</f>
        <v>20120208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15000</v>
      </c>
      <c r="F213" s="68">
        <f>work!I213+work!J213</f>
        <v>1</v>
      </c>
      <c r="H213" s="79">
        <f>work!L213</f>
        <v>20120208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542389</v>
      </c>
      <c r="F214" s="68">
        <f>work!I214+work!J214</f>
        <v>470825</v>
      </c>
      <c r="H214" s="79">
        <f>work!L214</f>
        <v>20120208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255038</v>
      </c>
      <c r="F215" s="68">
        <f>work!I215+work!J215</f>
        <v>92140</v>
      </c>
      <c r="H215" s="79">
        <f>work!L215</f>
        <v>20120208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23960</v>
      </c>
      <c r="F216" s="68">
        <f>work!I216+work!J216</f>
        <v>1400</v>
      </c>
      <c r="H216" s="79">
        <f>work!L216</f>
        <v>20120208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185624</v>
      </c>
      <c r="F217" s="68">
        <f>work!I217+work!J217</f>
        <v>167454</v>
      </c>
      <c r="H217" s="79">
        <f>work!L217</f>
        <v>20120208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62175</v>
      </c>
      <c r="F218" s="68">
        <f>work!I218+work!J218</f>
        <v>0</v>
      </c>
      <c r="H218" s="79">
        <f>work!L218</f>
        <v>20120208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39477</v>
      </c>
      <c r="F219" s="68">
        <f>work!I219+work!J219</f>
        <v>13600</v>
      </c>
      <c r="H219" s="79">
        <f>work!L219</f>
        <v>20120208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9195</v>
      </c>
      <c r="F220" s="68">
        <f>work!I220+work!J220</f>
        <v>0</v>
      </c>
      <c r="H220" s="79">
        <f>work!L220</f>
        <v>20120208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 t="e">
        <f>work!G221+work!H221</f>
        <v>#VALUE!</v>
      </c>
      <c r="F221" s="68" t="e">
        <f>work!I221+work!J221</f>
        <v>#VALUE!</v>
      </c>
      <c r="H221" s="79" t="str">
        <f>work!L221</f>
        <v>No report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11780</v>
      </c>
      <c r="F222" s="68">
        <f>work!I222+work!J222</f>
        <v>0</v>
      </c>
      <c r="H222" s="79">
        <f>work!L222</f>
        <v>20120208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379099</v>
      </c>
      <c r="F223" s="68">
        <f>work!I223+work!J223</f>
        <v>45616</v>
      </c>
      <c r="H223" s="79">
        <f>work!L223</f>
        <v>20120208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46300</v>
      </c>
      <c r="F224" s="68">
        <f>work!I224+work!J224</f>
        <v>0</v>
      </c>
      <c r="H224" s="79">
        <f>work!L224</f>
        <v>20120208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287136</v>
      </c>
      <c r="F225" s="68">
        <f>work!I225+work!J225</f>
        <v>800</v>
      </c>
      <c r="H225" s="79">
        <f>work!L225</f>
        <v>20120208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366167</v>
      </c>
      <c r="F226" s="68">
        <f>work!I226+work!J226</f>
        <v>559202</v>
      </c>
      <c r="H226" s="79">
        <f>work!L226</f>
        <v>20120208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 t="e">
        <f>work!G227+work!H227</f>
        <v>#VALUE!</v>
      </c>
      <c r="F227" s="68" t="e">
        <f>work!I227+work!J227</f>
        <v>#VALUE!</v>
      </c>
      <c r="H227" s="79" t="str">
        <f>work!L227</f>
        <v>No report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15200</v>
      </c>
      <c r="F228" s="68">
        <f>work!I228+work!J228</f>
        <v>0</v>
      </c>
      <c r="H228" s="79">
        <f>work!L228</f>
        <v>20120208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32450</v>
      </c>
      <c r="F229" s="68">
        <f>work!I229+work!J229</f>
        <v>301295</v>
      </c>
      <c r="H229" s="79">
        <f>work!L229</f>
        <v>20120208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914436</v>
      </c>
      <c r="F230" s="68">
        <f>work!I230+work!J230</f>
        <v>2767887</v>
      </c>
      <c r="H230" s="79">
        <f>work!L230</f>
        <v>20120208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451295</v>
      </c>
      <c r="F231" s="68">
        <f>work!I231+work!J231</f>
        <v>10600</v>
      </c>
      <c r="H231" s="79">
        <f>work!L231</f>
        <v>20120208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1506087</v>
      </c>
      <c r="F232" s="68">
        <f>work!I232+work!J232</f>
        <v>0</v>
      </c>
      <c r="H232" s="79">
        <f>work!L232</f>
        <v>20120208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253879</v>
      </c>
      <c r="F233" s="68">
        <f>work!I233+work!J233</f>
        <v>17000</v>
      </c>
      <c r="H233" s="79">
        <f>work!L233</f>
        <v>20120208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160419</v>
      </c>
      <c r="F234" s="68">
        <f>work!I234+work!J234</f>
        <v>18890</v>
      </c>
      <c r="H234" s="79">
        <f>work!L234</f>
        <v>20120208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777558</v>
      </c>
      <c r="F235" s="68">
        <f>work!I235+work!J235</f>
        <v>434168</v>
      </c>
      <c r="H235" s="79">
        <f>work!L235</f>
        <v>20120208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165535</v>
      </c>
      <c r="F236" s="68">
        <f>work!I236+work!J236</f>
        <v>19800</v>
      </c>
      <c r="H236" s="79">
        <f>work!L236</f>
        <v>20120208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617114</v>
      </c>
      <c r="F237" s="68">
        <f>work!I237+work!J237</f>
        <v>318350</v>
      </c>
      <c r="H237" s="79">
        <f>work!L237</f>
        <v>20120307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592106</v>
      </c>
      <c r="F238" s="68">
        <f>work!I238+work!J238</f>
        <v>0</v>
      </c>
      <c r="H238" s="79">
        <f>work!L238</f>
        <v>20120307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347105</v>
      </c>
      <c r="F239" s="68">
        <f>work!I239+work!J239</f>
        <v>40650</v>
      </c>
      <c r="H239" s="79">
        <f>work!L239</f>
        <v>20120307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1982383</v>
      </c>
      <c r="F240" s="68">
        <f>work!I240+work!J240</f>
        <v>427301</v>
      </c>
      <c r="H240" s="79">
        <f>work!L240</f>
        <v>20120208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424070</v>
      </c>
      <c r="F241" s="68">
        <f>work!I241+work!J241</f>
        <v>572875</v>
      </c>
      <c r="H241" s="79">
        <f>work!L241</f>
        <v>20120208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4028571</v>
      </c>
      <c r="F242" s="68">
        <f>work!I242+work!J242</f>
        <v>375604</v>
      </c>
      <c r="H242" s="79">
        <f>work!L242</f>
        <v>20120208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2426990</v>
      </c>
      <c r="F243" s="68">
        <f>work!I243+work!J243</f>
        <v>1577713</v>
      </c>
      <c r="H243" s="79">
        <f>work!L243</f>
        <v>20120208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1595339</v>
      </c>
      <c r="F244" s="68">
        <f>work!I244+work!J244</f>
        <v>6348414</v>
      </c>
      <c r="H244" s="79">
        <f>work!L244</f>
        <v>20120208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197614</v>
      </c>
      <c r="F245" s="68">
        <f>work!I245+work!J245</f>
        <v>0</v>
      </c>
      <c r="H245" s="79">
        <f>work!L245</f>
        <v>20120307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591866</v>
      </c>
      <c r="F246" s="68">
        <f>work!I246+work!J246</f>
        <v>955078</v>
      </c>
      <c r="H246" s="79">
        <f>work!L246</f>
        <v>20120208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24749</v>
      </c>
      <c r="F247" s="68">
        <f>work!I247+work!J247</f>
        <v>14352</v>
      </c>
      <c r="G247" s="91"/>
      <c r="H247" s="65">
        <f>work!L247</f>
        <v>20120208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159261</v>
      </c>
      <c r="F248" s="68">
        <f>work!I248+work!J248</f>
        <v>8959252</v>
      </c>
      <c r="H248" s="79">
        <f>work!L248</f>
        <v>20120307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536476</v>
      </c>
      <c r="F249" s="68">
        <f>work!I249+work!J249</f>
        <v>122700</v>
      </c>
      <c r="H249" s="79">
        <f>work!L249</f>
        <v>20120208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402103</v>
      </c>
      <c r="F250" s="68">
        <f>work!I250+work!J250</f>
        <v>158523</v>
      </c>
      <c r="H250" s="79">
        <f>work!L250</f>
        <v>20120208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299149</v>
      </c>
      <c r="F251" s="68">
        <f>work!I251+work!J251</f>
        <v>177302</v>
      </c>
      <c r="H251" s="79">
        <f>work!L251</f>
        <v>20120208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611181</v>
      </c>
      <c r="F252" s="68">
        <f>work!I252+work!J252</f>
        <v>4324585</v>
      </c>
      <c r="H252" s="79">
        <f>work!L252</f>
        <v>20120208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64921</v>
      </c>
      <c r="F253" s="68">
        <f>work!I253+work!J253</f>
        <v>25100</v>
      </c>
      <c r="H253" s="79">
        <f>work!L253</f>
        <v>20120208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410148</v>
      </c>
      <c r="F254" s="68">
        <f>work!I254+work!J254</f>
        <v>1184553</v>
      </c>
      <c r="H254" s="79">
        <f>work!L254</f>
        <v>20120208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552395</v>
      </c>
      <c r="F255" s="68">
        <f>work!I255+work!J255</f>
        <v>28225</v>
      </c>
      <c r="H255" s="79">
        <f>work!L255</f>
        <v>20120208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0</v>
      </c>
      <c r="F256" s="68">
        <f>work!I256+work!J256</f>
        <v>62420</v>
      </c>
      <c r="H256" s="79">
        <f>work!L256</f>
        <v>20120208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323793</v>
      </c>
      <c r="F257" s="68">
        <f>work!I257+work!J257</f>
        <v>73853</v>
      </c>
      <c r="H257" s="79">
        <f>work!L257</f>
        <v>20120208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426161</v>
      </c>
      <c r="F258" s="68">
        <f>work!I258+work!J258</f>
        <v>103082</v>
      </c>
      <c r="H258" s="79">
        <f>work!L258</f>
        <v>20120307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62290</v>
      </c>
      <c r="F259" s="68">
        <f>work!I259+work!J259</f>
        <v>276185</v>
      </c>
      <c r="H259" s="79">
        <f>work!L259</f>
        <v>20120208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1103380</v>
      </c>
      <c r="F260" s="68">
        <f>work!I260+work!J260</f>
        <v>33325</v>
      </c>
      <c r="H260" s="79">
        <f>work!L260</f>
        <v>20120208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771621</v>
      </c>
      <c r="F261" s="68">
        <f>work!I261+work!J261</f>
        <v>5042948</v>
      </c>
      <c r="H261" s="79">
        <f>work!L261</f>
        <v>20120307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142133</v>
      </c>
      <c r="F262" s="68">
        <f>work!I262+work!J262</f>
        <v>51350</v>
      </c>
      <c r="H262" s="79">
        <f>work!L262</f>
        <v>20120208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825681</v>
      </c>
      <c r="F263" s="68">
        <f>work!I263+work!J263</f>
        <v>354245</v>
      </c>
      <c r="H263" s="79">
        <f>work!L263</f>
        <v>20120208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3265</v>
      </c>
      <c r="F264" s="68">
        <f>work!I264+work!J264</f>
        <v>10125</v>
      </c>
      <c r="H264" s="79">
        <f>work!L264</f>
        <v>20120208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35691</v>
      </c>
      <c r="F265" s="68">
        <f>work!I265+work!J265</f>
        <v>0</v>
      </c>
      <c r="H265" s="79">
        <f>work!L265</f>
        <v>20120307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56000</v>
      </c>
      <c r="F266" s="68">
        <f>work!I266+work!J266</f>
        <v>210000</v>
      </c>
      <c r="H266" s="79">
        <f>work!L266</f>
        <v>20120208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95503</v>
      </c>
      <c r="F267" s="68">
        <f>work!I267+work!J267</f>
        <v>77935</v>
      </c>
      <c r="H267" s="79">
        <f>work!L267</f>
        <v>20120307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64574</v>
      </c>
      <c r="F268" s="68">
        <f>work!I268+work!J268</f>
        <v>50000</v>
      </c>
      <c r="H268" s="79">
        <f>work!L268</f>
        <v>20120307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28295</v>
      </c>
      <c r="H269" s="79">
        <f>work!L269</f>
        <v>20120208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449418</v>
      </c>
      <c r="F270" s="68">
        <f>work!I270+work!J270</f>
        <v>862397</v>
      </c>
      <c r="H270" s="79">
        <f>work!L270</f>
        <v>20120208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39417</v>
      </c>
      <c r="F271" s="68">
        <f>work!I271+work!J271</f>
        <v>0</v>
      </c>
      <c r="H271" s="79">
        <f>work!L271</f>
        <v>20120307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148961</v>
      </c>
      <c r="F272" s="68">
        <f>work!I272+work!J272</f>
        <v>518803</v>
      </c>
      <c r="H272" s="79">
        <f>work!L272</f>
        <v>20120208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12290</v>
      </c>
      <c r="F273" s="68">
        <f>work!I273+work!J273</f>
        <v>69867</v>
      </c>
      <c r="H273" s="79">
        <f>work!L273</f>
        <v>20120307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63670</v>
      </c>
      <c r="F274" s="68">
        <f>work!I274+work!J274</f>
        <v>1389065</v>
      </c>
      <c r="H274" s="79">
        <f>work!L274</f>
        <v>20120307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77178</v>
      </c>
      <c r="F275" s="68">
        <f>work!I275+work!J275</f>
        <v>5310</v>
      </c>
      <c r="H275" s="79">
        <f>work!L275</f>
        <v>20120307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235653</v>
      </c>
      <c r="F276" s="68">
        <f>work!I276+work!J276</f>
        <v>361533</v>
      </c>
      <c r="H276" s="79">
        <f>work!L276</f>
        <v>20120208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783915</v>
      </c>
      <c r="F277" s="68">
        <f>work!I277+work!J277</f>
        <v>197889</v>
      </c>
      <c r="H277" s="79">
        <f>work!L277</f>
        <v>20120307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6313580</v>
      </c>
      <c r="F278" s="68">
        <f>work!I278+work!J278</f>
        <v>0</v>
      </c>
      <c r="H278" s="79">
        <f>work!L278</f>
        <v>20120208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212950</v>
      </c>
      <c r="F279" s="68">
        <f>work!I279+work!J279</f>
        <v>7350</v>
      </c>
      <c r="H279" s="79">
        <f>work!L279</f>
        <v>20120208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87532</v>
      </c>
      <c r="F280" s="68">
        <f>work!I280+work!J280</f>
        <v>999575</v>
      </c>
      <c r="H280" s="79">
        <f>work!L280</f>
        <v>20120208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4553012</v>
      </c>
      <c r="F281" s="68">
        <f>work!I281+work!J281</f>
        <v>648189</v>
      </c>
      <c r="H281" s="79">
        <f>work!L281</f>
        <v>20120307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5328749</v>
      </c>
      <c r="F282" s="68">
        <f>work!I282+work!J282</f>
        <v>3738390</v>
      </c>
      <c r="H282" s="79">
        <f>work!L282</f>
        <v>20120307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731070</v>
      </c>
      <c r="F283" s="68">
        <f>work!I283+work!J283</f>
        <v>5215371</v>
      </c>
      <c r="H283" s="79">
        <f>work!L283</f>
        <v>20120208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757788</v>
      </c>
      <c r="F284" s="68">
        <f>work!I284+work!J284</f>
        <v>4771586</v>
      </c>
      <c r="H284" s="79">
        <f>work!L284</f>
        <v>20120208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169279</v>
      </c>
      <c r="F285" s="68">
        <f>work!I285+work!J285</f>
        <v>2043926</v>
      </c>
      <c r="H285" s="79">
        <f>work!L285</f>
        <v>20120208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1548396</v>
      </c>
      <c r="F286" s="68">
        <f>work!I286+work!J286</f>
        <v>163087</v>
      </c>
      <c r="H286" s="79">
        <f>work!L286</f>
        <v>20120208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464059</v>
      </c>
      <c r="F287" s="68">
        <f>work!I287+work!J287</f>
        <v>463956</v>
      </c>
      <c r="H287" s="79">
        <f>work!L287</f>
        <v>20120208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530942</v>
      </c>
      <c r="F288" s="68">
        <f>work!I288+work!J288</f>
        <v>43734</v>
      </c>
      <c r="H288" s="79">
        <f>work!L288</f>
        <v>20120208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143207</v>
      </c>
      <c r="F289" s="68">
        <f>work!I289+work!J289</f>
        <v>525346</v>
      </c>
      <c r="H289" s="79">
        <f>work!L289</f>
        <v>20120307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199256</v>
      </c>
      <c r="F290" s="68">
        <f>work!I290+work!J290</f>
        <v>5053</v>
      </c>
      <c r="H290" s="79">
        <f>work!L290</f>
        <v>20120208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15216</v>
      </c>
      <c r="F291" s="68">
        <f>work!I291+work!J291</f>
        <v>0</v>
      </c>
      <c r="H291" s="79">
        <f>work!L291</f>
        <v>20120208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25600</v>
      </c>
      <c r="F292" s="68">
        <f>work!I292+work!J292</f>
        <v>1945</v>
      </c>
      <c r="H292" s="79">
        <f>work!L292</f>
        <v>20120208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119850</v>
      </c>
      <c r="F293" s="68">
        <f>work!I293+work!J293</f>
        <v>12200</v>
      </c>
      <c r="H293" s="79">
        <f>work!L293</f>
        <v>20120208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472705</v>
      </c>
      <c r="F294" s="68">
        <f>work!I294+work!J294</f>
        <v>94764</v>
      </c>
      <c r="H294" s="79">
        <f>work!L294</f>
        <v>20120208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89944</v>
      </c>
      <c r="F295" s="68">
        <f>work!I295+work!J295</f>
        <v>251678</v>
      </c>
      <c r="H295" s="79">
        <f>work!L295</f>
        <v>20120307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124541</v>
      </c>
      <c r="F296" s="68">
        <f>work!I296+work!J296</f>
        <v>12400</v>
      </c>
      <c r="H296" s="79">
        <f>work!L296</f>
        <v>20120208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72824</v>
      </c>
      <c r="F297" s="68">
        <f>work!I297+work!J297</f>
        <v>194025</v>
      </c>
      <c r="H297" s="79">
        <f>work!L297</f>
        <v>20120307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299764</v>
      </c>
      <c r="F298" s="68">
        <f>work!I298+work!J298</f>
        <v>55422</v>
      </c>
      <c r="H298" s="79">
        <f>work!L298</f>
        <v>20120307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36735</v>
      </c>
      <c r="F299" s="68">
        <f>work!I299+work!J299</f>
        <v>0</v>
      </c>
      <c r="H299" s="79">
        <f>work!L299</f>
        <v>20120208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2200</v>
      </c>
      <c r="F300" s="68">
        <f>work!I300+work!J300</f>
        <v>15150</v>
      </c>
      <c r="H300" s="79">
        <f>work!L300</f>
        <v>20120208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7911</v>
      </c>
      <c r="F301" s="68">
        <f>work!I301+work!J301</f>
        <v>23000</v>
      </c>
      <c r="H301" s="79">
        <f>work!L301</f>
        <v>20120208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20817</v>
      </c>
      <c r="F302" s="68">
        <f>work!I302+work!J302</f>
        <v>0</v>
      </c>
      <c r="H302" s="79">
        <f>work!L302</f>
        <v>20120307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143753</v>
      </c>
      <c r="F303" s="68">
        <f>work!I303+work!J303</f>
        <v>49057</v>
      </c>
      <c r="H303" s="79">
        <f>work!L303</f>
        <v>20120208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73282</v>
      </c>
      <c r="F304" s="68">
        <f>work!I304+work!J304</f>
        <v>9625</v>
      </c>
      <c r="H304" s="79">
        <f>work!L304</f>
        <v>20120208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80904</v>
      </c>
      <c r="F305" s="68">
        <f>work!I305+work!J305</f>
        <v>239970</v>
      </c>
      <c r="H305" s="79">
        <f>work!L305</f>
        <v>20120208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51530</v>
      </c>
      <c r="F306" s="68">
        <f>work!I306+work!J306</f>
        <v>52350</v>
      </c>
      <c r="H306" s="79">
        <f>work!L306</f>
        <v>20120208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311318</v>
      </c>
      <c r="F307" s="68">
        <f>work!I307+work!J307</f>
        <v>35825</v>
      </c>
      <c r="H307" s="79">
        <f>work!L307</f>
        <v>20120208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29591</v>
      </c>
      <c r="F308" s="68">
        <f>work!I308+work!J308</f>
        <v>2568</v>
      </c>
      <c r="H308" s="79">
        <f>work!L308</f>
        <v>20120208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760216</v>
      </c>
      <c r="F309" s="68">
        <f>work!I309+work!J309</f>
        <v>1460612</v>
      </c>
      <c r="H309" s="79">
        <f>work!L309</f>
        <v>20120307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349271</v>
      </c>
      <c r="F310" s="68">
        <f>work!I310+work!J310</f>
        <v>35100</v>
      </c>
      <c r="H310" s="79">
        <f>work!L310</f>
        <v>20120208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9455</v>
      </c>
      <c r="F311" s="68">
        <f>work!I311+work!J311</f>
        <v>0</v>
      </c>
      <c r="H311" s="79">
        <f>work!L311</f>
        <v>20120208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868637</v>
      </c>
      <c r="F312" s="68">
        <f>work!I312+work!J312</f>
        <v>334149</v>
      </c>
      <c r="H312" s="79">
        <f>work!L312</f>
        <v>20120208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74100</v>
      </c>
      <c r="F313" s="68">
        <f>work!I313+work!J313</f>
        <v>73388</v>
      </c>
      <c r="H313" s="79">
        <f>work!L313</f>
        <v>20120208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141246</v>
      </c>
      <c r="F314" s="68">
        <f>work!I314+work!J314</f>
        <v>50940</v>
      </c>
      <c r="H314" s="79">
        <f>work!L314</f>
        <v>20120208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915046</v>
      </c>
      <c r="F315" s="68">
        <f>work!I315+work!J315</f>
        <v>274710</v>
      </c>
      <c r="H315" s="79">
        <f>work!L315</f>
        <v>20120208</v>
      </c>
      <c r="I315" s="68"/>
    </row>
    <row r="316" spans="1:9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477745</v>
      </c>
      <c r="F316" s="68">
        <f>work!I316+work!J316</f>
        <v>593232</v>
      </c>
      <c r="H316" s="79">
        <f>work!L316</f>
        <v>20120208</v>
      </c>
      <c r="I316" s="68"/>
    </row>
    <row r="317" spans="1:9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1792504</v>
      </c>
      <c r="F317" s="68">
        <f>work!I317+work!J317</f>
        <v>1645860</v>
      </c>
      <c r="H317" s="79">
        <f>work!L317</f>
        <v>20120307</v>
      </c>
      <c r="I317" s="68"/>
    </row>
    <row r="318" spans="1:9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63134</v>
      </c>
      <c r="F318" s="68">
        <f>work!I318+work!J318</f>
        <v>6718</v>
      </c>
      <c r="H318" s="79">
        <f>work!L318</f>
        <v>20120208</v>
      </c>
      <c r="I318" s="68"/>
    </row>
    <row r="319" spans="1:9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41926</v>
      </c>
      <c r="F319" s="68">
        <f>work!I319+work!J319</f>
        <v>41003</v>
      </c>
      <c r="H319" s="79">
        <f>work!L319</f>
        <v>20120208</v>
      </c>
      <c r="I319" s="68"/>
    </row>
    <row r="320" spans="1:9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986529</v>
      </c>
      <c r="F320" s="68">
        <f>work!I320+work!J320</f>
        <v>4084632</v>
      </c>
      <c r="H320" s="79">
        <f>work!L320</f>
        <v>20120208</v>
      </c>
      <c r="I320" s="68"/>
    </row>
    <row r="321" spans="1:9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845961</v>
      </c>
      <c r="F321" s="68">
        <f>work!I321+work!J321</f>
        <v>1940917</v>
      </c>
      <c r="H321" s="79">
        <f>work!L321</f>
        <v>20120208</v>
      </c>
      <c r="I321" s="68"/>
    </row>
    <row r="322" spans="1:9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70800</v>
      </c>
      <c r="F322" s="68">
        <f>work!I322+work!J322</f>
        <v>57800</v>
      </c>
      <c r="H322" s="79">
        <f>work!L322</f>
        <v>20120208</v>
      </c>
      <c r="I322" s="68"/>
    </row>
    <row r="323" spans="1:9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242030</v>
      </c>
      <c r="F323" s="68">
        <f>work!I323+work!J323</f>
        <v>779751</v>
      </c>
      <c r="H323" s="79">
        <f>work!L323</f>
        <v>20120307</v>
      </c>
      <c r="I323" s="68"/>
    </row>
    <row r="324" spans="1:9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2156828</v>
      </c>
      <c r="F324" s="68">
        <f>work!I324+work!J324</f>
        <v>1768336</v>
      </c>
      <c r="H324" s="79">
        <f>work!L324</f>
        <v>20120208</v>
      </c>
      <c r="I324" s="68"/>
    </row>
    <row r="325" spans="1:9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721862</v>
      </c>
      <c r="F325" s="68">
        <f>work!I325+work!J325</f>
        <v>1681636</v>
      </c>
      <c r="H325" s="79">
        <f>work!L325</f>
        <v>20120208</v>
      </c>
      <c r="I325" s="68"/>
    </row>
    <row r="326" spans="1:9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266522</v>
      </c>
      <c r="F326" s="68">
        <f>work!I326+work!J326</f>
        <v>1037501</v>
      </c>
      <c r="H326" s="79">
        <f>work!L326</f>
        <v>20120208</v>
      </c>
      <c r="I326" s="68"/>
    </row>
    <row r="327" spans="1:9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1700980</v>
      </c>
      <c r="F327" s="68">
        <f>work!I327+work!J327</f>
        <v>2892754</v>
      </c>
      <c r="H327" s="79">
        <f>work!L327</f>
        <v>20120307</v>
      </c>
      <c r="I327" s="68"/>
    </row>
    <row r="328" spans="1:9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2173325</v>
      </c>
      <c r="F328" s="68">
        <f>work!I328+work!J328</f>
        <v>966303</v>
      </c>
      <c r="H328" s="79">
        <f>work!L328</f>
        <v>20120208</v>
      </c>
      <c r="I328" s="68"/>
    </row>
    <row r="329" spans="1:9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248309</v>
      </c>
      <c r="F329" s="68">
        <f>work!I329+work!J329</f>
        <v>168440</v>
      </c>
      <c r="H329" s="79">
        <f>work!L329</f>
        <v>20120208</v>
      </c>
      <c r="I329" s="68"/>
    </row>
    <row r="330" spans="1:9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86872</v>
      </c>
      <c r="F330" s="68">
        <f>work!I330+work!J330</f>
        <v>0</v>
      </c>
      <c r="G330" s="91"/>
      <c r="H330" s="65">
        <f>work!L330</f>
        <v>20120208</v>
      </c>
      <c r="I330" s="68"/>
    </row>
    <row r="331" spans="1:9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1290105</v>
      </c>
      <c r="F331" s="68">
        <f>work!I331+work!J331</f>
        <v>2627112</v>
      </c>
      <c r="H331" s="79">
        <f>work!L331</f>
        <v>20120307</v>
      </c>
      <c r="I331" s="68"/>
    </row>
    <row r="332" spans="1:9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1692643</v>
      </c>
      <c r="F332" s="68">
        <f>work!I332+work!J332</f>
        <v>1884989</v>
      </c>
      <c r="H332" s="79">
        <f>work!L332</f>
        <v>20120208</v>
      </c>
      <c r="I332" s="68"/>
    </row>
    <row r="333" spans="1:9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19200</v>
      </c>
      <c r="F333" s="68">
        <f>work!I333+work!J333</f>
        <v>0</v>
      </c>
      <c r="H333" s="79">
        <f>work!L333</f>
        <v>20120208</v>
      </c>
      <c r="I333" s="68"/>
    </row>
    <row r="334" spans="1:9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110273</v>
      </c>
      <c r="H334" s="79">
        <f>work!L334</f>
        <v>20120208</v>
      </c>
      <c r="I334" s="68"/>
    </row>
    <row r="335" spans="1:9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60214</v>
      </c>
      <c r="F335" s="68">
        <f>work!I335+work!J335</f>
        <v>28050</v>
      </c>
      <c r="H335" s="79">
        <f>work!L335</f>
        <v>20120208</v>
      </c>
      <c r="I335" s="68"/>
    </row>
    <row r="336" spans="1:9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1333626</v>
      </c>
      <c r="F336" s="68">
        <f>work!I336+work!J336</f>
        <v>913693</v>
      </c>
      <c r="H336" s="79">
        <f>work!L336</f>
        <v>20120208</v>
      </c>
      <c r="I336" s="68"/>
    </row>
    <row r="337" spans="1:9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325958</v>
      </c>
      <c r="F337" s="68">
        <f>work!I337+work!J337</f>
        <v>16736</v>
      </c>
      <c r="H337" s="79">
        <f>work!L337</f>
        <v>20120208</v>
      </c>
      <c r="I337" s="68"/>
    </row>
    <row r="338" spans="1:9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213349</v>
      </c>
      <c r="F338" s="68">
        <f>work!I338+work!J338</f>
        <v>49683</v>
      </c>
      <c r="H338" s="79">
        <f>work!L338</f>
        <v>20120307</v>
      </c>
      <c r="I338" s="68"/>
    </row>
    <row r="339" spans="1:9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84143</v>
      </c>
      <c r="F339" s="68">
        <f>work!I339+work!J339</f>
        <v>14000</v>
      </c>
      <c r="H339" s="79">
        <f>work!L339</f>
        <v>20120208</v>
      </c>
      <c r="I339" s="68"/>
    </row>
    <row r="340" spans="1:9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2706292</v>
      </c>
      <c r="F340" s="68">
        <f>work!I340+work!J340</f>
        <v>1049299</v>
      </c>
      <c r="H340" s="79">
        <f>work!L340</f>
        <v>20120208</v>
      </c>
      <c r="I340" s="68"/>
    </row>
    <row r="341" spans="1:9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2488430</v>
      </c>
      <c r="F341" s="68">
        <f>work!I341+work!J341</f>
        <v>1516719</v>
      </c>
      <c r="H341" s="79">
        <f>work!L341</f>
        <v>20120307</v>
      </c>
      <c r="I341" s="68"/>
    </row>
    <row r="342" spans="1:9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441781</v>
      </c>
      <c r="F342" s="68">
        <f>work!I342+work!J342</f>
        <v>1701594</v>
      </c>
      <c r="H342" s="79">
        <f>work!L342</f>
        <v>20120307</v>
      </c>
      <c r="I342" s="68"/>
    </row>
    <row r="343" spans="1:9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268025</v>
      </c>
      <c r="F343" s="68">
        <f>work!I343+work!J343</f>
        <v>972070</v>
      </c>
      <c r="H343" s="79">
        <f>work!L343</f>
        <v>20120208</v>
      </c>
      <c r="I343" s="68"/>
    </row>
    <row r="344" spans="1:9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1016942</v>
      </c>
      <c r="F344" s="68">
        <f>work!I344+work!J344</f>
        <v>3801280</v>
      </c>
      <c r="H344" s="79">
        <f>work!L344</f>
        <v>20120208</v>
      </c>
      <c r="I344" s="68"/>
    </row>
    <row r="345" spans="1:9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344413</v>
      </c>
      <c r="F345" s="68">
        <f>work!I345+work!J345</f>
        <v>28337818</v>
      </c>
      <c r="H345" s="79">
        <f>work!L345</f>
        <v>20120208</v>
      </c>
      <c r="I345" s="68"/>
    </row>
    <row r="346" spans="1:9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2386917</v>
      </c>
      <c r="F346" s="68">
        <f>work!I346+work!J346</f>
        <v>59684</v>
      </c>
      <c r="H346" s="79">
        <f>work!L346</f>
        <v>20120208</v>
      </c>
      <c r="I346" s="68"/>
    </row>
    <row r="347" spans="1:9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53935</v>
      </c>
      <c r="F347" s="68">
        <f>work!I347+work!J347</f>
        <v>32600</v>
      </c>
      <c r="H347" s="79">
        <f>work!L347</f>
        <v>20120307</v>
      </c>
      <c r="I347" s="68"/>
    </row>
    <row r="348" spans="1:9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782386</v>
      </c>
      <c r="F348" s="68">
        <f>work!I348+work!J348</f>
        <v>3750901</v>
      </c>
      <c r="H348" s="79">
        <f>work!L348</f>
        <v>20120208</v>
      </c>
      <c r="I348" s="68"/>
    </row>
    <row r="349" spans="1:9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380327</v>
      </c>
      <c r="F349" s="68">
        <f>work!I349+work!J349</f>
        <v>2866374</v>
      </c>
      <c r="H349" s="79">
        <f>work!L349</f>
        <v>20120208</v>
      </c>
      <c r="I349" s="68"/>
    </row>
    <row r="350" spans="1:9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269454</v>
      </c>
      <c r="F350" s="68">
        <f>work!I350+work!J350</f>
        <v>153160</v>
      </c>
      <c r="H350" s="79">
        <f>work!L350</f>
        <v>20120208</v>
      </c>
      <c r="I350" s="68"/>
    </row>
    <row r="351" spans="1:9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109840</v>
      </c>
      <c r="F351" s="68">
        <f>work!I351+work!J351</f>
        <v>11404</v>
      </c>
      <c r="H351" s="79">
        <f>work!L351</f>
        <v>20120208</v>
      </c>
      <c r="I351" s="68"/>
    </row>
    <row r="352" spans="1:9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2223910</v>
      </c>
      <c r="F352" s="68">
        <f>work!I352+work!J352</f>
        <v>12386156</v>
      </c>
      <c r="H352" s="79">
        <f>work!L352</f>
        <v>20120208</v>
      </c>
      <c r="I352" s="68"/>
    </row>
    <row r="353" spans="1:9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179276</v>
      </c>
      <c r="F353" s="68">
        <f>work!I353+work!J353</f>
        <v>1401</v>
      </c>
      <c r="H353" s="79">
        <f>work!L353</f>
        <v>20120307</v>
      </c>
      <c r="I353" s="68"/>
    </row>
    <row r="354" spans="1:9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29909</v>
      </c>
      <c r="F354" s="68">
        <f>work!I354+work!J354</f>
        <v>800</v>
      </c>
      <c r="H354" s="79">
        <f>work!L354</f>
        <v>20120307</v>
      </c>
      <c r="I354" s="68"/>
    </row>
    <row r="355" spans="1:9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368904</v>
      </c>
      <c r="F355" s="68">
        <f>work!I355+work!J355</f>
        <v>81800</v>
      </c>
      <c r="H355" s="79">
        <f>work!L355</f>
        <v>20120208</v>
      </c>
      <c r="I355" s="68"/>
    </row>
    <row r="356" spans="1:9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298877</v>
      </c>
      <c r="F356" s="68">
        <f>work!I356+work!J356</f>
        <v>3000</v>
      </c>
      <c r="H356" s="79">
        <f>work!L356</f>
        <v>20120307</v>
      </c>
      <c r="I356" s="68"/>
    </row>
    <row r="357" spans="1:9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615200</v>
      </c>
      <c r="F357" s="68">
        <f>work!I357+work!J357</f>
        <v>9500</v>
      </c>
      <c r="H357" s="79">
        <f>work!L357</f>
        <v>20120307</v>
      </c>
      <c r="I357" s="68"/>
    </row>
    <row r="358" spans="1:9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984851</v>
      </c>
      <c r="F358" s="68">
        <f>work!I358+work!J358</f>
        <v>4000</v>
      </c>
      <c r="H358" s="79">
        <f>work!L358</f>
        <v>20120208</v>
      </c>
      <c r="I358" s="68"/>
    </row>
    <row r="359" spans="1:9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680447</v>
      </c>
      <c r="F359" s="68">
        <f>work!I359+work!J359</f>
        <v>48400</v>
      </c>
      <c r="H359" s="79">
        <f>work!L359</f>
        <v>20120208</v>
      </c>
      <c r="I359" s="68"/>
    </row>
    <row r="360" spans="1:9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100395</v>
      </c>
      <c r="F360" s="68">
        <f>work!I360+work!J360</f>
        <v>2000</v>
      </c>
      <c r="H360" s="79">
        <f>work!L360</f>
        <v>20120208</v>
      </c>
      <c r="I360" s="68"/>
    </row>
    <row r="361" spans="1:9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756611</v>
      </c>
      <c r="F361" s="68">
        <f>work!I361+work!J361</f>
        <v>121900</v>
      </c>
      <c r="H361" s="79">
        <f>work!L361</f>
        <v>20120208</v>
      </c>
      <c r="I361" s="68"/>
    </row>
    <row r="362" spans="1:9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1340926</v>
      </c>
      <c r="F362" s="68">
        <f>work!I362+work!J362</f>
        <v>2580</v>
      </c>
      <c r="H362" s="79">
        <f>work!L362</f>
        <v>20120208</v>
      </c>
      <c r="I362" s="68"/>
    </row>
    <row r="363" spans="1:9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441064</v>
      </c>
      <c r="F363" s="68">
        <f>work!I363+work!J363</f>
        <v>204949</v>
      </c>
      <c r="H363" s="79">
        <f>work!L363</f>
        <v>20120307</v>
      </c>
      <c r="I363" s="68"/>
    </row>
    <row r="364" spans="1:9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44168</v>
      </c>
      <c r="F364" s="68">
        <f>work!I364+work!J364</f>
        <v>103000</v>
      </c>
      <c r="H364" s="79">
        <f>work!L364</f>
        <v>20120208</v>
      </c>
      <c r="I364" s="68"/>
    </row>
    <row r="365" spans="1:9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136501</v>
      </c>
      <c r="F365" s="68">
        <f>work!I365+work!J365</f>
        <v>8000</v>
      </c>
      <c r="H365" s="79">
        <f>work!L365</f>
        <v>20120208</v>
      </c>
      <c r="I365" s="68"/>
    </row>
    <row r="366" spans="1:9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10169</v>
      </c>
      <c r="F366" s="68">
        <f>work!I366+work!J366</f>
        <v>450</v>
      </c>
      <c r="H366" s="79">
        <f>work!L366</f>
        <v>20120307</v>
      </c>
      <c r="I366" s="68"/>
    </row>
    <row r="367" spans="1:9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101290</v>
      </c>
      <c r="F367" s="68">
        <f>work!I367+work!J367</f>
        <v>896698</v>
      </c>
      <c r="H367" s="79">
        <f>work!L367</f>
        <v>20120208</v>
      </c>
      <c r="I367" s="68"/>
    </row>
    <row r="368" spans="1:9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892966</v>
      </c>
      <c r="F368" s="68">
        <f>work!I368+work!J368</f>
        <v>4795922</v>
      </c>
      <c r="H368" s="79">
        <f>work!L368</f>
        <v>20120208</v>
      </c>
      <c r="I368" s="68"/>
    </row>
    <row r="369" spans="1:9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184605</v>
      </c>
      <c r="F369" s="68">
        <f>work!I369+work!J369</f>
        <v>15001</v>
      </c>
      <c r="H369" s="79">
        <f>work!L369</f>
        <v>20120208</v>
      </c>
      <c r="I369" s="68"/>
    </row>
    <row r="370" spans="1:9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1172034</v>
      </c>
      <c r="F370" s="68">
        <f>work!I370+work!J370</f>
        <v>340601</v>
      </c>
      <c r="H370" s="79">
        <f>work!L370</f>
        <v>20120208</v>
      </c>
      <c r="I370" s="68"/>
    </row>
    <row r="371" spans="1:9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1326411</v>
      </c>
      <c r="F371" s="68">
        <f>work!I371+work!J371</f>
        <v>873509</v>
      </c>
      <c r="H371" s="79">
        <f>work!L371</f>
        <v>20120307</v>
      </c>
      <c r="I371" s="68"/>
    </row>
    <row r="372" spans="1:9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40017</v>
      </c>
      <c r="F372" s="68">
        <f>work!I372+work!J372</f>
        <v>0</v>
      </c>
      <c r="H372" s="79">
        <f>work!L372</f>
        <v>20120208</v>
      </c>
      <c r="I372" s="68"/>
    </row>
    <row r="373" spans="1:9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209385</v>
      </c>
      <c r="F373" s="68">
        <f>work!I373+work!J373</f>
        <v>150</v>
      </c>
      <c r="H373" s="79">
        <f>work!L373</f>
        <v>20120208</v>
      </c>
      <c r="I373" s="68"/>
    </row>
    <row r="374" spans="1:9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125366</v>
      </c>
      <c r="F374" s="68">
        <f>work!I374+work!J374</f>
        <v>340891</v>
      </c>
      <c r="H374" s="79">
        <f>work!L374</f>
        <v>20120307</v>
      </c>
      <c r="I374" s="68"/>
    </row>
    <row r="375" spans="1:9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179240</v>
      </c>
      <c r="F375" s="68">
        <f>work!I375+work!J375</f>
        <v>33645</v>
      </c>
      <c r="H375" s="79">
        <f>work!L375</f>
        <v>20120208</v>
      </c>
      <c r="I375" s="68"/>
    </row>
    <row r="376" spans="1:9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0</v>
      </c>
      <c r="F376" s="68">
        <f>work!I376+work!J376</f>
        <v>0</v>
      </c>
      <c r="H376" s="79">
        <f>work!L376</f>
        <v>20120208</v>
      </c>
      <c r="I376" s="68"/>
    </row>
    <row r="377" spans="1:9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520215</v>
      </c>
      <c r="F377" s="68">
        <f>work!I377+work!J377</f>
        <v>101950</v>
      </c>
      <c r="H377" s="79">
        <f>work!L377</f>
        <v>20120208</v>
      </c>
      <c r="I377" s="68"/>
    </row>
    <row r="378" spans="1:9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2388834</v>
      </c>
      <c r="F378" s="68">
        <f>work!I378+work!J378</f>
        <v>362057</v>
      </c>
      <c r="H378" s="79">
        <f>work!L378</f>
        <v>20120307</v>
      </c>
      <c r="I378" s="68"/>
    </row>
    <row r="379" spans="1:9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958422</v>
      </c>
      <c r="F379" s="68">
        <f>work!I379+work!J379</f>
        <v>26320</v>
      </c>
      <c r="H379" s="79">
        <f>work!L379</f>
        <v>20120208</v>
      </c>
      <c r="I379" s="68"/>
    </row>
    <row r="380" spans="1:9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1684761</v>
      </c>
      <c r="F380" s="68">
        <f>work!I380+work!J380</f>
        <v>779343</v>
      </c>
      <c r="H380" s="79">
        <f>work!L380</f>
        <v>20120208</v>
      </c>
      <c r="I380" s="68"/>
    </row>
    <row r="381" spans="1:9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206821</v>
      </c>
      <c r="F381" s="68">
        <f>work!I381+work!J381</f>
        <v>172600</v>
      </c>
      <c r="H381" s="79">
        <f>work!L381</f>
        <v>20120208</v>
      </c>
      <c r="I381" s="68"/>
    </row>
    <row r="382" spans="1:9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422213</v>
      </c>
      <c r="F382" s="68">
        <f>work!I382+work!J382</f>
        <v>71870</v>
      </c>
      <c r="H382" s="79">
        <f>work!L382</f>
        <v>20120208</v>
      </c>
      <c r="I382" s="68"/>
    </row>
    <row r="383" spans="1:9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2482075</v>
      </c>
      <c r="F383" s="68">
        <f>work!I383+work!J383</f>
        <v>448311</v>
      </c>
      <c r="H383" s="79">
        <f>work!L383</f>
        <v>20120208</v>
      </c>
      <c r="I383" s="68"/>
    </row>
    <row r="384" spans="1:9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233972</v>
      </c>
      <c r="F384" s="68">
        <f>work!I384+work!J384</f>
        <v>169175</v>
      </c>
      <c r="H384" s="79">
        <f>work!L384</f>
        <v>20120208</v>
      </c>
      <c r="I384" s="68"/>
    </row>
    <row r="385" spans="1:9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110122</v>
      </c>
      <c r="F385" s="68">
        <f>work!I385+work!J385</f>
        <v>5000</v>
      </c>
      <c r="H385" s="79">
        <f>work!L385</f>
        <v>20120208</v>
      </c>
      <c r="I385" s="68"/>
    </row>
    <row r="386" spans="1:9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1435973</v>
      </c>
      <c r="F386" s="68">
        <f>work!I386+work!J386</f>
        <v>411143</v>
      </c>
      <c r="H386" s="79">
        <f>work!L386</f>
        <v>20120208</v>
      </c>
      <c r="I386" s="68"/>
    </row>
    <row r="387" spans="1:9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39775</v>
      </c>
      <c r="F387" s="68">
        <f>work!I387+work!J387</f>
        <v>1269000</v>
      </c>
      <c r="H387" s="79">
        <f>work!L387</f>
        <v>20120307</v>
      </c>
      <c r="I387" s="68"/>
    </row>
    <row r="388" spans="1:9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236050</v>
      </c>
      <c r="F388" s="68">
        <f>work!I388+work!J388</f>
        <v>242426</v>
      </c>
      <c r="H388" s="79">
        <f>work!L388</f>
        <v>20120208</v>
      </c>
      <c r="I388" s="68"/>
    </row>
    <row r="389" spans="1:9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1744670</v>
      </c>
      <c r="F389" s="68">
        <f>work!I389+work!J389</f>
        <v>1431368</v>
      </c>
      <c r="H389" s="79">
        <f>work!L389</f>
        <v>20120208</v>
      </c>
      <c r="I389" s="68"/>
    </row>
    <row r="390" spans="1:9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988032</v>
      </c>
      <c r="F390" s="68">
        <f>work!I390+work!J390</f>
        <v>43623</v>
      </c>
      <c r="H390" s="79">
        <f>work!L390</f>
        <v>20120208</v>
      </c>
      <c r="I390" s="68"/>
    </row>
    <row r="391" spans="1:9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218598</v>
      </c>
      <c r="F391" s="68">
        <f>work!I391+work!J391</f>
        <v>59050</v>
      </c>
      <c r="H391" s="79">
        <f>work!L391</f>
        <v>20120208</v>
      </c>
      <c r="I391" s="68"/>
    </row>
    <row r="392" spans="1:9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880891</v>
      </c>
      <c r="F392" s="68">
        <f>work!I392+work!J392</f>
        <v>1533100</v>
      </c>
      <c r="H392" s="79">
        <f>work!L392</f>
        <v>20120208</v>
      </c>
      <c r="I392" s="68"/>
    </row>
    <row r="393" spans="1:9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0</v>
      </c>
      <c r="F393" s="68">
        <f>work!I393+work!J393</f>
        <v>0</v>
      </c>
      <c r="H393" s="79">
        <f>work!L393</f>
        <v>20120208</v>
      </c>
      <c r="I393" s="68"/>
    </row>
    <row r="394" spans="1:9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2005103</v>
      </c>
      <c r="F394" s="68">
        <f>work!I394+work!J394</f>
        <v>0</v>
      </c>
      <c r="H394" s="79">
        <f>work!L394</f>
        <v>20120208</v>
      </c>
      <c r="I394" s="68"/>
    </row>
    <row r="395" spans="1:9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77744</v>
      </c>
      <c r="F395" s="68">
        <f>work!I395+work!J395</f>
        <v>8600</v>
      </c>
      <c r="H395" s="79">
        <f>work!L395</f>
        <v>20120307</v>
      </c>
      <c r="I395" s="68"/>
    </row>
    <row r="396" spans="1:9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2920317</v>
      </c>
      <c r="F396" s="68">
        <f>work!I396+work!J396</f>
        <v>95300</v>
      </c>
      <c r="H396" s="79">
        <f>work!L396</f>
        <v>20120208</v>
      </c>
      <c r="I396" s="68"/>
    </row>
    <row r="397" spans="1:9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192524</v>
      </c>
      <c r="F397" s="68">
        <f>work!I397+work!J397</f>
        <v>257633</v>
      </c>
      <c r="H397" s="79">
        <f>work!L397</f>
        <v>20120208</v>
      </c>
      <c r="I397" s="68"/>
    </row>
    <row r="398" spans="1:9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1400</v>
      </c>
      <c r="F398" s="68">
        <f>work!I398+work!J398</f>
        <v>0</v>
      </c>
      <c r="H398" s="79">
        <f>work!L398</f>
        <v>20120208</v>
      </c>
      <c r="I398" s="68"/>
    </row>
    <row r="399" spans="1:9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191806</v>
      </c>
      <c r="F399" s="68">
        <f>work!I399+work!J399</f>
        <v>4250</v>
      </c>
      <c r="H399" s="79">
        <f>work!L399</f>
        <v>20120208</v>
      </c>
      <c r="I399" s="68"/>
    </row>
    <row r="400" spans="1:9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5160623</v>
      </c>
      <c r="F400" s="68">
        <f>work!I400+work!J400</f>
        <v>79100</v>
      </c>
      <c r="H400" s="79">
        <f>work!L400</f>
        <v>20120208</v>
      </c>
      <c r="I400" s="68"/>
    </row>
    <row r="401" spans="1:9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281600</v>
      </c>
      <c r="F401" s="68">
        <f>work!I401+work!J401</f>
        <v>650</v>
      </c>
      <c r="H401" s="79">
        <f>work!L401</f>
        <v>20120208</v>
      </c>
      <c r="I401" s="68"/>
    </row>
    <row r="402" spans="1:9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45351</v>
      </c>
      <c r="F402" s="68">
        <f>work!I402+work!J402</f>
        <v>290000</v>
      </c>
      <c r="H402" s="79">
        <f>work!L402</f>
        <v>20120208</v>
      </c>
      <c r="I402" s="68"/>
    </row>
    <row r="403" spans="1:9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389763</v>
      </c>
      <c r="F403" s="68">
        <f>work!I403+work!J403</f>
        <v>233176</v>
      </c>
      <c r="H403" s="79">
        <f>work!L403</f>
        <v>20120208</v>
      </c>
      <c r="I403" s="68"/>
    </row>
    <row r="404" spans="1:9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1225454</v>
      </c>
      <c r="F404" s="68">
        <f>work!I404+work!J404</f>
        <v>1456037</v>
      </c>
      <c r="H404" s="79">
        <f>work!L404</f>
        <v>20120208</v>
      </c>
      <c r="I404" s="68"/>
    </row>
    <row r="405" spans="1:9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68"/>
    </row>
    <row r="406" spans="1:9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121569</v>
      </c>
      <c r="F406" s="68">
        <f>work!I406+work!J406</f>
        <v>65500</v>
      </c>
      <c r="H406" s="79">
        <f>work!L406</f>
        <v>20120208</v>
      </c>
      <c r="I406" s="68"/>
    </row>
    <row r="407" spans="1:9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142925</v>
      </c>
      <c r="F407" s="68">
        <f>work!I407+work!J407</f>
        <v>0</v>
      </c>
      <c r="H407" s="79">
        <f>work!L407</f>
        <v>20120208</v>
      </c>
      <c r="I407" s="68"/>
    </row>
    <row r="408" spans="1:9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150975</v>
      </c>
      <c r="F408" s="68">
        <f>work!I408+work!J408</f>
        <v>40898</v>
      </c>
      <c r="H408" s="79">
        <f>work!L408</f>
        <v>20120208</v>
      </c>
      <c r="I408" s="68"/>
    </row>
    <row r="409" spans="1:9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391440</v>
      </c>
      <c r="F409" s="68">
        <f>work!I409+work!J409</f>
        <v>198020</v>
      </c>
      <c r="H409" s="79">
        <f>work!L409</f>
        <v>20120208</v>
      </c>
      <c r="I409" s="68"/>
    </row>
    <row r="410" spans="1:9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2613815</v>
      </c>
      <c r="F410" s="68">
        <f>work!I410+work!J410</f>
        <v>64555</v>
      </c>
      <c r="H410" s="79">
        <f>work!L410</f>
        <v>20120208</v>
      </c>
      <c r="I410" s="68"/>
    </row>
    <row r="411" spans="1:9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22800</v>
      </c>
      <c r="F411" s="68">
        <f>work!I411+work!J411</f>
        <v>79600</v>
      </c>
      <c r="H411" s="79">
        <f>work!L411</f>
        <v>20120307</v>
      </c>
      <c r="I411" s="68"/>
    </row>
    <row r="412" spans="1:9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662134</v>
      </c>
      <c r="F412" s="68">
        <f>work!I412+work!J412</f>
        <v>0</v>
      </c>
      <c r="H412" s="79">
        <f>work!L412</f>
        <v>20120208</v>
      </c>
      <c r="I412" s="68"/>
    </row>
    <row r="413" spans="1:9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558820</v>
      </c>
      <c r="F413" s="68">
        <f>work!I413+work!J413</f>
        <v>927125</v>
      </c>
      <c r="H413" s="79">
        <f>work!L413</f>
        <v>20120208</v>
      </c>
      <c r="I413" s="68"/>
    </row>
    <row r="414" spans="1:9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168785</v>
      </c>
      <c r="F414" s="68">
        <f>work!I414+work!J414</f>
        <v>880010</v>
      </c>
      <c r="H414" s="79">
        <f>work!L414</f>
        <v>20120307</v>
      </c>
      <c r="I414" s="68"/>
    </row>
    <row r="415" spans="1:9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273637</v>
      </c>
      <c r="F415" s="68">
        <f>work!I415+work!J415</f>
        <v>1978525</v>
      </c>
      <c r="H415" s="79">
        <f>work!L415</f>
        <v>20120307</v>
      </c>
      <c r="I415" s="68"/>
    </row>
    <row r="416" spans="1:9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169565</v>
      </c>
      <c r="F416" s="68">
        <f>work!I416+work!J416</f>
        <v>5168105</v>
      </c>
      <c r="G416" s="91"/>
      <c r="H416" s="65">
        <f>work!L416</f>
        <v>20120208</v>
      </c>
      <c r="I416" s="68"/>
    </row>
    <row r="417" spans="1:9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1047846</v>
      </c>
      <c r="F417" s="68">
        <f>work!I417+work!J417</f>
        <v>479350</v>
      </c>
      <c r="H417" s="79">
        <f>work!L417</f>
        <v>20120208</v>
      </c>
      <c r="I417" s="68"/>
    </row>
    <row r="418" spans="1:9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86240</v>
      </c>
      <c r="F418" s="68">
        <f>work!I418+work!J418</f>
        <v>129205</v>
      </c>
      <c r="H418" s="79">
        <f>work!L418</f>
        <v>20120307</v>
      </c>
      <c r="I418" s="68"/>
    </row>
    <row r="419" spans="1:9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198435</v>
      </c>
      <c r="F419" s="68">
        <f>work!I419+work!J419</f>
        <v>40061</v>
      </c>
      <c r="H419" s="79">
        <f>work!L419</f>
        <v>20120307</v>
      </c>
      <c r="I419" s="68"/>
    </row>
    <row r="420" spans="1:9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529493</v>
      </c>
      <c r="F420" s="68">
        <f>work!I420+work!J420</f>
        <v>611600</v>
      </c>
      <c r="H420" s="79">
        <f>work!L420</f>
        <v>20120208</v>
      </c>
      <c r="I420" s="68"/>
    </row>
    <row r="421" spans="1:9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486701</v>
      </c>
      <c r="F421" s="68">
        <f>work!I421+work!J421</f>
        <v>765148</v>
      </c>
      <c r="H421" s="79">
        <f>work!L421</f>
        <v>20120208</v>
      </c>
      <c r="I421" s="68"/>
    </row>
    <row r="422" spans="1:9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902196</v>
      </c>
      <c r="F422" s="68">
        <f>work!I422+work!J422</f>
        <v>179731</v>
      </c>
      <c r="H422" s="79">
        <f>work!L422</f>
        <v>20120208</v>
      </c>
      <c r="I422" s="68"/>
    </row>
    <row r="423" spans="1:9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221941</v>
      </c>
      <c r="F423" s="68">
        <f>work!I423+work!J423</f>
        <v>153323</v>
      </c>
      <c r="H423" s="79">
        <f>work!L423</f>
        <v>20120208</v>
      </c>
      <c r="I423" s="68"/>
    </row>
    <row r="424" spans="1:9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324762</v>
      </c>
      <c r="F424" s="68">
        <f>work!I424+work!J424</f>
        <v>0</v>
      </c>
      <c r="H424" s="79">
        <f>work!L424</f>
        <v>20120208</v>
      </c>
      <c r="I424" s="68"/>
    </row>
    <row r="425" spans="1:9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50282</v>
      </c>
      <c r="F425" s="68">
        <f>work!I425+work!J425</f>
        <v>0</v>
      </c>
      <c r="H425" s="79">
        <f>work!L425</f>
        <v>20120208</v>
      </c>
      <c r="I425" s="68"/>
    </row>
    <row r="426" spans="1:9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516558</v>
      </c>
      <c r="F426" s="68">
        <f>work!I426+work!J426</f>
        <v>991719</v>
      </c>
      <c r="H426" s="79">
        <f>work!L426</f>
        <v>20120208</v>
      </c>
      <c r="I426" s="68"/>
    </row>
    <row r="427" spans="1:9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1511277</v>
      </c>
      <c r="F427" s="68">
        <f>work!I427+work!J427</f>
        <v>1110400</v>
      </c>
      <c r="H427" s="79">
        <f>work!L427</f>
        <v>20120307</v>
      </c>
      <c r="I427" s="68"/>
    </row>
    <row r="428" spans="1:9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376174</v>
      </c>
      <c r="F428" s="68">
        <f>work!I428+work!J428</f>
        <v>1035635</v>
      </c>
      <c r="H428" s="79">
        <f>work!L428</f>
        <v>20120307</v>
      </c>
      <c r="I428" s="68"/>
    </row>
    <row r="429" spans="1:9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627091</v>
      </c>
      <c r="F429" s="68">
        <f>work!I429+work!J429</f>
        <v>916729</v>
      </c>
      <c r="H429" s="79">
        <f>work!L429</f>
        <v>20120208</v>
      </c>
      <c r="I429" s="68"/>
    </row>
    <row r="430" spans="1:9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122853</v>
      </c>
      <c r="F430" s="68">
        <f>work!I430+work!J430</f>
        <v>356190</v>
      </c>
      <c r="H430" s="79">
        <f>work!L430</f>
        <v>20120208</v>
      </c>
      <c r="I430" s="68"/>
    </row>
    <row r="431" spans="1:9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43739</v>
      </c>
      <c r="F431" s="68">
        <f>work!I431+work!J431</f>
        <v>5868</v>
      </c>
      <c r="H431" s="79">
        <f>work!L431</f>
        <v>20120307</v>
      </c>
      <c r="I431" s="68"/>
    </row>
    <row r="432" spans="1:9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1376617</v>
      </c>
      <c r="F432" s="68">
        <f>work!I432+work!J432</f>
        <v>556721</v>
      </c>
      <c r="H432" s="79">
        <f>work!L432</f>
        <v>20120208</v>
      </c>
      <c r="I432" s="68"/>
    </row>
    <row r="433" spans="1:9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20500</v>
      </c>
      <c r="F433" s="68">
        <f>work!I433+work!J433</f>
        <v>20000</v>
      </c>
      <c r="H433" s="79">
        <f>work!L433</f>
        <v>20120208</v>
      </c>
      <c r="I433" s="68"/>
    </row>
    <row r="434" spans="1:9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957338</v>
      </c>
      <c r="F434" s="68">
        <f>work!I434+work!J434</f>
        <v>30849513</v>
      </c>
      <c r="H434" s="79">
        <f>work!L434</f>
        <v>20120208</v>
      </c>
      <c r="I434" s="68"/>
    </row>
    <row r="435" spans="1:9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400863</v>
      </c>
      <c r="F435" s="68">
        <f>work!I435+work!J435</f>
        <v>90485</v>
      </c>
      <c r="H435" s="79">
        <f>work!L435</f>
        <v>20120307</v>
      </c>
      <c r="I435" s="68"/>
    </row>
    <row r="436" spans="1:9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2778910</v>
      </c>
      <c r="F436" s="68">
        <f>work!I436+work!J436</f>
        <v>369120</v>
      </c>
      <c r="H436" s="79">
        <f>work!L436</f>
        <v>20120307</v>
      </c>
      <c r="I436" s="68"/>
    </row>
    <row r="437" spans="1:9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1382325</v>
      </c>
      <c r="F437" s="68">
        <f>work!I437+work!J437</f>
        <v>389579</v>
      </c>
      <c r="H437" s="79">
        <f>work!L437</f>
        <v>20120208</v>
      </c>
      <c r="I437" s="68"/>
    </row>
    <row r="438" spans="1:9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52456</v>
      </c>
      <c r="F438" s="68">
        <f>work!I438+work!J438</f>
        <v>65075</v>
      </c>
      <c r="H438" s="79">
        <f>work!L438</f>
        <v>20120208</v>
      </c>
      <c r="I438" s="68"/>
    </row>
    <row r="439" spans="1:9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157494</v>
      </c>
      <c r="F439" s="68">
        <f>work!I439+work!J439</f>
        <v>45575</v>
      </c>
      <c r="H439" s="79">
        <f>work!L439</f>
        <v>20120208</v>
      </c>
      <c r="I439" s="68"/>
    </row>
    <row r="440" spans="1:9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302750</v>
      </c>
      <c r="F440" s="68">
        <f>work!I440+work!J440</f>
        <v>774957</v>
      </c>
      <c r="H440" s="79">
        <f>work!L440</f>
        <v>20120307</v>
      </c>
      <c r="I440" s="68"/>
    </row>
    <row r="441" spans="1:9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756455</v>
      </c>
      <c r="F441" s="68">
        <f>work!I441+work!J441</f>
        <v>103249</v>
      </c>
      <c r="H441" s="79">
        <f>work!L441</f>
        <v>20120208</v>
      </c>
      <c r="I441" s="68"/>
    </row>
    <row r="442" spans="1:9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8900</v>
      </c>
      <c r="F442" s="68">
        <f>work!I442+work!J442</f>
        <v>0</v>
      </c>
      <c r="H442" s="79">
        <f>work!L442</f>
        <v>20120208</v>
      </c>
      <c r="I442" s="68"/>
    </row>
    <row r="443" spans="1:9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755842</v>
      </c>
      <c r="F443" s="68">
        <f>work!I443+work!J443</f>
        <v>16195</v>
      </c>
      <c r="H443" s="79">
        <f>work!L443</f>
        <v>20120208</v>
      </c>
      <c r="I443" s="68"/>
    </row>
    <row r="444" spans="1:9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199079</v>
      </c>
      <c r="F444" s="68">
        <f>work!I444+work!J444</f>
        <v>9496</v>
      </c>
      <c r="H444" s="79">
        <f>work!L444</f>
        <v>20120208</v>
      </c>
      <c r="I444" s="68"/>
    </row>
    <row r="445" spans="1:9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228450</v>
      </c>
      <c r="F445" s="68">
        <f>work!I445+work!J445</f>
        <v>0</v>
      </c>
      <c r="H445" s="79">
        <f>work!L445</f>
        <v>20120208</v>
      </c>
      <c r="I445" s="68"/>
    </row>
    <row r="446" spans="1:9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121550</v>
      </c>
      <c r="F446" s="68">
        <f>work!I446+work!J446</f>
        <v>500</v>
      </c>
      <c r="H446" s="79">
        <f>work!L446</f>
        <v>20120208</v>
      </c>
      <c r="I446" s="68"/>
    </row>
    <row r="447" spans="1:9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604351</v>
      </c>
      <c r="F447" s="68">
        <f>work!I447+work!J447</f>
        <v>55500</v>
      </c>
      <c r="H447" s="79">
        <f>work!L447</f>
        <v>20120307</v>
      </c>
      <c r="I447" s="68"/>
    </row>
    <row r="448" spans="1:9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122939</v>
      </c>
      <c r="F448" s="68">
        <f>work!I448+work!J448</f>
        <v>19700</v>
      </c>
      <c r="H448" s="79">
        <f>work!L448</f>
        <v>20120208</v>
      </c>
      <c r="I448" s="68"/>
    </row>
    <row r="449" spans="1:9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1293273</v>
      </c>
      <c r="F449" s="68">
        <f>work!I449+work!J449</f>
        <v>189948</v>
      </c>
      <c r="H449" s="79">
        <f>work!L449</f>
        <v>20120307</v>
      </c>
      <c r="I449" s="68"/>
    </row>
    <row r="450" spans="1:9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3310846</v>
      </c>
      <c r="F450" s="68">
        <f>work!I450+work!J450</f>
        <v>1462271</v>
      </c>
      <c r="H450" s="79">
        <f>work!L450</f>
        <v>20120307</v>
      </c>
      <c r="I450" s="68"/>
    </row>
    <row r="451" spans="1:9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4831544</v>
      </c>
      <c r="F451" s="68">
        <f>work!I451+work!J451</f>
        <v>3637570</v>
      </c>
      <c r="H451" s="79">
        <f>work!L451</f>
        <v>20120208</v>
      </c>
      <c r="I451" s="68"/>
    </row>
    <row r="452" spans="1:9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3900</v>
      </c>
      <c r="F452" s="68">
        <f>work!I452+work!J452</f>
        <v>15000</v>
      </c>
      <c r="H452" s="79">
        <f>work!L452</f>
        <v>20120208</v>
      </c>
      <c r="I452" s="68"/>
    </row>
    <row r="453" spans="1:9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883350</v>
      </c>
      <c r="F453" s="68">
        <f>work!I453+work!J453</f>
        <v>800</v>
      </c>
      <c r="H453" s="79">
        <f>work!L453</f>
        <v>20120208</v>
      </c>
      <c r="I453" s="68"/>
    </row>
    <row r="454" spans="1:9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102775</v>
      </c>
      <c r="F454" s="68">
        <f>work!I454+work!J454</f>
        <v>220000</v>
      </c>
      <c r="H454" s="79">
        <f>work!L454</f>
        <v>20120307</v>
      </c>
      <c r="I454" s="68"/>
    </row>
    <row r="455" spans="1:9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3333931</v>
      </c>
      <c r="F455" s="68">
        <f>work!I455+work!J455</f>
        <v>120192</v>
      </c>
      <c r="H455" s="79">
        <f>work!L455</f>
        <v>20120208</v>
      </c>
      <c r="I455" s="68"/>
    </row>
    <row r="456" spans="1:9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947018</v>
      </c>
      <c r="F456" s="68">
        <f>work!I456+work!J456</f>
        <v>264647</v>
      </c>
      <c r="H456" s="79">
        <f>work!L456</f>
        <v>20120307</v>
      </c>
      <c r="I456" s="68"/>
    </row>
    <row r="457" spans="1:9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40920</v>
      </c>
      <c r="F457" s="68">
        <f>work!I457+work!J457</f>
        <v>14750</v>
      </c>
      <c r="H457" s="79">
        <f>work!L457</f>
        <v>20120208</v>
      </c>
      <c r="I457" s="68"/>
    </row>
    <row r="458" spans="1:9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10466764</v>
      </c>
      <c r="F458" s="68">
        <f>work!I458+work!J458</f>
        <v>2110640</v>
      </c>
      <c r="H458" s="79">
        <f>work!L458</f>
        <v>20120208</v>
      </c>
      <c r="I458" s="68"/>
    </row>
    <row r="459" spans="1:9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933167</v>
      </c>
      <c r="F459" s="68">
        <f>work!I459+work!J459</f>
        <v>1200</v>
      </c>
      <c r="H459" s="79">
        <f>work!L459</f>
        <v>20120208</v>
      </c>
      <c r="I459" s="68"/>
    </row>
    <row r="460" spans="1:9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954735</v>
      </c>
      <c r="F460" s="68">
        <f>work!I460+work!J460</f>
        <v>40170</v>
      </c>
      <c r="H460" s="79">
        <f>work!L460</f>
        <v>20120307</v>
      </c>
      <c r="I460" s="68"/>
    </row>
    <row r="461" spans="1:9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2190906</v>
      </c>
      <c r="F461" s="68">
        <f>work!I461+work!J461</f>
        <v>6000</v>
      </c>
      <c r="H461" s="79">
        <f>work!L461</f>
        <v>20120208</v>
      </c>
      <c r="I461" s="68"/>
    </row>
    <row r="462" spans="1:9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1084297</v>
      </c>
      <c r="F462" s="68">
        <f>work!I462+work!J462</f>
        <v>383678</v>
      </c>
      <c r="H462" s="79">
        <f>work!L462</f>
        <v>20120307</v>
      </c>
      <c r="I462" s="68"/>
    </row>
    <row r="463" spans="1:9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83462</v>
      </c>
      <c r="F463" s="68">
        <f>work!I463+work!J463</f>
        <v>0</v>
      </c>
      <c r="H463" s="79">
        <f>work!L463</f>
        <v>20120208</v>
      </c>
      <c r="I463" s="68"/>
    </row>
    <row r="464" spans="1:9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403370</v>
      </c>
      <c r="F464" s="68">
        <f>work!I464+work!J464</f>
        <v>14203</v>
      </c>
      <c r="H464" s="79">
        <f>work!L464</f>
        <v>20120208</v>
      </c>
      <c r="I464" s="68"/>
    </row>
    <row r="465" spans="1:9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10867</v>
      </c>
      <c r="F465" s="68">
        <f>work!I465+work!J465</f>
        <v>0</v>
      </c>
      <c r="H465" s="79">
        <f>work!L465</f>
        <v>20120208</v>
      </c>
      <c r="I465" s="68"/>
    </row>
    <row r="466" spans="1:9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51833</v>
      </c>
      <c r="F466" s="68">
        <f>work!I466+work!J466</f>
        <v>0</v>
      </c>
      <c r="G466" s="91"/>
      <c r="H466" s="65">
        <f>work!L466</f>
        <v>20120208</v>
      </c>
      <c r="I466" s="68"/>
    </row>
    <row r="467" spans="1:9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174634</v>
      </c>
      <c r="F467" s="68">
        <f>work!I467+work!J467</f>
        <v>216450</v>
      </c>
      <c r="H467" s="79">
        <f>work!L467</f>
        <v>20120307</v>
      </c>
      <c r="I467" s="68"/>
    </row>
    <row r="468" spans="1:9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1014934</v>
      </c>
      <c r="F468" s="68">
        <f>work!I468+work!J468</f>
        <v>196853</v>
      </c>
      <c r="H468" s="79">
        <f>work!L468</f>
        <v>20120307</v>
      </c>
      <c r="I468" s="68"/>
    </row>
    <row r="469" spans="1:9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602958</v>
      </c>
      <c r="F469" s="68">
        <f>work!I469+work!J469</f>
        <v>175700</v>
      </c>
      <c r="H469" s="79">
        <f>work!L469</f>
        <v>20120208</v>
      </c>
      <c r="I469" s="68"/>
    </row>
    <row r="470" spans="1:9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38360</v>
      </c>
      <c r="F470" s="68">
        <f>work!I470+work!J470</f>
        <v>80299</v>
      </c>
      <c r="H470" s="79">
        <f>work!L470</f>
        <v>20120307</v>
      </c>
      <c r="I470" s="68"/>
    </row>
    <row r="471" spans="1:9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35000</v>
      </c>
      <c r="F471" s="68">
        <f>work!I471+work!J471</f>
        <v>11712</v>
      </c>
      <c r="H471" s="79">
        <f>work!L471</f>
        <v>20120208</v>
      </c>
      <c r="I471" s="68"/>
    </row>
    <row r="472" spans="1:9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714310</v>
      </c>
      <c r="F472" s="68">
        <f>work!I472+work!J472</f>
        <v>19050</v>
      </c>
      <c r="H472" s="79">
        <f>work!L472</f>
        <v>20120208</v>
      </c>
      <c r="I472" s="68"/>
    </row>
    <row r="473" spans="1:9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35796</v>
      </c>
      <c r="F473" s="68">
        <f>work!I473+work!J473</f>
        <v>23000</v>
      </c>
      <c r="H473" s="79">
        <f>work!L473</f>
        <v>20120208</v>
      </c>
      <c r="I473" s="68"/>
    </row>
    <row r="474" spans="1:9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996306</v>
      </c>
      <c r="F474" s="68">
        <f>work!I474+work!J474</f>
        <v>207812</v>
      </c>
      <c r="H474" s="79">
        <f>work!L474</f>
        <v>20120208</v>
      </c>
      <c r="I474" s="68"/>
    </row>
    <row r="475" spans="1:9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1280363</v>
      </c>
      <c r="F475" s="68">
        <f>work!I475+work!J475</f>
        <v>53500</v>
      </c>
      <c r="H475" s="79">
        <f>work!L475</f>
        <v>20120208</v>
      </c>
      <c r="I475" s="68"/>
    </row>
    <row r="476" spans="1:9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101751</v>
      </c>
      <c r="H476" s="79">
        <f>work!L476</f>
        <v>20120208</v>
      </c>
      <c r="I476" s="68"/>
    </row>
    <row r="477" spans="1:9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862250</v>
      </c>
      <c r="F477" s="68">
        <f>work!I477+work!J477</f>
        <v>69251</v>
      </c>
      <c r="H477" s="79">
        <f>work!L477</f>
        <v>20120208</v>
      </c>
      <c r="I477" s="68"/>
    </row>
    <row r="478" spans="1:9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86637</v>
      </c>
      <c r="F478" s="68">
        <f>work!I478+work!J478</f>
        <v>29000</v>
      </c>
      <c r="H478" s="79">
        <f>work!L478</f>
        <v>20120208</v>
      </c>
      <c r="I478" s="68"/>
    </row>
    <row r="479" spans="1:9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1189042</v>
      </c>
      <c r="F479" s="68">
        <f>work!I479+work!J479</f>
        <v>7033074</v>
      </c>
      <c r="H479" s="79">
        <f>work!L479</f>
        <v>20120307</v>
      </c>
      <c r="I479" s="68"/>
    </row>
    <row r="480" spans="1:9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83824</v>
      </c>
      <c r="F480" s="68">
        <f>work!I480+work!J480</f>
        <v>861000</v>
      </c>
      <c r="H480" s="79">
        <f>work!L480</f>
        <v>20120208</v>
      </c>
      <c r="I480" s="68"/>
    </row>
    <row r="481" spans="1:9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588942</v>
      </c>
      <c r="F481" s="68">
        <f>work!I481+work!J481</f>
        <v>4301</v>
      </c>
      <c r="H481" s="79">
        <f>work!L481</f>
        <v>20120307</v>
      </c>
      <c r="I481" s="68"/>
    </row>
    <row r="482" spans="1:9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2722000</v>
      </c>
      <c r="F482" s="68">
        <f>work!I482+work!J482</f>
        <v>161590</v>
      </c>
      <c r="H482" s="79">
        <f>work!L482</f>
        <v>20120208</v>
      </c>
      <c r="I482" s="68"/>
    </row>
    <row r="483" spans="1:9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228763</v>
      </c>
      <c r="F483" s="68">
        <f>work!I483+work!J483</f>
        <v>1000</v>
      </c>
      <c r="H483" s="79">
        <f>work!L483</f>
        <v>20120208</v>
      </c>
      <c r="I483" s="68"/>
    </row>
    <row r="484" spans="1:9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758008</v>
      </c>
      <c r="F484" s="68">
        <f>work!I484+work!J484</f>
        <v>293879</v>
      </c>
      <c r="H484" s="79">
        <f>work!L484</f>
        <v>20120208</v>
      </c>
      <c r="I484" s="68"/>
    </row>
    <row r="485" spans="1:9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68"/>
    </row>
    <row r="486" spans="1:9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294146</v>
      </c>
      <c r="F486" s="68">
        <f>work!I486+work!J486</f>
        <v>111637</v>
      </c>
      <c r="H486" s="79">
        <f>work!L486</f>
        <v>20120208</v>
      </c>
      <c r="I486" s="68"/>
    </row>
    <row r="487" spans="1:9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19050</v>
      </c>
      <c r="F487" s="68">
        <f>work!I487+work!J487</f>
        <v>0</v>
      </c>
      <c r="H487" s="79">
        <f>work!L487</f>
        <v>20120307</v>
      </c>
      <c r="I487" s="68"/>
    </row>
    <row r="488" spans="1:9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475020</v>
      </c>
      <c r="F488" s="68">
        <f>work!I488+work!J488</f>
        <v>61200</v>
      </c>
      <c r="H488" s="79">
        <f>work!L488</f>
        <v>20120208</v>
      </c>
      <c r="I488" s="68"/>
    </row>
    <row r="489" spans="1:9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85700</v>
      </c>
      <c r="F489" s="68">
        <f>work!I489+work!J489</f>
        <v>1100143</v>
      </c>
      <c r="H489" s="79">
        <f>work!L489</f>
        <v>20120208</v>
      </c>
      <c r="I489" s="68"/>
    </row>
    <row r="490" spans="1:9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123393</v>
      </c>
      <c r="F490" s="68">
        <f>work!I490+work!J490</f>
        <v>71095</v>
      </c>
      <c r="H490" s="79">
        <f>work!L490</f>
        <v>20120208</v>
      </c>
      <c r="I490" s="68"/>
    </row>
    <row r="491" spans="1:9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1893127</v>
      </c>
      <c r="F491" s="68">
        <f>work!I491+work!J491</f>
        <v>1690240</v>
      </c>
      <c r="H491" s="79">
        <f>work!L491</f>
        <v>20120208</v>
      </c>
      <c r="I491" s="68"/>
    </row>
    <row r="492" spans="1:9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477757</v>
      </c>
      <c r="F492" s="68">
        <f>work!I492+work!J492</f>
        <v>80740</v>
      </c>
      <c r="H492" s="79">
        <f>work!L492</f>
        <v>20120307</v>
      </c>
      <c r="I492" s="68"/>
    </row>
    <row r="493" spans="1:9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1563463</v>
      </c>
      <c r="F493" s="68">
        <f>work!I493+work!J493</f>
        <v>80650</v>
      </c>
      <c r="H493" s="79">
        <f>work!L493</f>
        <v>20120208</v>
      </c>
      <c r="I493" s="68"/>
    </row>
    <row r="494" spans="1:9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58600</v>
      </c>
      <c r="F494" s="68">
        <f>work!I494+work!J494</f>
        <v>0</v>
      </c>
      <c r="H494" s="79">
        <f>work!L494</f>
        <v>20120208</v>
      </c>
      <c r="I494" s="68"/>
    </row>
    <row r="495" spans="1:9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18000</v>
      </c>
      <c r="F495" s="68">
        <f>work!I495+work!J495</f>
        <v>76900</v>
      </c>
      <c r="H495" s="79">
        <f>work!L495</f>
        <v>20120208</v>
      </c>
      <c r="I495" s="68"/>
    </row>
    <row r="496" spans="1:9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1700</v>
      </c>
      <c r="F496" s="68">
        <f>work!I496+work!J496</f>
        <v>0</v>
      </c>
      <c r="H496" s="79">
        <f>work!L496</f>
        <v>20120208</v>
      </c>
      <c r="I496" s="68"/>
    </row>
    <row r="497" spans="1:9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9825</v>
      </c>
      <c r="F497" s="68">
        <f>work!I497+work!J497</f>
        <v>187440</v>
      </c>
      <c r="H497" s="79">
        <f>work!L497</f>
        <v>20120208</v>
      </c>
      <c r="I497" s="68"/>
    </row>
    <row r="498" spans="1:9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24100</v>
      </c>
      <c r="F498" s="68">
        <f>work!I498+work!J498</f>
        <v>25850</v>
      </c>
      <c r="H498" s="79">
        <f>work!L498</f>
        <v>20120208</v>
      </c>
      <c r="I498" s="68"/>
    </row>
    <row r="499" spans="1:9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5008</v>
      </c>
      <c r="F499" s="68">
        <f>work!I499+work!J499</f>
        <v>0</v>
      </c>
      <c r="H499" s="79">
        <f>work!L499</f>
        <v>20120208</v>
      </c>
      <c r="I499" s="68"/>
    </row>
    <row r="500" spans="1:9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21600</v>
      </c>
      <c r="F500" s="68">
        <f>work!I500+work!J500</f>
        <v>0</v>
      </c>
      <c r="H500" s="79">
        <f>work!L500</f>
        <v>20120208</v>
      </c>
      <c r="I500" s="68"/>
    </row>
    <row r="501" spans="1:9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329466</v>
      </c>
      <c r="F501" s="68">
        <f>work!I501+work!J501</f>
        <v>127150</v>
      </c>
      <c r="H501" s="79">
        <f>work!L501</f>
        <v>20120208</v>
      </c>
      <c r="I501" s="68"/>
    </row>
    <row r="502" spans="1:9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71602</v>
      </c>
      <c r="F502" s="68">
        <f>work!I502+work!J502</f>
        <v>155285</v>
      </c>
      <c r="H502" s="79">
        <f>work!L502</f>
        <v>20120307</v>
      </c>
      <c r="I502" s="68"/>
    </row>
    <row r="503" spans="1:9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32300</v>
      </c>
      <c r="F503" s="68">
        <f>work!I503+work!J503</f>
        <v>386941</v>
      </c>
      <c r="H503" s="79">
        <f>work!L503</f>
        <v>20120208</v>
      </c>
      <c r="I503" s="68"/>
    </row>
    <row r="504" spans="1:9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12250</v>
      </c>
      <c r="F504" s="68">
        <f>work!I504+work!J504</f>
        <v>0</v>
      </c>
      <c r="H504" s="79">
        <f>work!L504</f>
        <v>20120208</v>
      </c>
      <c r="I504" s="68"/>
    </row>
    <row r="505" spans="1:9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4650</v>
      </c>
      <c r="F505" s="68">
        <f>work!I505+work!J505</f>
        <v>288848</v>
      </c>
      <c r="H505" s="79">
        <f>work!L505</f>
        <v>20120208</v>
      </c>
      <c r="I505" s="68"/>
    </row>
    <row r="506" spans="1:9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188945</v>
      </c>
      <c r="F506" s="68">
        <f>work!I506+work!J506</f>
        <v>2853</v>
      </c>
      <c r="H506" s="79">
        <f>work!L506</f>
        <v>20120208</v>
      </c>
      <c r="I506" s="68"/>
    </row>
    <row r="507" spans="1:9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23354</v>
      </c>
      <c r="F507" s="68">
        <f>work!I507+work!J507</f>
        <v>102431</v>
      </c>
      <c r="H507" s="79">
        <f>work!L507</f>
        <v>20120208</v>
      </c>
      <c r="I507" s="68"/>
    </row>
    <row r="508" spans="1:9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53282</v>
      </c>
      <c r="F508" s="68">
        <f>work!I508+work!J508</f>
        <v>17500</v>
      </c>
      <c r="H508" s="79">
        <f>work!L508</f>
        <v>20120208</v>
      </c>
      <c r="I508" s="68"/>
    </row>
    <row r="509" spans="1:9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906700</v>
      </c>
      <c r="F509" s="68">
        <f>work!I509+work!J509</f>
        <v>905501</v>
      </c>
      <c r="H509" s="79">
        <f>work!L509</f>
        <v>20120208</v>
      </c>
      <c r="I509" s="68"/>
    </row>
    <row r="510" spans="1:9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2294924</v>
      </c>
      <c r="F510" s="68">
        <f>work!I510+work!J510</f>
        <v>1094140</v>
      </c>
      <c r="H510" s="79">
        <f>work!L510</f>
        <v>20120208</v>
      </c>
      <c r="I510" s="68"/>
    </row>
    <row r="511" spans="1:9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329393</v>
      </c>
      <c r="F511" s="68">
        <f>work!I511+work!J511</f>
        <v>92935</v>
      </c>
      <c r="H511" s="79">
        <f>work!L511</f>
        <v>20120307</v>
      </c>
      <c r="I511" s="68"/>
    </row>
    <row r="512" spans="1:9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121102</v>
      </c>
      <c r="F512" s="68">
        <f>work!I512+work!J512</f>
        <v>19820</v>
      </c>
      <c r="H512" s="79">
        <f>work!L512</f>
        <v>20120208</v>
      </c>
      <c r="I512" s="68"/>
    </row>
    <row r="513" spans="1:9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610073</v>
      </c>
      <c r="F513" s="68">
        <f>work!I513+work!J513</f>
        <v>1345262</v>
      </c>
      <c r="H513" s="79">
        <f>work!L513</f>
        <v>20120208</v>
      </c>
      <c r="I513" s="68"/>
    </row>
    <row r="514" spans="1:9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1545122</v>
      </c>
      <c r="F514" s="68">
        <f>work!I514+work!J514</f>
        <v>13029450</v>
      </c>
      <c r="H514" s="79">
        <f>work!L514</f>
        <v>20120208</v>
      </c>
      <c r="I514" s="68"/>
    </row>
    <row r="515" spans="1:9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0</v>
      </c>
      <c r="F515" s="68">
        <f>work!I515+work!J515</f>
        <v>74100</v>
      </c>
      <c r="H515" s="79">
        <f>work!L515</f>
        <v>20120307</v>
      </c>
      <c r="I515" s="68"/>
    </row>
    <row r="516" spans="1:9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1762738</v>
      </c>
      <c r="F516" s="68">
        <f>work!I516+work!J516</f>
        <v>4445920</v>
      </c>
      <c r="H516" s="79">
        <f>work!L516</f>
        <v>20120208</v>
      </c>
      <c r="I516" s="68"/>
    </row>
    <row r="517" spans="1:9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322485</v>
      </c>
      <c r="F517" s="68">
        <f>work!I517+work!J517</f>
        <v>552000</v>
      </c>
      <c r="H517" s="79">
        <f>work!L517</f>
        <v>20120307</v>
      </c>
      <c r="I517" s="68"/>
    </row>
    <row r="518" spans="1:9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260318</v>
      </c>
      <c r="F518" s="68">
        <f>work!I518+work!J518</f>
        <v>31402</v>
      </c>
      <c r="H518" s="79">
        <f>work!L518</f>
        <v>20120307</v>
      </c>
      <c r="I518" s="68"/>
    </row>
    <row r="519" spans="1:9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278708</v>
      </c>
      <c r="F519" s="68">
        <f>work!I519+work!J519</f>
        <v>61451</v>
      </c>
      <c r="H519" s="79">
        <f>work!L519</f>
        <v>20120208</v>
      </c>
      <c r="I519" s="68"/>
    </row>
    <row r="520" spans="1:9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9800</v>
      </c>
      <c r="F520" s="68">
        <f>work!I520+work!J520</f>
        <v>800</v>
      </c>
      <c r="H520" s="79">
        <f>work!L520</f>
        <v>20120208</v>
      </c>
      <c r="I520" s="68"/>
    </row>
    <row r="521" spans="1:9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1105279</v>
      </c>
      <c r="F521" s="68">
        <f>work!I521+work!J521</f>
        <v>106591</v>
      </c>
      <c r="H521" s="79">
        <f>work!L521</f>
        <v>20120208</v>
      </c>
      <c r="I521" s="68"/>
    </row>
    <row r="522" spans="1:9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208560</v>
      </c>
      <c r="F522" s="68">
        <f>work!I522+work!J522</f>
        <v>73748</v>
      </c>
      <c r="H522" s="79">
        <f>work!L522</f>
        <v>20120307</v>
      </c>
      <c r="I522" s="68"/>
    </row>
    <row r="523" spans="1:9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94713</v>
      </c>
      <c r="F523" s="68">
        <f>work!I523+work!J523</f>
        <v>18148</v>
      </c>
      <c r="H523" s="79">
        <f>work!L523</f>
        <v>20120307</v>
      </c>
      <c r="I523" s="68"/>
    </row>
    <row r="524" spans="1:9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694491</v>
      </c>
      <c r="F524" s="68">
        <f>work!I524+work!J524</f>
        <v>14312</v>
      </c>
      <c r="H524" s="79">
        <f>work!L524</f>
        <v>20120307</v>
      </c>
      <c r="I524" s="68"/>
    </row>
    <row r="525" spans="1:9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17288</v>
      </c>
      <c r="F525" s="68">
        <f>work!I525+work!J525</f>
        <v>64044</v>
      </c>
      <c r="H525" s="79">
        <f>work!L525</f>
        <v>20120208</v>
      </c>
      <c r="I525" s="68"/>
    </row>
    <row r="526" spans="1:9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139428</v>
      </c>
      <c r="F526" s="68">
        <f>work!I526+work!J526</f>
        <v>1316589</v>
      </c>
      <c r="H526" s="79">
        <f>work!L526</f>
        <v>20120208</v>
      </c>
      <c r="I526" s="68"/>
    </row>
    <row r="527" spans="1:9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91474</v>
      </c>
      <c r="F527" s="68">
        <f>work!I527+work!J527</f>
        <v>56000</v>
      </c>
      <c r="H527" s="79">
        <f>work!L527</f>
        <v>20120208</v>
      </c>
      <c r="I527" s="68"/>
    </row>
    <row r="528" spans="1:9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2169500</v>
      </c>
      <c r="F528" s="68">
        <f>work!I528+work!J528</f>
        <v>481963</v>
      </c>
      <c r="H528" s="79">
        <f>work!L528</f>
        <v>20120208</v>
      </c>
      <c r="I528" s="68"/>
    </row>
    <row r="529" spans="1:9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263872</v>
      </c>
      <c r="F529" s="68">
        <f>work!I529+work!J529</f>
        <v>121500</v>
      </c>
      <c r="H529" s="79">
        <f>work!L529</f>
        <v>20120307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3700</v>
      </c>
      <c r="F530" s="68">
        <f>work!I530+work!J530</f>
        <v>50</v>
      </c>
      <c r="H530" s="79">
        <f>work!L530</f>
        <v>20120307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105864</v>
      </c>
      <c r="F531" s="68">
        <f>work!I531+work!J531</f>
        <v>86740</v>
      </c>
      <c r="H531" s="79">
        <f>work!L531</f>
        <v>20120208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6400</v>
      </c>
      <c r="F532" s="68">
        <f>work!I532+work!J532</f>
        <v>75000</v>
      </c>
      <c r="H532" s="79">
        <f>work!L532</f>
        <v>20120208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141502</v>
      </c>
      <c r="F533" s="68">
        <f>work!I533+work!J533</f>
        <v>85250</v>
      </c>
      <c r="H533" s="79">
        <f>work!L533</f>
        <v>20120208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804200</v>
      </c>
      <c r="F534" s="68">
        <f>work!I534+work!J534</f>
        <v>73460</v>
      </c>
      <c r="H534" s="79">
        <f>work!L534</f>
        <v>20120208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75438</v>
      </c>
      <c r="F535" s="68">
        <f>work!I535+work!J535</f>
        <v>5400</v>
      </c>
      <c r="H535" s="79">
        <f>work!L535</f>
        <v>20120307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29215</v>
      </c>
      <c r="F536" s="68">
        <f>work!I536+work!J536</f>
        <v>42000</v>
      </c>
      <c r="H536" s="79">
        <f>work!L536</f>
        <v>20120208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500</v>
      </c>
      <c r="F537" s="68">
        <f>work!I537+work!J537</f>
        <v>73043</v>
      </c>
      <c r="H537" s="79">
        <f>work!L537</f>
        <v>20120208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27904</v>
      </c>
      <c r="F538" s="68">
        <f>work!I538+work!J538</f>
        <v>71812</v>
      </c>
      <c r="H538" s="79">
        <f>work!L538</f>
        <v>20120307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129184</v>
      </c>
      <c r="F539" s="68">
        <f>work!I539+work!J539</f>
        <v>8300</v>
      </c>
      <c r="H539" s="79">
        <f>work!L539</f>
        <v>20120208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405003</v>
      </c>
      <c r="F540" s="68">
        <f>work!I540+work!J540</f>
        <v>11586</v>
      </c>
      <c r="H540" s="79">
        <f>work!L540</f>
        <v>20120307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337355</v>
      </c>
      <c r="F541" s="68">
        <f>work!I541+work!J541</f>
        <v>38565</v>
      </c>
      <c r="H541" s="79">
        <f>work!L541</f>
        <v>20120208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48065</v>
      </c>
      <c r="F542" s="68">
        <f>work!I542+work!J542</f>
        <v>3000</v>
      </c>
      <c r="H542" s="79">
        <f>work!L542</f>
        <v>20120307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46775</v>
      </c>
      <c r="F543" s="68">
        <f>work!I543+work!J543</f>
        <v>0</v>
      </c>
      <c r="H543" s="79">
        <f>work!L543</f>
        <v>20120208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57498</v>
      </c>
      <c r="F544" s="68">
        <f>work!I544+work!J544</f>
        <v>554350</v>
      </c>
      <c r="H544" s="79">
        <f>work!L544</f>
        <v>20120307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12385</v>
      </c>
      <c r="F545" s="68">
        <f>work!I545+work!J545</f>
        <v>1500</v>
      </c>
      <c r="H545" s="79">
        <f>work!L545</f>
        <v>20120208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45774</v>
      </c>
      <c r="F546" s="68">
        <f>work!I546+work!J546</f>
        <v>9675</v>
      </c>
      <c r="H546" s="79">
        <f>work!L546</f>
        <v>20120208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1524139</v>
      </c>
      <c r="F547" s="68">
        <f>work!I547+work!J547</f>
        <v>290280</v>
      </c>
      <c r="H547" s="79">
        <f>work!L547</f>
        <v>20120208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25000</v>
      </c>
      <c r="F548" s="68">
        <f>work!I548+work!J548</f>
        <v>0</v>
      </c>
      <c r="H548" s="79">
        <f>work!L548</f>
        <v>20120208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141464</v>
      </c>
      <c r="F549" s="68">
        <f>work!I549+work!J549</f>
        <v>10000</v>
      </c>
      <c r="H549" s="79">
        <f>work!L549</f>
        <v>20120307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4295</v>
      </c>
      <c r="F550" s="68">
        <f>work!I550+work!J550</f>
        <v>10000</v>
      </c>
      <c r="H550" s="79">
        <f>work!L550</f>
        <v>20120307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346554</v>
      </c>
      <c r="F551" s="68">
        <f>work!I551+work!J551</f>
        <v>57700</v>
      </c>
      <c r="H551" s="79">
        <f>work!L551</f>
        <v>20120307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20120208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50200</v>
      </c>
      <c r="F553" s="68">
        <f>work!I553+work!J553</f>
        <v>405140</v>
      </c>
      <c r="H553" s="79">
        <f>work!L553</f>
        <v>20120208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841673</v>
      </c>
      <c r="F554" s="68">
        <f>work!I554+work!J554</f>
        <v>345557</v>
      </c>
      <c r="H554" s="79">
        <f>work!L554</f>
        <v>20120307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465288</v>
      </c>
      <c r="F555" s="68">
        <f>work!I555+work!J555</f>
        <v>2763399</v>
      </c>
      <c r="H555" s="79">
        <f>work!L555</f>
        <v>20120208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1827479</v>
      </c>
      <c r="F556" s="68">
        <f>work!I556+work!J556</f>
        <v>216378</v>
      </c>
      <c r="H556" s="79">
        <f>work!L556</f>
        <v>20120208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900785</v>
      </c>
      <c r="F557" s="68">
        <f>work!I557+work!J557</f>
        <v>2160936</v>
      </c>
      <c r="H557" s="79">
        <f>work!L557</f>
        <v>20120208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240458</v>
      </c>
      <c r="F558" s="68">
        <f>work!I558+work!J558</f>
        <v>85515</v>
      </c>
      <c r="H558" s="79">
        <f>work!L558</f>
        <v>20120208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83814</v>
      </c>
      <c r="F559" s="68">
        <f>work!I559+work!J559</f>
        <v>37000</v>
      </c>
      <c r="H559" s="79">
        <f>work!L559</f>
        <v>20120208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178386</v>
      </c>
      <c r="F560" s="68">
        <f>work!I560+work!J560</f>
        <v>5430298</v>
      </c>
      <c r="H560" s="79">
        <f>work!L560</f>
        <v>20120307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89829</v>
      </c>
      <c r="F561" s="68">
        <f>work!I561+work!J561</f>
        <v>181435</v>
      </c>
      <c r="H561" s="79">
        <f>work!L561</f>
        <v>20120208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574935</v>
      </c>
      <c r="F562" s="68">
        <f>work!I562+work!J562</f>
        <v>7248035</v>
      </c>
      <c r="H562" s="79">
        <f>work!L562</f>
        <v>20120208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219204</v>
      </c>
      <c r="F563" s="68">
        <f>work!I563+work!J563</f>
        <v>82679</v>
      </c>
      <c r="H563" s="79">
        <f>work!L563</f>
        <v>20120208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653231</v>
      </c>
      <c r="F564" s="68">
        <f>work!I564+work!J564</f>
        <v>46993</v>
      </c>
      <c r="H564" s="79">
        <f>work!L564</f>
        <v>20120307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1017587</v>
      </c>
      <c r="F565" s="68">
        <f>work!I565+work!J565</f>
        <v>5300</v>
      </c>
      <c r="H565" s="79">
        <f>work!L565</f>
        <v>20120307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361479</v>
      </c>
      <c r="F566" s="68">
        <f>work!I566+work!J566</f>
        <v>140398</v>
      </c>
      <c r="H566" s="79">
        <f>work!L566</f>
        <v>20120307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259968</v>
      </c>
      <c r="F567" s="68">
        <f>work!I567+work!J567</f>
        <v>31875</v>
      </c>
      <c r="H567" s="79">
        <f>work!L567</f>
        <v>20120208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199547</v>
      </c>
      <c r="F568" s="68">
        <f>work!I568+work!J568</f>
        <v>5869</v>
      </c>
      <c r="H568" s="79">
        <f>work!L568</f>
        <v>20120208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1662581</v>
      </c>
      <c r="F569" s="68">
        <f>work!I569+work!J569</f>
        <v>6500</v>
      </c>
      <c r="H569" s="79">
        <f>work!L569</f>
        <v>20120208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319313</v>
      </c>
      <c r="F570" s="68">
        <f>work!I570+work!J570</f>
        <v>867251</v>
      </c>
      <c r="H570" s="79">
        <f>work!L570</f>
        <v>20120307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2524299</v>
      </c>
      <c r="F571" s="68">
        <f>work!I571+work!J571</f>
        <v>296061</v>
      </c>
      <c r="H571" s="79">
        <f>work!L571</f>
        <v>20120208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1240324</v>
      </c>
      <c r="F572" s="68">
        <f>work!I572+work!J572</f>
        <v>1918792</v>
      </c>
      <c r="H572" s="79">
        <f>work!L572</f>
        <v>20120307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2990122</v>
      </c>
      <c r="F573" s="68">
        <f>work!I573+work!J573</f>
        <v>1055725</v>
      </c>
      <c r="H573" s="79">
        <f>work!L573</f>
        <v>20120307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 t="e">
        <f>work!G574+work!H574</f>
        <v>#VALUE!</v>
      </c>
      <c r="F574" s="68" t="e">
        <f>work!I574+work!J574</f>
        <v>#VALUE!</v>
      </c>
      <c r="H574" s="79" t="str">
        <f>work!L574</f>
        <v>No report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73310</v>
      </c>
      <c r="H575" s="79">
        <f>work!L575</f>
        <v>20120208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59428</v>
      </c>
      <c r="F576" s="68">
        <f>work!I576+work!J576</f>
        <v>3000</v>
      </c>
      <c r="H576" s="79">
        <f>work!L576</f>
        <v>20120307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24245</v>
      </c>
      <c r="F577" s="68">
        <f>work!I577+work!J577</f>
        <v>14280</v>
      </c>
      <c r="H577" s="79">
        <f>work!L577</f>
        <v>20120307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55225</v>
      </c>
      <c r="F578" s="68">
        <f>work!I578+work!J578</f>
        <v>34738</v>
      </c>
      <c r="H578" s="79">
        <f>work!L578</f>
        <v>20120208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33600</v>
      </c>
      <c r="F579" s="68">
        <f>work!I579+work!J579</f>
        <v>3500</v>
      </c>
      <c r="H579" s="79">
        <f>work!L579</f>
        <v>20120208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31357</v>
      </c>
      <c r="H580" s="79">
        <f>work!L580</f>
        <v>20120208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45747</v>
      </c>
      <c r="F581" s="68">
        <f>work!I581+work!J581</f>
        <v>335621</v>
      </c>
      <c r="H581" s="79">
        <f>work!L581</f>
        <v>20120208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1330</v>
      </c>
      <c r="F582" s="68">
        <f>work!I582+work!J582</f>
        <v>98476</v>
      </c>
      <c r="H582" s="79">
        <f>work!L582</f>
        <v>20120208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25565</v>
      </c>
      <c r="F583" s="68">
        <f>work!I583+work!J583</f>
        <v>0</v>
      </c>
      <c r="H583" s="79">
        <f>work!L583</f>
        <v>20120208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39762</v>
      </c>
      <c r="F584" s="68">
        <f>work!I584+work!J584</f>
        <v>19800</v>
      </c>
      <c r="H584" s="79">
        <f>work!L584</f>
        <v>20120208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26972</v>
      </c>
      <c r="F585" s="68">
        <f>work!I585+work!J585</f>
        <v>13800</v>
      </c>
      <c r="H585" s="79">
        <f>work!L585</f>
        <v>20120208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34739</v>
      </c>
      <c r="F586" s="68">
        <f>work!I586+work!J586</f>
        <v>46500</v>
      </c>
      <c r="H586" s="79">
        <f>work!L586</f>
        <v>20120208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47433</v>
      </c>
      <c r="F587" s="68">
        <f>work!I587+work!J587</f>
        <v>88890</v>
      </c>
      <c r="H587" s="79">
        <f>work!L587</f>
        <v>20120208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33705</v>
      </c>
      <c r="F588" s="68">
        <f>work!I588+work!J588</f>
        <v>14901</v>
      </c>
      <c r="H588" s="79">
        <f>work!L588</f>
        <v>20120307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423927</v>
      </c>
      <c r="F589" s="68">
        <f>work!I589+work!J589</f>
        <v>138833</v>
      </c>
      <c r="H589" s="79">
        <f>work!L589</f>
        <v>20120208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91409</v>
      </c>
      <c r="F590" s="68">
        <f>work!I590+work!J590</f>
        <v>34400</v>
      </c>
      <c r="H590" s="79">
        <f>work!L590</f>
        <v>20120208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4100</v>
      </c>
      <c r="F591" s="68">
        <f>work!I591+work!J591</f>
        <v>14500</v>
      </c>
      <c r="H591" s="79">
        <f>work!L591</f>
        <v>20120208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95" t="s">
        <v>127</v>
      </c>
      <c r="F592" s="95" t="s">
        <v>127</v>
      </c>
      <c r="G592" s="91"/>
      <c r="H592" s="65" t="str">
        <f>work!L592</f>
        <v>See Hardwick Twp.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95507</v>
      </c>
      <c r="F593" s="68">
        <f>work!I593+work!J593</f>
        <v>62574</v>
      </c>
      <c r="H593" s="79">
        <f>work!L593</f>
        <v>20120208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35770</v>
      </c>
      <c r="F594" s="68">
        <f>work!I594+work!J594</f>
        <v>61400</v>
      </c>
      <c r="H594" s="79">
        <f>work!L594</f>
        <v>20120208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305630</v>
      </c>
      <c r="F595" s="68">
        <f>work!I595+work!J595</f>
        <v>22318</v>
      </c>
      <c r="H595" s="79">
        <f>work!L595</f>
        <v>20120307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62217</v>
      </c>
      <c r="F596" s="68">
        <f>work!I596+work!J596</f>
        <v>94400</v>
      </c>
      <c r="H596" s="79">
        <f>work!L596</f>
        <v>20120307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95100</v>
      </c>
      <c r="F597" s="68">
        <f>work!I597+work!J597</f>
        <v>1622898</v>
      </c>
      <c r="H597" s="79">
        <f>work!L597</f>
        <v>20120307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39195357</v>
      </c>
      <c r="H598" s="79">
        <f>work!L598</f>
        <v>20120208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Fort Lee Borough</v>
      </c>
      <c r="B7" s="18" t="str">
        <f>top_20_ytd!B7</f>
        <v>Bergen</v>
      </c>
      <c r="C7" s="45">
        <f>D7+E7</f>
        <v>40513288</v>
      </c>
      <c r="D7" s="45">
        <f>SUM(top_20_ytd!D7+top_20_ytd!E7)</f>
        <v>40252138</v>
      </c>
      <c r="E7" s="45">
        <f>SUM(top_20_ytd!F7+top_20_ytd!G7)</f>
        <v>261150</v>
      </c>
      <c r="G7" s="47"/>
    </row>
    <row r="8" spans="1:7" ht="15">
      <c r="A8" s="18" t="str">
        <f>top_20_ytd!A8</f>
        <v>Parsippany-Troy Hills Twp</v>
      </c>
      <c r="B8" s="18" t="str">
        <f>top_20_ytd!B8</f>
        <v>Morris</v>
      </c>
      <c r="C8" s="47">
        <f aca="true" t="shared" si="0" ref="C8:C26">D8+E8</f>
        <v>31806851</v>
      </c>
      <c r="D8" s="47">
        <f>SUM(top_20_ytd!D8+top_20_ytd!E8)</f>
        <v>957338</v>
      </c>
      <c r="E8" s="47">
        <f>SUM(top_20_ytd!F8+top_20_ytd!G8)</f>
        <v>30849513</v>
      </c>
      <c r="G8" s="47"/>
    </row>
    <row r="9" spans="1:7" ht="15">
      <c r="A9" s="18" t="str">
        <f>top_20_ytd!A9</f>
        <v>Plainsboro Township</v>
      </c>
      <c r="B9" s="18" t="str">
        <f>top_20_ytd!B9</f>
        <v>Middlesex</v>
      </c>
      <c r="C9" s="47">
        <f t="shared" si="0"/>
        <v>28682231</v>
      </c>
      <c r="D9" s="47">
        <f>SUM(top_20_ytd!D9+top_20_ytd!E9)</f>
        <v>344413</v>
      </c>
      <c r="E9" s="47">
        <f>SUM(top_20_ytd!F9+top_20_ytd!G9)</f>
        <v>28337818</v>
      </c>
      <c r="G9" s="47"/>
    </row>
    <row r="10" spans="1:7" ht="15">
      <c r="A10" s="18" t="str">
        <f>top_20_ytd!A10</f>
        <v>Atlantic City</v>
      </c>
      <c r="B10" s="18" t="str">
        <f>top_20_ytd!B10</f>
        <v>Atlantic</v>
      </c>
      <c r="C10" s="47">
        <f t="shared" si="0"/>
        <v>19925809</v>
      </c>
      <c r="D10" s="47">
        <f>SUM(top_20_ytd!D10+top_20_ytd!E10)</f>
        <v>532064</v>
      </c>
      <c r="E10" s="47">
        <f>SUM(top_20_ytd!F10+top_20_ytd!G10)</f>
        <v>19393745</v>
      </c>
      <c r="G10" s="47"/>
    </row>
    <row r="11" spans="1:7" ht="15">
      <c r="A11" s="18" t="str">
        <f>top_20_ytd!A11</f>
        <v>Woodbridge Township</v>
      </c>
      <c r="B11" s="18" t="str">
        <f>top_20_ytd!B11</f>
        <v>Middlesex</v>
      </c>
      <c r="C11" s="47">
        <f t="shared" si="0"/>
        <v>14610066</v>
      </c>
      <c r="D11" s="47">
        <f>SUM(top_20_ytd!D11+top_20_ytd!E11)</f>
        <v>2223910</v>
      </c>
      <c r="E11" s="47">
        <f>SUM(top_20_ytd!F11+top_20_ytd!G11)</f>
        <v>12386156</v>
      </c>
      <c r="G11" s="47"/>
    </row>
    <row r="12" spans="1:7" ht="15">
      <c r="A12" s="18" t="str">
        <f>top_20_ytd!A12</f>
        <v>Bridgewater Township</v>
      </c>
      <c r="B12" s="18" t="str">
        <f>top_20_ytd!B12</f>
        <v>Somerset</v>
      </c>
      <c r="C12" s="47">
        <f t="shared" si="0"/>
        <v>14574572</v>
      </c>
      <c r="D12" s="47">
        <f>SUM(top_20_ytd!D12+top_20_ytd!E12)</f>
        <v>1545122</v>
      </c>
      <c r="E12" s="47">
        <f>SUM(top_20_ytd!F12+top_20_ytd!G12)</f>
        <v>13029450</v>
      </c>
      <c r="G12" s="47"/>
    </row>
    <row r="13" spans="1:7" ht="15">
      <c r="A13" s="18" t="str">
        <f>top_20_ytd!A13</f>
        <v>Lumberton Township</v>
      </c>
      <c r="B13" s="18" t="str">
        <f>top_20_ytd!B13</f>
        <v>Burlington</v>
      </c>
      <c r="C13" s="47">
        <f t="shared" si="0"/>
        <v>14326889</v>
      </c>
      <c r="D13" s="47">
        <f>SUM(top_20_ytd!D13+top_20_ytd!E13)</f>
        <v>120626</v>
      </c>
      <c r="E13" s="47">
        <f>SUM(top_20_ytd!F13+top_20_ytd!G13)</f>
        <v>14206263</v>
      </c>
      <c r="G13" s="47"/>
    </row>
    <row r="14" spans="1:7" ht="15">
      <c r="A14" s="18" t="str">
        <f>top_20_ytd!A14</f>
        <v>Lakewood Township</v>
      </c>
      <c r="B14" s="18" t="str">
        <f>top_20_ytd!B14</f>
        <v>Ocean</v>
      </c>
      <c r="C14" s="47">
        <f t="shared" si="0"/>
        <v>12577404</v>
      </c>
      <c r="D14" s="47">
        <f>SUM(top_20_ytd!D14+top_20_ytd!E14)</f>
        <v>10466764</v>
      </c>
      <c r="E14" s="47">
        <f>SUM(top_20_ytd!F14+top_20_ytd!G14)</f>
        <v>2110640</v>
      </c>
      <c r="G14" s="47"/>
    </row>
    <row r="15" spans="1:7" ht="15">
      <c r="A15" s="18" t="str">
        <f>top_20_ytd!A15</f>
        <v>Roseland Borough</v>
      </c>
      <c r="B15" s="18" t="str">
        <f>top_20_ytd!B15</f>
        <v>Essex</v>
      </c>
      <c r="C15" s="47">
        <f t="shared" si="0"/>
        <v>9118513</v>
      </c>
      <c r="D15" s="47">
        <f>SUM(top_20_ytd!D15+top_20_ytd!E15)</f>
        <v>159261</v>
      </c>
      <c r="E15" s="47">
        <f>SUM(top_20_ytd!F15+top_20_ytd!G15)</f>
        <v>8959252</v>
      </c>
      <c r="G15" s="47"/>
    </row>
    <row r="16" spans="1:7" ht="15">
      <c r="A16" s="18" t="str">
        <f>top_20_ytd!A16</f>
        <v>Jersey City</v>
      </c>
      <c r="B16" s="18" t="str">
        <f>top_20_ytd!B16</f>
        <v>Hudson</v>
      </c>
      <c r="C16" s="47">
        <f t="shared" si="0"/>
        <v>9067139</v>
      </c>
      <c r="D16" s="47">
        <f>SUM(top_20_ytd!D16+top_20_ytd!E16)</f>
        <v>5328749</v>
      </c>
      <c r="E16" s="47">
        <f>SUM(top_20_ytd!F16+top_20_ytd!G16)</f>
        <v>3738390</v>
      </c>
      <c r="G16" s="47"/>
    </row>
    <row r="17" spans="1:7" ht="15">
      <c r="A17" s="18" t="str">
        <f>top_20_ytd!A17</f>
        <v>Toms River Township</v>
      </c>
      <c r="B17" s="18" t="str">
        <f>top_20_ytd!B17</f>
        <v>Ocean</v>
      </c>
      <c r="C17" s="47">
        <f t="shared" si="0"/>
        <v>8469114</v>
      </c>
      <c r="D17" s="47">
        <f>SUM(top_20_ytd!D17+top_20_ytd!E17)</f>
        <v>4831544</v>
      </c>
      <c r="E17" s="47">
        <f>SUM(top_20_ytd!F17+top_20_ytd!G17)</f>
        <v>3637570</v>
      </c>
      <c r="G17" s="47"/>
    </row>
    <row r="18" spans="1:7" ht="15">
      <c r="A18" s="18" t="str">
        <f>top_20_ytd!A18</f>
        <v>Clifton City</v>
      </c>
      <c r="B18" s="18" t="str">
        <f>top_20_ytd!B18</f>
        <v>Passaic</v>
      </c>
      <c r="C18" s="47">
        <f t="shared" si="0"/>
        <v>8222116</v>
      </c>
      <c r="D18" s="47">
        <f>SUM(top_20_ytd!D18+top_20_ytd!E18)</f>
        <v>1189042</v>
      </c>
      <c r="E18" s="47">
        <f>SUM(top_20_ytd!F18+top_20_ytd!G18)</f>
        <v>7033074</v>
      </c>
      <c r="G18" s="47"/>
    </row>
    <row r="19" spans="1:7" ht="15">
      <c r="A19" s="18" t="str">
        <f>top_20_ytd!A19</f>
        <v>Newark City</v>
      </c>
      <c r="B19" s="18" t="str">
        <f>top_20_ytd!B19</f>
        <v>Essex</v>
      </c>
      <c r="C19" s="47">
        <f t="shared" si="0"/>
        <v>7943753</v>
      </c>
      <c r="D19" s="47">
        <f>SUM(top_20_ytd!D19+top_20_ytd!E19)</f>
        <v>1595339</v>
      </c>
      <c r="E19" s="47">
        <f>SUM(top_20_ytd!F19+top_20_ytd!G19)</f>
        <v>6348414</v>
      </c>
      <c r="G19" s="47"/>
    </row>
    <row r="20" spans="1:7" ht="15">
      <c r="A20" s="18" t="str">
        <f>top_20_ytd!A20</f>
        <v>Linden City</v>
      </c>
      <c r="B20" s="18" t="str">
        <f>top_20_ytd!B20</f>
        <v>Union</v>
      </c>
      <c r="C20" s="47">
        <f t="shared" si="0"/>
        <v>7822970</v>
      </c>
      <c r="D20" s="47">
        <f>SUM(top_20_ytd!D20+top_20_ytd!E20)</f>
        <v>574935</v>
      </c>
      <c r="E20" s="47">
        <f>SUM(top_20_ytd!F20+top_20_ytd!G20)</f>
        <v>7248035</v>
      </c>
      <c r="G20" s="47"/>
    </row>
    <row r="21" spans="1:7" ht="15">
      <c r="A21" s="18" t="str">
        <f>top_20_ytd!A21</f>
        <v>Paramus Borough</v>
      </c>
      <c r="B21" s="18" t="str">
        <f>top_20_ytd!B21</f>
        <v>Bergen</v>
      </c>
      <c r="C21" s="47">
        <f t="shared" si="0"/>
        <v>7531210</v>
      </c>
      <c r="D21" s="47">
        <f>SUM(top_20_ytd!D21+top_20_ytd!E21)</f>
        <v>1091596</v>
      </c>
      <c r="E21" s="47">
        <f>SUM(top_20_ytd!F21+top_20_ytd!G21)</f>
        <v>6439614</v>
      </c>
      <c r="G21" s="47"/>
    </row>
    <row r="22" spans="1:7" ht="15">
      <c r="A22" s="18" t="str">
        <f>top_20_ytd!A22</f>
        <v>Ocean City</v>
      </c>
      <c r="B22" s="18" t="str">
        <f>top_20_ytd!B22</f>
        <v>Cape May</v>
      </c>
      <c r="C22" s="47">
        <f t="shared" si="0"/>
        <v>6508980</v>
      </c>
      <c r="D22" s="47">
        <f>SUM(top_20_ytd!D22+top_20_ytd!E22)</f>
        <v>6157929</v>
      </c>
      <c r="E22" s="47">
        <f>SUM(top_20_ytd!F22+top_20_ytd!G22)</f>
        <v>351051</v>
      </c>
      <c r="G22" s="47"/>
    </row>
    <row r="23" spans="1:7" ht="15">
      <c r="A23" s="18" t="str">
        <f>top_20_ytd!A23</f>
        <v>East Newark Borough</v>
      </c>
      <c r="B23" s="18" t="str">
        <f>top_20_ytd!B23</f>
        <v>Hudson</v>
      </c>
      <c r="C23" s="47">
        <f t="shared" si="0"/>
        <v>6313580</v>
      </c>
      <c r="D23" s="47">
        <f>SUM(top_20_ytd!D23+top_20_ytd!E23)</f>
        <v>6313580</v>
      </c>
      <c r="E23" s="47">
        <f>SUM(top_20_ytd!F23+top_20_ytd!G23)</f>
        <v>0</v>
      </c>
      <c r="G23" s="47"/>
    </row>
    <row r="24" spans="1:7" ht="15">
      <c r="A24" s="18" t="str">
        <f>top_20_ytd!A24</f>
        <v>Franklin Township</v>
      </c>
      <c r="B24" s="18" t="str">
        <f>top_20_ytd!B24</f>
        <v>Somerset</v>
      </c>
      <c r="C24" s="47">
        <f t="shared" si="0"/>
        <v>6208658</v>
      </c>
      <c r="D24" s="47">
        <f>SUM(top_20_ytd!D24+top_20_ytd!E24)</f>
        <v>1762738</v>
      </c>
      <c r="E24" s="47">
        <f>SUM(top_20_ytd!F24+top_20_ytd!G24)</f>
        <v>4445920</v>
      </c>
      <c r="G24" s="47"/>
    </row>
    <row r="25" spans="1:7" ht="15">
      <c r="A25" s="18" t="str">
        <f>top_20_ytd!A25</f>
        <v>Cherry Hill Township</v>
      </c>
      <c r="B25" s="18" t="str">
        <f>top_20_ytd!B25</f>
        <v>Camden</v>
      </c>
      <c r="C25" s="47">
        <f t="shared" si="0"/>
        <v>6167104</v>
      </c>
      <c r="D25" s="47">
        <f>SUM(top_20_ytd!D25+top_20_ytd!E25)</f>
        <v>4491143</v>
      </c>
      <c r="E25" s="47">
        <f>SUM(top_20_ytd!F25+top_20_ytd!G25)</f>
        <v>1675961</v>
      </c>
      <c r="G25" s="47"/>
    </row>
    <row r="26" spans="1:7" ht="15">
      <c r="A26" s="18" t="str">
        <f>top_20_ytd!A26</f>
        <v>Kearny Town</v>
      </c>
      <c r="B26" s="18" t="str">
        <f>top_20_ytd!B26</f>
        <v>Hudson</v>
      </c>
      <c r="C26" s="47">
        <f t="shared" si="0"/>
        <v>5946441</v>
      </c>
      <c r="D26" s="47">
        <f>SUM(top_20_ytd!D26+top_20_ytd!E26)</f>
        <v>731070</v>
      </c>
      <c r="E26" s="47">
        <f>SUM(top_20_ytd!F26+top_20_ytd!G26)</f>
        <v>5215371</v>
      </c>
      <c r="G26" s="47"/>
    </row>
    <row r="27" spans="1:5" ht="15">
      <c r="A27" s="18" t="s">
        <v>16</v>
      </c>
      <c r="B27" s="17"/>
      <c r="C27" s="50">
        <f>SUM(C7:C26)</f>
        <v>266336688</v>
      </c>
      <c r="D27" s="50">
        <f>SUM(D7:D26)</f>
        <v>90669301</v>
      </c>
      <c r="E27" s="50">
        <f>SUM(E7:E26)</f>
        <v>175667387</v>
      </c>
    </row>
    <row r="28" spans="1:5" ht="15">
      <c r="A28" s="18" t="s">
        <v>10</v>
      </c>
      <c r="C28" s="53">
        <f>D28+E28</f>
        <v>782371925</v>
      </c>
      <c r="D28" s="28">
        <f>SUM(top_20_ytd!D28:E28)</f>
        <v>356294942</v>
      </c>
      <c r="E28" s="28">
        <f>SUM(top_20_ytd!F28:G28)</f>
        <v>426076983</v>
      </c>
    </row>
    <row r="29" spans="1:5" ht="15">
      <c r="A29" s="18" t="s">
        <v>17</v>
      </c>
      <c r="C29" s="43">
        <f>C27/C28</f>
        <v>0.3404220927278289</v>
      </c>
      <c r="D29" s="43">
        <f>D27/D28</f>
        <v>0.2544782154106471</v>
      </c>
      <c r="E29" s="43">
        <f>E27/E28</f>
        <v>0.41229025272177167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Fort Lee Borough</v>
      </c>
      <c r="B7" s="18" t="str">
        <f>top_20!B7</f>
        <v>Bergen</v>
      </c>
      <c r="C7" s="72">
        <f>D7+E7</f>
        <v>40513288</v>
      </c>
      <c r="D7" s="45">
        <f>SUM(top_20!D7+top_20!E7)</f>
        <v>40252138</v>
      </c>
      <c r="E7" s="45">
        <f>SUM(top_20!F7+top_20!G7)</f>
        <v>261150</v>
      </c>
      <c r="F7" s="27"/>
      <c r="H7" s="5"/>
    </row>
    <row r="8" spans="1:8" ht="15">
      <c r="A8" s="18" t="str">
        <f>top_20!A8</f>
        <v>Parsippany-Troy Hills Twp</v>
      </c>
      <c r="B8" s="18" t="str">
        <f>top_20!B8</f>
        <v>Morris</v>
      </c>
      <c r="C8" s="50">
        <f aca="true" t="shared" si="0" ref="C8:C25">D8+E8</f>
        <v>31806851</v>
      </c>
      <c r="D8" s="47">
        <f>SUM(top_20!D8+top_20!E8)</f>
        <v>957338</v>
      </c>
      <c r="E8" s="47">
        <f>SUM(top_20!F8+top_20!G8)</f>
        <v>30849513</v>
      </c>
      <c r="F8" s="27"/>
      <c r="G8" s="5"/>
      <c r="H8" s="5"/>
    </row>
    <row r="9" spans="1:8" ht="15">
      <c r="A9" s="18" t="str">
        <f>top_20!A9</f>
        <v>Plainsboro Township</v>
      </c>
      <c r="B9" s="18" t="str">
        <f>top_20!B9</f>
        <v>Middlesex</v>
      </c>
      <c r="C9" s="50">
        <f t="shared" si="0"/>
        <v>28682231</v>
      </c>
      <c r="D9" s="47">
        <f>SUM(top_20!D9+top_20!E9)</f>
        <v>344413</v>
      </c>
      <c r="E9" s="47">
        <f>SUM(top_20!F9+top_20!G9)</f>
        <v>28337818</v>
      </c>
      <c r="F9" s="27"/>
      <c r="G9" s="5"/>
      <c r="H9" s="5"/>
    </row>
    <row r="10" spans="1:8" ht="15">
      <c r="A10" s="18" t="str">
        <f>top_20!A10</f>
        <v>Atlantic City</v>
      </c>
      <c r="B10" s="18" t="str">
        <f>top_20!B10</f>
        <v>Atlantic</v>
      </c>
      <c r="C10" s="50">
        <f t="shared" si="0"/>
        <v>19925809</v>
      </c>
      <c r="D10" s="47">
        <f>SUM(top_20!D10+top_20!E10)</f>
        <v>532064</v>
      </c>
      <c r="E10" s="47">
        <f>SUM(top_20!F10+top_20!G10)</f>
        <v>19393745</v>
      </c>
      <c r="F10" s="27"/>
      <c r="G10" s="5"/>
      <c r="H10" s="5"/>
    </row>
    <row r="11" spans="1:8" ht="15">
      <c r="A11" s="18" t="str">
        <f>top_20!A11</f>
        <v>Woodbridge Township</v>
      </c>
      <c r="B11" s="18" t="str">
        <f>top_20!B11</f>
        <v>Middlesex</v>
      </c>
      <c r="C11" s="50">
        <f t="shared" si="0"/>
        <v>14610066</v>
      </c>
      <c r="D11" s="47">
        <f>SUM(top_20!D11+top_20!E11)</f>
        <v>2223910</v>
      </c>
      <c r="E11" s="47">
        <f>SUM(top_20!F11+top_20!G11)</f>
        <v>12386156</v>
      </c>
      <c r="F11" s="27"/>
      <c r="G11" s="5"/>
      <c r="H11" s="5"/>
    </row>
    <row r="12" spans="1:8" ht="15">
      <c r="A12" s="18" t="str">
        <f>top_20!A12</f>
        <v>Bridgewater Township</v>
      </c>
      <c r="B12" s="18" t="str">
        <f>top_20!B12</f>
        <v>Somerset</v>
      </c>
      <c r="C12" s="50">
        <f t="shared" si="0"/>
        <v>14574572</v>
      </c>
      <c r="D12" s="47">
        <f>SUM(top_20!D12+top_20!E12)</f>
        <v>1545122</v>
      </c>
      <c r="E12" s="47">
        <f>SUM(top_20!F12+top_20!G12)</f>
        <v>13029450</v>
      </c>
      <c r="F12" s="27"/>
      <c r="G12" s="5"/>
      <c r="H12" s="5"/>
    </row>
    <row r="13" spans="1:8" ht="15">
      <c r="A13" s="18" t="str">
        <f>top_20!A13</f>
        <v>Lumberton Township</v>
      </c>
      <c r="B13" s="18" t="str">
        <f>top_20!B13</f>
        <v>Burlington</v>
      </c>
      <c r="C13" s="50">
        <f t="shared" si="0"/>
        <v>14326889</v>
      </c>
      <c r="D13" s="47">
        <f>SUM(top_20!D13+top_20!E13)</f>
        <v>120626</v>
      </c>
      <c r="E13" s="47">
        <f>SUM(top_20!F13+top_20!G13)</f>
        <v>14206263</v>
      </c>
      <c r="F13" s="27"/>
      <c r="G13" s="5"/>
      <c r="H13" s="5"/>
    </row>
    <row r="14" spans="1:8" ht="15">
      <c r="A14" s="18" t="str">
        <f>top_20!A14</f>
        <v>Lakewood Township</v>
      </c>
      <c r="B14" s="18" t="str">
        <f>top_20!B14</f>
        <v>Ocean</v>
      </c>
      <c r="C14" s="50">
        <f t="shared" si="0"/>
        <v>12577404</v>
      </c>
      <c r="D14" s="47">
        <f>SUM(top_20!D14+top_20!E14)</f>
        <v>10466764</v>
      </c>
      <c r="E14" s="47">
        <f>SUM(top_20!F14+top_20!G14)</f>
        <v>2110640</v>
      </c>
      <c r="F14" s="27"/>
      <c r="G14" s="5"/>
      <c r="H14" s="5"/>
    </row>
    <row r="15" spans="1:8" ht="15">
      <c r="A15" s="18" t="str">
        <f>top_20!A15</f>
        <v>Roseland Borough</v>
      </c>
      <c r="B15" s="18" t="str">
        <f>top_20!B15</f>
        <v>Essex</v>
      </c>
      <c r="C15" s="50">
        <f t="shared" si="0"/>
        <v>9118513</v>
      </c>
      <c r="D15" s="47">
        <f>SUM(top_20!D15+top_20!E15)</f>
        <v>159261</v>
      </c>
      <c r="E15" s="47">
        <f>SUM(top_20!F15+top_20!G15)</f>
        <v>8959252</v>
      </c>
      <c r="F15" s="27"/>
      <c r="G15" s="5"/>
      <c r="H15" s="5"/>
    </row>
    <row r="16" spans="1:8" ht="15">
      <c r="A16" s="18" t="str">
        <f>top_20!A16</f>
        <v>Jersey City</v>
      </c>
      <c r="B16" s="18" t="str">
        <f>top_20!B16</f>
        <v>Hudson</v>
      </c>
      <c r="C16" s="50">
        <f t="shared" si="0"/>
        <v>9067139</v>
      </c>
      <c r="D16" s="47">
        <f>SUM(top_20!D16+top_20!E16)</f>
        <v>5328749</v>
      </c>
      <c r="E16" s="47">
        <f>SUM(top_20!F16+top_20!G16)</f>
        <v>3738390</v>
      </c>
      <c r="F16" s="27"/>
      <c r="G16" s="5"/>
      <c r="H16" s="5"/>
    </row>
    <row r="17" spans="1:8" ht="15">
      <c r="A17" s="18" t="str">
        <f>top_20!A17</f>
        <v>Toms River Township</v>
      </c>
      <c r="B17" s="18" t="str">
        <f>top_20!B17</f>
        <v>Ocean</v>
      </c>
      <c r="C17" s="50">
        <f t="shared" si="0"/>
        <v>8469114</v>
      </c>
      <c r="D17" s="47">
        <f>SUM(top_20!D17+top_20!E17)</f>
        <v>4831544</v>
      </c>
      <c r="E17" s="47">
        <f>SUM(top_20!F17+top_20!G17)</f>
        <v>3637570</v>
      </c>
      <c r="F17" s="27"/>
      <c r="G17" s="5"/>
      <c r="H17" s="5"/>
    </row>
    <row r="18" spans="1:8" ht="15">
      <c r="A18" s="18" t="str">
        <f>top_20!A18</f>
        <v>Clifton City</v>
      </c>
      <c r="B18" s="18" t="str">
        <f>top_20!B18</f>
        <v>Passaic</v>
      </c>
      <c r="C18" s="50">
        <f t="shared" si="0"/>
        <v>8222116</v>
      </c>
      <c r="D18" s="47">
        <f>SUM(top_20!D18+top_20!E18)</f>
        <v>1189042</v>
      </c>
      <c r="E18" s="47">
        <f>SUM(top_20!F18+top_20!G18)</f>
        <v>7033074</v>
      </c>
      <c r="F18" s="27"/>
      <c r="G18" s="5"/>
      <c r="H18" s="5"/>
    </row>
    <row r="19" spans="1:8" ht="15">
      <c r="A19" s="18" t="str">
        <f>top_20!A19</f>
        <v>Newark City</v>
      </c>
      <c r="B19" s="18" t="str">
        <f>top_20!B19</f>
        <v>Essex</v>
      </c>
      <c r="C19" s="50">
        <f t="shared" si="0"/>
        <v>7943753</v>
      </c>
      <c r="D19" s="47">
        <f>SUM(top_20!D19+top_20!E19)</f>
        <v>1595339</v>
      </c>
      <c r="E19" s="47">
        <f>SUM(top_20!F19+top_20!G19)</f>
        <v>6348414</v>
      </c>
      <c r="F19" s="27"/>
      <c r="G19" s="5"/>
      <c r="H19" s="5"/>
    </row>
    <row r="20" spans="1:8" ht="15">
      <c r="A20" s="18" t="str">
        <f>top_20!A20</f>
        <v>Linden City</v>
      </c>
      <c r="B20" s="18" t="str">
        <f>top_20!B20</f>
        <v>Union</v>
      </c>
      <c r="C20" s="50">
        <f t="shared" si="0"/>
        <v>7822970</v>
      </c>
      <c r="D20" s="47">
        <f>SUM(top_20!D20+top_20!E20)</f>
        <v>574935</v>
      </c>
      <c r="E20" s="47">
        <f>SUM(top_20!F20+top_20!G20)</f>
        <v>7248035</v>
      </c>
      <c r="F20" s="27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50">
        <f t="shared" si="0"/>
        <v>7531210</v>
      </c>
      <c r="D21" s="47">
        <f>SUM(top_20!D21+top_20!E21)</f>
        <v>1091596</v>
      </c>
      <c r="E21" s="47">
        <f>SUM(top_20!F21+top_20!G21)</f>
        <v>6439614</v>
      </c>
      <c r="F21" s="27"/>
      <c r="G21" s="5"/>
      <c r="H21" s="5"/>
    </row>
    <row r="22" spans="1:8" ht="15">
      <c r="A22" s="18" t="str">
        <f>top_20!A22</f>
        <v>Ocean City</v>
      </c>
      <c r="B22" s="18" t="str">
        <f>top_20!B22</f>
        <v>Cape May</v>
      </c>
      <c r="C22" s="50">
        <f t="shared" si="0"/>
        <v>6508980</v>
      </c>
      <c r="D22" s="47">
        <f>SUM(top_20!D22+top_20!E22)</f>
        <v>6157929</v>
      </c>
      <c r="E22" s="47">
        <f>SUM(top_20!F22+top_20!G22)</f>
        <v>351051</v>
      </c>
      <c r="F22" s="27"/>
      <c r="G22" s="5"/>
      <c r="H22" s="5"/>
    </row>
    <row r="23" spans="1:8" ht="15">
      <c r="A23" s="18" t="str">
        <f>top_20!A23</f>
        <v>East Newark Borough</v>
      </c>
      <c r="B23" s="18" t="str">
        <f>top_20!B23</f>
        <v>Hudson</v>
      </c>
      <c r="C23" s="50">
        <f>D23+E23</f>
        <v>6313580</v>
      </c>
      <c r="D23" s="47">
        <f>SUM(top_20!D23+top_20!E23)</f>
        <v>6313580</v>
      </c>
      <c r="E23" s="47">
        <f>SUM(top_20!F23+top_20!G23)</f>
        <v>0</v>
      </c>
      <c r="F23" s="27"/>
      <c r="G23" s="5"/>
      <c r="H23" s="5"/>
    </row>
    <row r="24" spans="1:8" ht="15">
      <c r="A24" s="18" t="str">
        <f>top_20!A23</f>
        <v>East Newark Borough</v>
      </c>
      <c r="B24" s="18" t="str">
        <f>top_20!B23</f>
        <v>Hudson</v>
      </c>
      <c r="C24" s="50">
        <f t="shared" si="0"/>
        <v>6313580</v>
      </c>
      <c r="D24" s="47">
        <f>SUM(top_20!D23+top_20!E23)</f>
        <v>6313580</v>
      </c>
      <c r="E24" s="47">
        <f>SUM(top_20!F23+top_20!G23)</f>
        <v>0</v>
      </c>
      <c r="F24" s="27"/>
      <c r="G24" s="5"/>
      <c r="H24" s="5"/>
    </row>
    <row r="25" spans="1:8" ht="15">
      <c r="A25" s="18" t="str">
        <f>top_20!A24</f>
        <v>Franklin Township</v>
      </c>
      <c r="B25" s="18" t="str">
        <f>top_20!B24</f>
        <v>Somerset</v>
      </c>
      <c r="C25" s="50">
        <f t="shared" si="0"/>
        <v>6208658</v>
      </c>
      <c r="D25" s="47">
        <f>SUM(top_20!D24+top_20!E24)</f>
        <v>1762738</v>
      </c>
      <c r="E25" s="47">
        <f>SUM(top_20!F24+top_20!G24)</f>
        <v>4445920</v>
      </c>
      <c r="F25" s="27"/>
      <c r="G25" s="5"/>
      <c r="H25" s="5"/>
    </row>
    <row r="26" spans="1:8" ht="15">
      <c r="A26" s="18" t="str">
        <f>top_20!A25</f>
        <v>Cherry Hill Township</v>
      </c>
      <c r="B26" s="18" t="str">
        <f>top_20!B25</f>
        <v>Camden</v>
      </c>
      <c r="C26" s="50">
        <f>D26+E26</f>
        <v>6167104</v>
      </c>
      <c r="D26" s="47">
        <f>SUM(top_20!D25+top_20!E25)</f>
        <v>4491143</v>
      </c>
      <c r="E26" s="47">
        <f>SUM(top_20!F25+top_20!G25)</f>
        <v>1675961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260536723</v>
      </c>
      <c r="D27" s="50">
        <f>SUM(top_20!D27:E27)</f>
        <v>90669301</v>
      </c>
      <c r="E27" s="50">
        <f>SUM(top_20!E27:F27)</f>
        <v>67208010</v>
      </c>
      <c r="F27" s="27"/>
      <c r="G27" s="5"/>
      <c r="H27" s="5"/>
    </row>
    <row r="28" spans="1:6" ht="15">
      <c r="A28" s="18" t="s">
        <v>10</v>
      </c>
      <c r="C28" s="46">
        <f>(top_20!C28)</f>
        <v>782371925</v>
      </c>
      <c r="D28" s="28">
        <f>SUM(top_20!D28:E28)</f>
        <v>356294942</v>
      </c>
      <c r="E28" s="28">
        <f>SUM(top_20!F28:G28)</f>
        <v>426076983</v>
      </c>
      <c r="F28" s="42"/>
    </row>
    <row r="29" spans="1:6" ht="15">
      <c r="A29" s="18" t="s">
        <v>17</v>
      </c>
      <c r="C29" s="43">
        <f>C27/C28</f>
        <v>0.3330087835143113</v>
      </c>
      <c r="D29" s="43">
        <f>D27/D28</f>
        <v>0.2544782154106471</v>
      </c>
      <c r="E29" s="43">
        <f>E27/E28</f>
        <v>0.15773677687724333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388</v>
      </c>
      <c r="B7" s="17" t="s">
        <v>331</v>
      </c>
      <c r="C7" s="66">
        <f aca="true" t="shared" si="0" ref="C7:C26">D7+E7+F7+G7</f>
        <v>40513288</v>
      </c>
      <c r="D7" s="51">
        <v>39753000</v>
      </c>
      <c r="E7" s="51">
        <v>499138</v>
      </c>
      <c r="F7" s="51">
        <v>15000</v>
      </c>
      <c r="G7" s="51">
        <v>246150</v>
      </c>
      <c r="H7" s="51"/>
      <c r="I7" s="61"/>
    </row>
    <row r="8" spans="1:9" ht="15">
      <c r="A8" s="17" t="s">
        <v>1996</v>
      </c>
      <c r="B8" s="17" t="s">
        <v>1909</v>
      </c>
      <c r="C8" s="67">
        <f t="shared" si="0"/>
        <v>31806851</v>
      </c>
      <c r="D8" s="37">
        <v>269803</v>
      </c>
      <c r="E8" s="37">
        <v>687535</v>
      </c>
      <c r="F8" s="37">
        <v>0</v>
      </c>
      <c r="G8" s="37">
        <v>30849513</v>
      </c>
      <c r="H8" s="37"/>
      <c r="I8" s="61"/>
    </row>
    <row r="9" spans="1:9" ht="15">
      <c r="A9" s="17" t="s">
        <v>1729</v>
      </c>
      <c r="B9" s="17" t="s">
        <v>1677</v>
      </c>
      <c r="C9" s="67">
        <f t="shared" si="0"/>
        <v>28682231</v>
      </c>
      <c r="D9" s="37">
        <v>100</v>
      </c>
      <c r="E9" s="37">
        <v>344313</v>
      </c>
      <c r="F9" s="37">
        <v>185000</v>
      </c>
      <c r="G9" s="37">
        <v>28152818</v>
      </c>
      <c r="H9" s="37"/>
      <c r="I9" s="61"/>
    </row>
    <row r="10" spans="1:9" ht="15">
      <c r="A10" s="17" t="s">
        <v>267</v>
      </c>
      <c r="B10" s="17" t="s">
        <v>261</v>
      </c>
      <c r="C10" s="67">
        <f t="shared" si="0"/>
        <v>19925809</v>
      </c>
      <c r="D10" s="37">
        <v>25500</v>
      </c>
      <c r="E10" s="37">
        <v>506564</v>
      </c>
      <c r="F10" s="37">
        <v>1878834</v>
      </c>
      <c r="G10" s="37">
        <v>17514911</v>
      </c>
      <c r="H10" s="37"/>
      <c r="I10" s="61"/>
    </row>
    <row r="11" spans="1:9" ht="15">
      <c r="A11" s="17" t="s">
        <v>1750</v>
      </c>
      <c r="B11" s="17" t="s">
        <v>1677</v>
      </c>
      <c r="C11" s="67">
        <f t="shared" si="0"/>
        <v>14610066</v>
      </c>
      <c r="D11" s="37">
        <v>112307</v>
      </c>
      <c r="E11" s="37">
        <v>2111603</v>
      </c>
      <c r="F11" s="37">
        <v>11500</v>
      </c>
      <c r="G11" s="37">
        <v>12374656</v>
      </c>
      <c r="H11" s="37"/>
      <c r="I11" s="61"/>
    </row>
    <row r="12" spans="1:9" ht="15">
      <c r="A12" s="17" t="s">
        <v>2244</v>
      </c>
      <c r="B12" s="17" t="s">
        <v>2226</v>
      </c>
      <c r="C12" s="67">
        <f t="shared" si="0"/>
        <v>14574572</v>
      </c>
      <c r="D12" s="37">
        <v>0</v>
      </c>
      <c r="E12" s="37">
        <v>1545122</v>
      </c>
      <c r="F12" s="37">
        <v>8735000</v>
      </c>
      <c r="G12" s="37">
        <v>4294450</v>
      </c>
      <c r="H12" s="37"/>
      <c r="I12" s="61"/>
    </row>
    <row r="13" spans="1:9" ht="15">
      <c r="A13" s="17" t="s">
        <v>593</v>
      </c>
      <c r="B13" s="17" t="s">
        <v>542</v>
      </c>
      <c r="C13" s="67">
        <f t="shared" si="0"/>
        <v>14326889</v>
      </c>
      <c r="D13" s="37">
        <v>0</v>
      </c>
      <c r="E13" s="37">
        <v>120626</v>
      </c>
      <c r="F13" s="37">
        <v>14098350</v>
      </c>
      <c r="G13" s="37">
        <v>107913</v>
      </c>
      <c r="H13" s="37"/>
      <c r="I13" s="61"/>
    </row>
    <row r="14" spans="1:9" ht="15">
      <c r="A14" s="17" t="s">
        <v>2069</v>
      </c>
      <c r="B14" s="17" t="s">
        <v>2026</v>
      </c>
      <c r="C14" s="67">
        <f t="shared" si="0"/>
        <v>12577404</v>
      </c>
      <c r="D14" s="37">
        <v>8460187</v>
      </c>
      <c r="E14" s="37">
        <v>2006577</v>
      </c>
      <c r="F14" s="37">
        <v>5501</v>
      </c>
      <c r="G14" s="37">
        <v>2105139</v>
      </c>
      <c r="H14" s="37"/>
      <c r="I14" s="61"/>
    </row>
    <row r="15" spans="1:9" ht="15">
      <c r="A15" s="17" t="s">
        <v>920</v>
      </c>
      <c r="B15" s="17" t="s">
        <v>868</v>
      </c>
      <c r="C15" s="67">
        <f t="shared" si="0"/>
        <v>9118513</v>
      </c>
      <c r="D15" s="37">
        <v>0</v>
      </c>
      <c r="E15" s="37">
        <v>159261</v>
      </c>
      <c r="F15" s="37">
        <v>8848522</v>
      </c>
      <c r="G15" s="37">
        <v>110730</v>
      </c>
      <c r="H15" s="37"/>
      <c r="I15" s="61"/>
    </row>
    <row r="16" spans="1:9" ht="15">
      <c r="A16" s="17" t="s">
        <v>1022</v>
      </c>
      <c r="B16" s="17" t="s">
        <v>1004</v>
      </c>
      <c r="C16" s="67">
        <f t="shared" si="0"/>
        <v>9067139</v>
      </c>
      <c r="D16" s="37">
        <v>3149651</v>
      </c>
      <c r="E16" s="37">
        <v>2179098</v>
      </c>
      <c r="F16" s="37">
        <v>336500</v>
      </c>
      <c r="G16" s="37">
        <v>3401890</v>
      </c>
      <c r="H16" s="37"/>
      <c r="I16" s="61"/>
    </row>
    <row r="17" spans="1:9" ht="15">
      <c r="A17" s="17" t="s">
        <v>1125</v>
      </c>
      <c r="B17" s="17" t="s">
        <v>2026</v>
      </c>
      <c r="C17" s="67">
        <f t="shared" si="0"/>
        <v>8469114</v>
      </c>
      <c r="D17" s="37">
        <v>2809693</v>
      </c>
      <c r="E17" s="37">
        <v>2021851</v>
      </c>
      <c r="F17" s="37">
        <v>516249</v>
      </c>
      <c r="G17" s="37">
        <v>3121321</v>
      </c>
      <c r="H17" s="37"/>
      <c r="I17" s="61"/>
    </row>
    <row r="18" spans="1:9" ht="15">
      <c r="A18" s="17" t="s">
        <v>2132</v>
      </c>
      <c r="B18" s="17" t="s">
        <v>2126</v>
      </c>
      <c r="C18" s="67">
        <f t="shared" si="0"/>
        <v>8222116</v>
      </c>
      <c r="D18" s="37">
        <v>125867</v>
      </c>
      <c r="E18" s="37">
        <v>1063175</v>
      </c>
      <c r="F18" s="37">
        <v>3000532</v>
      </c>
      <c r="G18" s="37">
        <v>4032542</v>
      </c>
      <c r="H18" s="37"/>
      <c r="I18" s="61"/>
    </row>
    <row r="19" spans="1:9" ht="15">
      <c r="A19" s="17" t="s">
        <v>909</v>
      </c>
      <c r="B19" s="17" t="s">
        <v>868</v>
      </c>
      <c r="C19" s="67">
        <f t="shared" si="0"/>
        <v>7943753</v>
      </c>
      <c r="D19" s="37">
        <v>99574</v>
      </c>
      <c r="E19" s="37">
        <v>1495765</v>
      </c>
      <c r="F19" s="37">
        <v>681200</v>
      </c>
      <c r="G19" s="37">
        <v>5667214</v>
      </c>
      <c r="H19" s="37"/>
      <c r="I19" s="61"/>
    </row>
    <row r="20" spans="1:9" ht="15">
      <c r="A20" s="17" t="s">
        <v>162</v>
      </c>
      <c r="B20" s="17" t="s">
        <v>136</v>
      </c>
      <c r="C20" s="67">
        <f t="shared" si="0"/>
        <v>7822970</v>
      </c>
      <c r="D20" s="37">
        <v>180001</v>
      </c>
      <c r="E20" s="37">
        <v>394934</v>
      </c>
      <c r="F20" s="37">
        <v>2112000</v>
      </c>
      <c r="G20" s="37">
        <v>5136035</v>
      </c>
      <c r="H20" s="37"/>
      <c r="I20" s="61"/>
    </row>
    <row r="21" spans="1:9" ht="15">
      <c r="A21" s="17" t="s">
        <v>470</v>
      </c>
      <c r="B21" s="17" t="s">
        <v>331</v>
      </c>
      <c r="C21" s="67">
        <f t="shared" si="0"/>
        <v>7531210</v>
      </c>
      <c r="D21" s="37">
        <v>260000</v>
      </c>
      <c r="E21" s="37">
        <v>831596</v>
      </c>
      <c r="F21" s="37">
        <v>0</v>
      </c>
      <c r="G21" s="37">
        <v>6439614</v>
      </c>
      <c r="H21" s="37"/>
      <c r="I21" s="61"/>
    </row>
    <row r="22" spans="1:9" ht="15">
      <c r="A22" s="17" t="s">
        <v>798</v>
      </c>
      <c r="B22" s="17" t="s">
        <v>774</v>
      </c>
      <c r="C22" s="67">
        <f t="shared" si="0"/>
        <v>6508980</v>
      </c>
      <c r="D22" s="37">
        <v>5323591</v>
      </c>
      <c r="E22" s="37">
        <v>834338</v>
      </c>
      <c r="F22" s="37">
        <v>24000</v>
      </c>
      <c r="G22" s="37">
        <v>327051</v>
      </c>
      <c r="H22" s="37"/>
      <c r="I22" s="61"/>
    </row>
    <row r="23" spans="1:9" ht="15">
      <c r="A23" s="17" t="s">
        <v>1010</v>
      </c>
      <c r="B23" s="17" t="s">
        <v>1004</v>
      </c>
      <c r="C23" s="67">
        <f t="shared" si="0"/>
        <v>6313580</v>
      </c>
      <c r="D23" s="37">
        <v>6300000</v>
      </c>
      <c r="E23" s="37">
        <v>13580</v>
      </c>
      <c r="F23" s="37">
        <v>0</v>
      </c>
      <c r="G23" s="37">
        <v>0</v>
      </c>
      <c r="H23" s="37"/>
      <c r="I23" s="61"/>
    </row>
    <row r="24" spans="1:9" ht="15">
      <c r="A24" s="17" t="s">
        <v>948</v>
      </c>
      <c r="B24" s="17" t="s">
        <v>2226</v>
      </c>
      <c r="C24" s="67">
        <f t="shared" si="0"/>
        <v>6208658</v>
      </c>
      <c r="D24" s="37">
        <v>1010500</v>
      </c>
      <c r="E24" s="37">
        <v>752238</v>
      </c>
      <c r="F24" s="37">
        <v>2802475</v>
      </c>
      <c r="G24" s="37">
        <v>1643445</v>
      </c>
      <c r="H24" s="65"/>
      <c r="I24" s="61"/>
    </row>
    <row r="25" spans="1:9" ht="15">
      <c r="A25" s="17" t="s">
        <v>689</v>
      </c>
      <c r="B25" s="17" t="s">
        <v>662</v>
      </c>
      <c r="C25" s="67">
        <f t="shared" si="0"/>
        <v>6167104</v>
      </c>
      <c r="D25" s="37">
        <v>2732180</v>
      </c>
      <c r="E25" s="37">
        <v>1758963</v>
      </c>
      <c r="F25" s="37">
        <v>0</v>
      </c>
      <c r="G25" s="37">
        <v>1675961</v>
      </c>
      <c r="H25" s="37"/>
      <c r="I25" s="61"/>
    </row>
    <row r="26" spans="1:9" ht="15">
      <c r="A26" s="17" t="s">
        <v>1025</v>
      </c>
      <c r="B26" s="17" t="s">
        <v>1004</v>
      </c>
      <c r="C26" s="67">
        <f t="shared" si="0"/>
        <v>5946441</v>
      </c>
      <c r="D26" s="37">
        <v>0</v>
      </c>
      <c r="E26" s="37">
        <v>731070</v>
      </c>
      <c r="F26" s="37">
        <v>3900000</v>
      </c>
      <c r="G26" s="37">
        <v>1315371</v>
      </c>
      <c r="H26" s="37"/>
      <c r="I26" s="61"/>
    </row>
    <row r="27" spans="1:7" ht="15">
      <c r="A27" s="18" t="s">
        <v>16</v>
      </c>
      <c r="B27" s="17"/>
      <c r="C27" s="50">
        <f>SUM(C7:C26)</f>
        <v>266336688</v>
      </c>
      <c r="D27" s="37">
        <f>SUM(D7:D26)</f>
        <v>70611954</v>
      </c>
      <c r="E27" s="37">
        <f>SUM(E7:E26)</f>
        <v>20057347</v>
      </c>
      <c r="F27" s="37">
        <f>SUM(F7:F26)</f>
        <v>47150663</v>
      </c>
      <c r="G27" s="37">
        <f>SUM(G7:G26)</f>
        <v>128516724</v>
      </c>
    </row>
    <row r="28" spans="1:7" ht="15">
      <c r="A28" s="18" t="s">
        <v>10</v>
      </c>
      <c r="C28" s="40">
        <f>work_ytd!F29</f>
        <v>782371925</v>
      </c>
      <c r="D28" s="40">
        <f>work_ytd!G29</f>
        <v>164343640</v>
      </c>
      <c r="E28" s="40">
        <f>work_ytd!H29</f>
        <v>191951302</v>
      </c>
      <c r="F28" s="40">
        <f>work_ytd!I29</f>
        <v>88186987</v>
      </c>
      <c r="G28" s="40">
        <f>work_ytd!J29</f>
        <v>337889996</v>
      </c>
    </row>
    <row r="29" spans="1:7" ht="15">
      <c r="A29" s="18" t="s">
        <v>17</v>
      </c>
      <c r="C29" s="43">
        <f>C27/C28</f>
        <v>0.3404220927278289</v>
      </c>
      <c r="D29" s="43">
        <f>D27/D28</f>
        <v>0.4296603993923951</v>
      </c>
      <c r="E29" s="43">
        <f>E27/E28</f>
        <v>0.10449185179270104</v>
      </c>
      <c r="F29" s="43">
        <f>F27/F28</f>
        <v>0.5346669004577739</v>
      </c>
      <c r="G29" s="43">
        <f>G27/G28</f>
        <v>0.3803507813827078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388</v>
      </c>
      <c r="B7" s="17" t="s">
        <v>331</v>
      </c>
      <c r="C7" s="66">
        <f aca="true" t="shared" si="0" ref="C7:C26">D7+E7+F7+G7</f>
        <v>40513288</v>
      </c>
      <c r="D7" s="51">
        <v>39753000</v>
      </c>
      <c r="E7" s="51">
        <v>499138</v>
      </c>
      <c r="F7" s="51">
        <v>15000</v>
      </c>
      <c r="G7" s="51">
        <v>246150</v>
      </c>
      <c r="H7" s="37"/>
      <c r="I7" s="79"/>
      <c r="J7" s="37">
        <v>1</v>
      </c>
    </row>
    <row r="8" spans="1:10" ht="15">
      <c r="A8" s="17" t="s">
        <v>1996</v>
      </c>
      <c r="B8" s="17" t="s">
        <v>1909</v>
      </c>
      <c r="C8" s="67">
        <f t="shared" si="0"/>
        <v>31806851</v>
      </c>
      <c r="D8" s="37">
        <v>269803</v>
      </c>
      <c r="E8" s="37">
        <v>687535</v>
      </c>
      <c r="F8" s="37">
        <v>0</v>
      </c>
      <c r="G8" s="37">
        <v>30849513</v>
      </c>
      <c r="H8" s="37"/>
      <c r="I8" s="79"/>
      <c r="J8" s="37">
        <v>2</v>
      </c>
    </row>
    <row r="9" spans="1:10" ht="15">
      <c r="A9" s="17" t="s">
        <v>1729</v>
      </c>
      <c r="B9" s="17" t="s">
        <v>1677</v>
      </c>
      <c r="C9" s="67">
        <f t="shared" si="0"/>
        <v>28682231</v>
      </c>
      <c r="D9" s="37">
        <v>100</v>
      </c>
      <c r="E9" s="37">
        <v>344313</v>
      </c>
      <c r="F9" s="37">
        <v>185000</v>
      </c>
      <c r="G9" s="37">
        <v>28152818</v>
      </c>
      <c r="H9" s="37"/>
      <c r="I9" s="79"/>
      <c r="J9" s="37">
        <v>3</v>
      </c>
    </row>
    <row r="10" spans="1:10" ht="15">
      <c r="A10" s="17" t="s">
        <v>267</v>
      </c>
      <c r="B10" s="17" t="s">
        <v>261</v>
      </c>
      <c r="C10" s="67">
        <f t="shared" si="0"/>
        <v>19925809</v>
      </c>
      <c r="D10" s="37">
        <v>25500</v>
      </c>
      <c r="E10" s="37">
        <v>506564</v>
      </c>
      <c r="F10" s="37">
        <v>1878834</v>
      </c>
      <c r="G10" s="37">
        <v>17514911</v>
      </c>
      <c r="H10" s="37"/>
      <c r="I10" s="79"/>
      <c r="J10" s="37">
        <v>4</v>
      </c>
    </row>
    <row r="11" spans="1:10" ht="15">
      <c r="A11" s="17" t="s">
        <v>1750</v>
      </c>
      <c r="B11" s="17" t="s">
        <v>1677</v>
      </c>
      <c r="C11" s="67">
        <f t="shared" si="0"/>
        <v>14610066</v>
      </c>
      <c r="D11" s="37">
        <v>112307</v>
      </c>
      <c r="E11" s="37">
        <v>2111603</v>
      </c>
      <c r="F11" s="37">
        <v>11500</v>
      </c>
      <c r="G11" s="37">
        <v>12374656</v>
      </c>
      <c r="H11" s="37"/>
      <c r="I11" s="79"/>
      <c r="J11" s="37">
        <v>5</v>
      </c>
    </row>
    <row r="12" spans="1:10" ht="15">
      <c r="A12" s="17" t="s">
        <v>2244</v>
      </c>
      <c r="B12" s="17" t="s">
        <v>2226</v>
      </c>
      <c r="C12" s="67">
        <f t="shared" si="0"/>
        <v>14574572</v>
      </c>
      <c r="D12" s="37">
        <v>0</v>
      </c>
      <c r="E12" s="37">
        <v>1545122</v>
      </c>
      <c r="F12" s="37">
        <v>8735000</v>
      </c>
      <c r="G12" s="37">
        <v>4294450</v>
      </c>
      <c r="H12" s="37"/>
      <c r="I12" s="79"/>
      <c r="J12" s="37">
        <v>6</v>
      </c>
    </row>
    <row r="13" spans="1:10" ht="15">
      <c r="A13" s="17" t="s">
        <v>593</v>
      </c>
      <c r="B13" s="17" t="s">
        <v>542</v>
      </c>
      <c r="C13" s="67">
        <f t="shared" si="0"/>
        <v>14326889</v>
      </c>
      <c r="D13" s="37">
        <v>0</v>
      </c>
      <c r="E13" s="37">
        <v>120626</v>
      </c>
      <c r="F13" s="37">
        <v>14098350</v>
      </c>
      <c r="G13" s="37">
        <v>107913</v>
      </c>
      <c r="H13" s="37"/>
      <c r="I13" s="79"/>
      <c r="J13" s="37">
        <v>7</v>
      </c>
    </row>
    <row r="14" spans="1:10" ht="15">
      <c r="A14" s="17" t="s">
        <v>2069</v>
      </c>
      <c r="B14" s="17" t="s">
        <v>2026</v>
      </c>
      <c r="C14" s="67">
        <f t="shared" si="0"/>
        <v>12577404</v>
      </c>
      <c r="D14" s="37">
        <v>8460187</v>
      </c>
      <c r="E14" s="37">
        <v>2006577</v>
      </c>
      <c r="F14" s="37">
        <v>5501</v>
      </c>
      <c r="G14" s="37">
        <v>2105139</v>
      </c>
      <c r="H14" s="37"/>
      <c r="I14" s="79"/>
      <c r="J14" s="37">
        <v>8</v>
      </c>
    </row>
    <row r="15" spans="1:10" ht="15">
      <c r="A15" s="17" t="s">
        <v>920</v>
      </c>
      <c r="B15" s="17" t="s">
        <v>868</v>
      </c>
      <c r="C15" s="67">
        <f t="shared" si="0"/>
        <v>9118513</v>
      </c>
      <c r="D15" s="37">
        <v>0</v>
      </c>
      <c r="E15" s="37">
        <v>159261</v>
      </c>
      <c r="F15" s="37">
        <v>8848522</v>
      </c>
      <c r="G15" s="37">
        <v>110730</v>
      </c>
      <c r="H15" s="37"/>
      <c r="I15" s="79"/>
      <c r="J15" s="37">
        <v>9</v>
      </c>
    </row>
    <row r="16" spans="1:10" ht="15">
      <c r="A16" s="17" t="s">
        <v>1022</v>
      </c>
      <c r="B16" s="17" t="s">
        <v>1004</v>
      </c>
      <c r="C16" s="67">
        <f t="shared" si="0"/>
        <v>9067139</v>
      </c>
      <c r="D16" s="37">
        <v>3149651</v>
      </c>
      <c r="E16" s="37">
        <v>2179098</v>
      </c>
      <c r="F16" s="37">
        <v>336500</v>
      </c>
      <c r="G16" s="37">
        <v>3401890</v>
      </c>
      <c r="H16" s="37"/>
      <c r="I16" s="79"/>
      <c r="J16" s="37">
        <v>10</v>
      </c>
    </row>
    <row r="17" spans="1:10" ht="15">
      <c r="A17" s="17" t="s">
        <v>1125</v>
      </c>
      <c r="B17" s="17" t="s">
        <v>2026</v>
      </c>
      <c r="C17" s="67">
        <f t="shared" si="0"/>
        <v>8469114</v>
      </c>
      <c r="D17" s="37">
        <v>2809693</v>
      </c>
      <c r="E17" s="37">
        <v>2021851</v>
      </c>
      <c r="F17" s="37">
        <v>516249</v>
      </c>
      <c r="G17" s="37">
        <v>3121321</v>
      </c>
      <c r="H17" s="37"/>
      <c r="I17" s="79"/>
      <c r="J17" s="37">
        <v>11</v>
      </c>
    </row>
    <row r="18" spans="1:10" ht="15">
      <c r="A18" s="17" t="s">
        <v>2132</v>
      </c>
      <c r="B18" s="17" t="s">
        <v>2126</v>
      </c>
      <c r="C18" s="67">
        <f t="shared" si="0"/>
        <v>8222116</v>
      </c>
      <c r="D18" s="37">
        <v>125867</v>
      </c>
      <c r="E18" s="37">
        <v>1063175</v>
      </c>
      <c r="F18" s="37">
        <v>3000532</v>
      </c>
      <c r="G18" s="37">
        <v>4032542</v>
      </c>
      <c r="H18" s="37"/>
      <c r="I18" s="79"/>
      <c r="J18" s="37">
        <v>12</v>
      </c>
    </row>
    <row r="19" spans="1:10" ht="15">
      <c r="A19" s="17" t="s">
        <v>909</v>
      </c>
      <c r="B19" s="17" t="s">
        <v>868</v>
      </c>
      <c r="C19" s="67">
        <f t="shared" si="0"/>
        <v>7943753</v>
      </c>
      <c r="D19" s="37">
        <v>99574</v>
      </c>
      <c r="E19" s="37">
        <v>1495765</v>
      </c>
      <c r="F19" s="37">
        <v>681200</v>
      </c>
      <c r="G19" s="37">
        <v>5667214</v>
      </c>
      <c r="H19" s="37"/>
      <c r="I19" s="79"/>
      <c r="J19" s="37">
        <v>13</v>
      </c>
    </row>
    <row r="20" spans="1:10" ht="15">
      <c r="A20" s="17" t="s">
        <v>162</v>
      </c>
      <c r="B20" s="17" t="s">
        <v>136</v>
      </c>
      <c r="C20" s="67">
        <f t="shared" si="0"/>
        <v>7822970</v>
      </c>
      <c r="D20" s="37">
        <v>180001</v>
      </c>
      <c r="E20" s="37">
        <v>394934</v>
      </c>
      <c r="F20" s="37">
        <v>2112000</v>
      </c>
      <c r="G20" s="37">
        <v>5136035</v>
      </c>
      <c r="H20" s="37"/>
      <c r="I20" s="79"/>
      <c r="J20" s="37">
        <v>14</v>
      </c>
    </row>
    <row r="21" spans="1:10" ht="15">
      <c r="A21" s="17" t="s">
        <v>470</v>
      </c>
      <c r="B21" s="17" t="s">
        <v>331</v>
      </c>
      <c r="C21" s="67">
        <f t="shared" si="0"/>
        <v>7531210</v>
      </c>
      <c r="D21" s="37">
        <v>260000</v>
      </c>
      <c r="E21" s="37">
        <v>831596</v>
      </c>
      <c r="F21" s="37">
        <v>0</v>
      </c>
      <c r="G21" s="37">
        <v>6439614</v>
      </c>
      <c r="H21" s="37"/>
      <c r="I21" s="79"/>
      <c r="J21" s="37">
        <v>15</v>
      </c>
    </row>
    <row r="22" spans="1:10" ht="15">
      <c r="A22" s="17" t="s">
        <v>798</v>
      </c>
      <c r="B22" s="17" t="s">
        <v>774</v>
      </c>
      <c r="C22" s="67">
        <f t="shared" si="0"/>
        <v>6508980</v>
      </c>
      <c r="D22" s="37">
        <v>5323591</v>
      </c>
      <c r="E22" s="37">
        <v>834338</v>
      </c>
      <c r="F22" s="37">
        <v>24000</v>
      </c>
      <c r="G22" s="37">
        <v>327051</v>
      </c>
      <c r="H22" s="37"/>
      <c r="I22" s="79"/>
      <c r="J22" s="37">
        <v>16</v>
      </c>
    </row>
    <row r="23" spans="1:10" ht="15">
      <c r="A23" s="17" t="s">
        <v>1010</v>
      </c>
      <c r="B23" s="17" t="s">
        <v>1004</v>
      </c>
      <c r="C23" s="67">
        <f t="shared" si="0"/>
        <v>6313580</v>
      </c>
      <c r="D23" s="37">
        <v>6300000</v>
      </c>
      <c r="E23" s="37">
        <v>13580</v>
      </c>
      <c r="F23" s="37">
        <v>0</v>
      </c>
      <c r="G23" s="37">
        <v>0</v>
      </c>
      <c r="H23" s="37"/>
      <c r="I23" s="79"/>
      <c r="J23" s="37">
        <v>17</v>
      </c>
    </row>
    <row r="24" spans="1:10" ht="15">
      <c r="A24" s="17" t="s">
        <v>948</v>
      </c>
      <c r="B24" s="17" t="s">
        <v>2226</v>
      </c>
      <c r="C24" s="67">
        <f t="shared" si="0"/>
        <v>6208658</v>
      </c>
      <c r="D24" s="37">
        <v>1010500</v>
      </c>
      <c r="E24" s="37">
        <v>752238</v>
      </c>
      <c r="F24" s="37">
        <v>2802475</v>
      </c>
      <c r="G24" s="37">
        <v>1643445</v>
      </c>
      <c r="H24" s="37"/>
      <c r="I24" s="79"/>
      <c r="J24" s="37">
        <v>18</v>
      </c>
    </row>
    <row r="25" spans="1:10" ht="15">
      <c r="A25" s="17" t="s">
        <v>689</v>
      </c>
      <c r="B25" s="17" t="s">
        <v>662</v>
      </c>
      <c r="C25" s="67">
        <f t="shared" si="0"/>
        <v>6167104</v>
      </c>
      <c r="D25" s="37">
        <v>2732180</v>
      </c>
      <c r="E25" s="37">
        <v>1758963</v>
      </c>
      <c r="F25" s="37">
        <v>0</v>
      </c>
      <c r="G25" s="37">
        <v>1675961</v>
      </c>
      <c r="H25" s="37"/>
      <c r="I25" s="79"/>
      <c r="J25" s="37">
        <v>19</v>
      </c>
    </row>
    <row r="26" spans="1:10" ht="15">
      <c r="A26" s="17" t="s">
        <v>1025</v>
      </c>
      <c r="B26" s="17" t="s">
        <v>1004</v>
      </c>
      <c r="C26" s="67">
        <f t="shared" si="0"/>
        <v>5946441</v>
      </c>
      <c r="D26" s="37">
        <v>0</v>
      </c>
      <c r="E26" s="37">
        <v>731070</v>
      </c>
      <c r="F26" s="37">
        <v>3900000</v>
      </c>
      <c r="G26" s="37">
        <v>1315371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266336688</v>
      </c>
      <c r="D27" s="37">
        <f>SUM(D7:D26)</f>
        <v>70611954</v>
      </c>
      <c r="E27" s="37">
        <f>SUM(E7:E26)</f>
        <v>20057347</v>
      </c>
      <c r="F27" s="37">
        <f>SUM(F7:F26)</f>
        <v>47150663</v>
      </c>
      <c r="G27" s="37">
        <f>SUM(G7:G26)</f>
        <v>128516724</v>
      </c>
      <c r="I27" s="3"/>
      <c r="J27" s="37"/>
    </row>
    <row r="28" spans="1:7" ht="15">
      <c r="A28" s="18" t="s">
        <v>10</v>
      </c>
      <c r="C28" s="40">
        <f>work!F29</f>
        <v>782371925</v>
      </c>
      <c r="D28" s="40">
        <f>work!G29</f>
        <v>164343640</v>
      </c>
      <c r="E28" s="40">
        <f>work!H29</f>
        <v>191951302</v>
      </c>
      <c r="F28" s="40">
        <f>work!I29</f>
        <v>88186987</v>
      </c>
      <c r="G28" s="40">
        <f>work!J29</f>
        <v>337889996</v>
      </c>
    </row>
    <row r="29" spans="1:7" ht="15">
      <c r="A29" s="18" t="s">
        <v>17</v>
      </c>
      <c r="C29" s="43">
        <f>C27/C28</f>
        <v>0.3404220927278289</v>
      </c>
      <c r="D29" s="43">
        <f>D27/D28</f>
        <v>0.4296603993923951</v>
      </c>
      <c r="E29" s="43">
        <f>E27/E28</f>
        <v>0.10449185179270104</v>
      </c>
      <c r="F29" s="43">
        <f>F27/F28</f>
        <v>0.5346669004577739</v>
      </c>
      <c r="G29" s="43">
        <f>G27/G28</f>
        <v>0.3803507813827078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January 2012</v>
      </c>
    </row>
    <row r="2" ht="15">
      <c r="A2" s="16" t="str">
        <f>work!A2</f>
        <v>Source:  New Jersey Department of Community Affairs, 3/7/12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2275</v>
      </c>
      <c r="C5" s="98"/>
      <c r="D5" s="98"/>
      <c r="E5" s="98" t="s">
        <v>2276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41281276</v>
      </c>
      <c r="C7" s="41">
        <f>SUM(work!G7:H7)</f>
        <v>13338747</v>
      </c>
      <c r="D7" s="45">
        <f>SUM(work!I7:J7)</f>
        <v>27942529</v>
      </c>
      <c r="E7" s="40">
        <f>F7+G7</f>
        <v>41281276</v>
      </c>
      <c r="F7" s="45">
        <f>SUM(work_ytd!G7:H7)</f>
        <v>13338747</v>
      </c>
      <c r="G7" s="45">
        <f>SUM(work_ytd!I7:J7)</f>
        <v>27942529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110796775</v>
      </c>
      <c r="C8" s="39">
        <f>SUM(work!G8:H8)</f>
        <v>78124799</v>
      </c>
      <c r="D8" s="47">
        <f>SUM(work!I8:J8)</f>
        <v>32671976</v>
      </c>
      <c r="E8" s="38">
        <f aca="true" t="shared" si="1" ref="E8:E28">F8+G8</f>
        <v>110796775</v>
      </c>
      <c r="F8" s="47">
        <f>SUM(work_ytd!G8:H8)</f>
        <v>78124799</v>
      </c>
      <c r="G8" s="47">
        <f>SUM(work_ytd!I8:J8)</f>
        <v>32671976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43404349</v>
      </c>
      <c r="C9" s="39">
        <f>SUM(work!G9:H9)</f>
        <v>12248756</v>
      </c>
      <c r="D9" s="47">
        <f>SUM(work!I9:J9)</f>
        <v>31155593</v>
      </c>
      <c r="E9" s="38">
        <f t="shared" si="1"/>
        <v>43404349</v>
      </c>
      <c r="F9" s="47">
        <f>SUM(work_ytd!G9:H9)</f>
        <v>12248756</v>
      </c>
      <c r="G9" s="47">
        <f>SUM(work_ytd!I9:J9)</f>
        <v>31155593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19722281</v>
      </c>
      <c r="C10" s="39">
        <f>SUM(work!G10:H10)</f>
        <v>10604973</v>
      </c>
      <c r="D10" s="47">
        <f>SUM(work!I10:J10)</f>
        <v>9117308</v>
      </c>
      <c r="E10" s="38">
        <f t="shared" si="1"/>
        <v>19722281</v>
      </c>
      <c r="F10" s="47">
        <f>SUM(work_ytd!G10:H10)</f>
        <v>10604973</v>
      </c>
      <c r="G10" s="47">
        <f>SUM(work_ytd!I10:J10)</f>
        <v>9117308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17756447</v>
      </c>
      <c r="C11" s="39">
        <f>SUM(work!G11:H11)</f>
        <v>14504116</v>
      </c>
      <c r="D11" s="47">
        <f>SUM(work!I11:J11)</f>
        <v>3252331</v>
      </c>
      <c r="E11" s="38">
        <f t="shared" si="1"/>
        <v>17756447</v>
      </c>
      <c r="F11" s="47">
        <f>SUM(work_ytd!G11:H11)</f>
        <v>14504116</v>
      </c>
      <c r="G11" s="47">
        <f>SUM(work_ytd!I11:J11)</f>
        <v>3252331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6204893</v>
      </c>
      <c r="C12" s="39">
        <f>SUM(work!G12:H12)</f>
        <v>2349039</v>
      </c>
      <c r="D12" s="47">
        <f>SUM(work!I12:J12)</f>
        <v>3855854</v>
      </c>
      <c r="E12" s="38">
        <f t="shared" si="1"/>
        <v>6204893</v>
      </c>
      <c r="F12" s="47">
        <f>SUM(work_ytd!G12:H12)</f>
        <v>2349039</v>
      </c>
      <c r="G12" s="47">
        <f>SUM(work_ytd!I12:J12)</f>
        <v>3855854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43024007</v>
      </c>
      <c r="C13" s="39">
        <f>SUM(work!G13:H13)</f>
        <v>18150850</v>
      </c>
      <c r="D13" s="47">
        <f>SUM(work!I13:J13)</f>
        <v>24873157</v>
      </c>
      <c r="E13" s="38">
        <f t="shared" si="1"/>
        <v>43024007</v>
      </c>
      <c r="F13" s="47">
        <f>SUM(work_ytd!G13:H13)</f>
        <v>18150850</v>
      </c>
      <c r="G13" s="47">
        <f>SUM(work_ytd!I13:J13)</f>
        <v>24873157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16782759</v>
      </c>
      <c r="C14" s="39">
        <f>SUM(work!G14:H14)</f>
        <v>5964143</v>
      </c>
      <c r="D14" s="47">
        <f>SUM(work!I14:J14)</f>
        <v>10818616</v>
      </c>
      <c r="E14" s="38">
        <f t="shared" si="1"/>
        <v>16782759</v>
      </c>
      <c r="F14" s="47">
        <f>SUM(work_ytd!G14:H14)</f>
        <v>5964143</v>
      </c>
      <c r="G14" s="47">
        <f>SUM(work_ytd!I14:J14)</f>
        <v>10818616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39774325</v>
      </c>
      <c r="C15" s="39">
        <f>SUM(work!G15:H15)</f>
        <v>21481272</v>
      </c>
      <c r="D15" s="47">
        <f>SUM(work!I15:J15)</f>
        <v>18293053</v>
      </c>
      <c r="E15" s="38">
        <f t="shared" si="1"/>
        <v>39774325</v>
      </c>
      <c r="F15" s="47">
        <f>SUM(work_ytd!G15:H15)</f>
        <v>21481272</v>
      </c>
      <c r="G15" s="47">
        <f>SUM(work_ytd!I15:J15)</f>
        <v>18293053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8058440</v>
      </c>
      <c r="C16" s="39">
        <f>SUM(work!G16:H16)</f>
        <v>4523873</v>
      </c>
      <c r="D16" s="47">
        <f>SUM(work!I16:J16)</f>
        <v>3534567</v>
      </c>
      <c r="E16" s="38">
        <f t="shared" si="1"/>
        <v>8058440</v>
      </c>
      <c r="F16" s="47">
        <f>SUM(work_ytd!G16:H16)</f>
        <v>4523873</v>
      </c>
      <c r="G16" s="47">
        <f>SUM(work_ytd!I16:J16)</f>
        <v>3534567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27086717</v>
      </c>
      <c r="C17" s="39">
        <f>SUM(work!G17:H17)</f>
        <v>10281867</v>
      </c>
      <c r="D17" s="47">
        <f>SUM(work!I17:J17)</f>
        <v>16804850</v>
      </c>
      <c r="E17" s="38">
        <f t="shared" si="1"/>
        <v>27086717</v>
      </c>
      <c r="F17" s="47">
        <f>SUM(work_ytd!G17:H17)</f>
        <v>10281867</v>
      </c>
      <c r="G17" s="47">
        <f>SUM(work_ytd!I17:J17)</f>
        <v>16804850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84418734</v>
      </c>
      <c r="C18" s="39">
        <f>SUM(work!G18:H18)</f>
        <v>21000396</v>
      </c>
      <c r="D18" s="47">
        <f>SUM(work!I18:J18)</f>
        <v>63418338</v>
      </c>
      <c r="E18" s="38">
        <f t="shared" si="1"/>
        <v>84418734</v>
      </c>
      <c r="F18" s="47">
        <f>SUM(work_ytd!G18:H18)</f>
        <v>21000396</v>
      </c>
      <c r="G18" s="47">
        <f>SUM(work_ytd!I18:J18)</f>
        <v>63418338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54701000</v>
      </c>
      <c r="C19" s="39">
        <f>SUM(work!G19:H19)</f>
        <v>37261721</v>
      </c>
      <c r="D19" s="47">
        <f>SUM(work!I19:J19)</f>
        <v>17439279</v>
      </c>
      <c r="E19" s="38">
        <f t="shared" si="1"/>
        <v>54701000</v>
      </c>
      <c r="F19" s="47">
        <f>SUM(work_ytd!G19:H19)</f>
        <v>37261721</v>
      </c>
      <c r="G19" s="47">
        <f>SUM(work_ytd!I19:J19)</f>
        <v>17439279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70938844</v>
      </c>
      <c r="C20" s="39">
        <f>SUM(work!G20:H20)</f>
        <v>21471582</v>
      </c>
      <c r="D20" s="47">
        <f>SUM(work!I20:J20)</f>
        <v>49467262</v>
      </c>
      <c r="E20" s="38">
        <f t="shared" si="1"/>
        <v>70938844</v>
      </c>
      <c r="F20" s="47">
        <f>SUM(work_ytd!G20:H20)</f>
        <v>21471582</v>
      </c>
      <c r="G20" s="47">
        <f>SUM(work_ytd!I20:J20)</f>
        <v>49467262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47471306</v>
      </c>
      <c r="C21" s="39">
        <f>SUM(work!G21:H21)</f>
        <v>37759159</v>
      </c>
      <c r="D21" s="47">
        <f>SUM(work!I21:J21)</f>
        <v>9712147</v>
      </c>
      <c r="E21" s="38">
        <f t="shared" si="1"/>
        <v>47471306</v>
      </c>
      <c r="F21" s="47">
        <f>SUM(work_ytd!G21:H21)</f>
        <v>37759159</v>
      </c>
      <c r="G21" s="47">
        <f>SUM(work_ytd!I21:J21)</f>
        <v>9712147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22168421</v>
      </c>
      <c r="C22" s="39">
        <f>SUM(work!G22:H22)</f>
        <v>10588872</v>
      </c>
      <c r="D22" s="47">
        <f>SUM(work!I22:J22)</f>
        <v>11579549</v>
      </c>
      <c r="E22" s="38">
        <f t="shared" si="1"/>
        <v>22168421</v>
      </c>
      <c r="F22" s="47">
        <f>SUM(work_ytd!G22:H22)</f>
        <v>10588872</v>
      </c>
      <c r="G22" s="47">
        <f>SUM(work_ytd!I22:J22)</f>
        <v>11579549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2225880</v>
      </c>
      <c r="C23" s="39">
        <f>SUM(work!G23:H23)</f>
        <v>854682</v>
      </c>
      <c r="D23" s="47">
        <f>SUM(work!I23:J23)</f>
        <v>1371198</v>
      </c>
      <c r="E23" s="38">
        <f t="shared" si="1"/>
        <v>2225880</v>
      </c>
      <c r="F23" s="47">
        <f>SUM(work_ytd!G23:H23)</f>
        <v>854682</v>
      </c>
      <c r="G23" s="47">
        <f>SUM(work_ytd!I23:J23)</f>
        <v>1371198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37131644</v>
      </c>
      <c r="C24" s="39">
        <f>SUM(work!G24:H24)</f>
        <v>13225968</v>
      </c>
      <c r="D24" s="47">
        <f>SUM(work!I24:J24)</f>
        <v>23905676</v>
      </c>
      <c r="E24" s="38">
        <f t="shared" si="1"/>
        <v>37131644</v>
      </c>
      <c r="F24" s="47">
        <f>SUM(work_ytd!G24:H24)</f>
        <v>13225968</v>
      </c>
      <c r="G24" s="47">
        <f>SUM(work_ytd!I24:J24)</f>
        <v>23905676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6281265</v>
      </c>
      <c r="C25" s="39">
        <f>SUM(work!G25:H25)</f>
        <v>4368414</v>
      </c>
      <c r="D25" s="47">
        <f>SUM(work!I25:J25)</f>
        <v>1912851</v>
      </c>
      <c r="E25" s="38">
        <f t="shared" si="1"/>
        <v>6281265</v>
      </c>
      <c r="F25" s="47">
        <f>SUM(work_ytd!G25:H25)</f>
        <v>4368414</v>
      </c>
      <c r="G25" s="47">
        <f>SUM(work_ytd!I25:J25)</f>
        <v>1912851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39576298</v>
      </c>
      <c r="C26" s="39">
        <f>SUM(work!G26:H26)</f>
        <v>16650302</v>
      </c>
      <c r="D26" s="47">
        <f>SUM(work!I26:J26)</f>
        <v>22925996</v>
      </c>
      <c r="E26" s="38">
        <f t="shared" si="1"/>
        <v>39576298</v>
      </c>
      <c r="F26" s="47">
        <f>SUM(work_ytd!G26:H26)</f>
        <v>16650302</v>
      </c>
      <c r="G26" s="47">
        <f>SUM(work_ytd!I26:J26)</f>
        <v>22925996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4370907</v>
      </c>
      <c r="C27" s="39">
        <f>SUM(work!G27:H27)</f>
        <v>1541411</v>
      </c>
      <c r="D27" s="47">
        <f>SUM(work!I27:J27)</f>
        <v>2829496</v>
      </c>
      <c r="E27" s="38">
        <f t="shared" si="1"/>
        <v>4370907</v>
      </c>
      <c r="F27" s="47">
        <f>SUM(work_ytd!G27:H27)</f>
        <v>1541411</v>
      </c>
      <c r="G27" s="47">
        <f>SUM(work_ytd!I27:J27)</f>
        <v>2829496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39195357</v>
      </c>
      <c r="C28" s="39">
        <f>SUM(work!G28:H28)</f>
        <v>0</v>
      </c>
      <c r="D28" s="47">
        <f>SUM(work!I28:J28)</f>
        <v>39195357</v>
      </c>
      <c r="E28" s="38">
        <f t="shared" si="1"/>
        <v>39195357</v>
      </c>
      <c r="F28" s="47">
        <f>SUM(work_ytd!G28:H28)</f>
        <v>0</v>
      </c>
      <c r="G28" s="47">
        <f>SUM(work_ytd!I28:J28)</f>
        <v>39195357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782371925</v>
      </c>
      <c r="C29" s="40">
        <f>SUM(C7:C28)</f>
        <v>356294942</v>
      </c>
      <c r="D29" s="40">
        <f>SUM(D7:D28)</f>
        <v>426076983</v>
      </c>
      <c r="E29" s="40">
        <f>SUM(E7:E28)</f>
        <v>782371925</v>
      </c>
      <c r="F29" s="40">
        <f>SUM(F7:F28)</f>
        <v>356294942</v>
      </c>
      <c r="G29" s="40">
        <f>SUM(G7:G28)</f>
        <v>426076983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2277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3/7/12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41281276</v>
      </c>
      <c r="G7" s="40">
        <f>SUM(G31:G53)</f>
        <v>8617038</v>
      </c>
      <c r="H7" s="40">
        <f>SUM(H31:H53)</f>
        <v>4721709</v>
      </c>
      <c r="I7" s="40">
        <f>SUM(I31:I53)</f>
        <v>3144922</v>
      </c>
      <c r="J7" s="40">
        <f>SUM(J31:J53)</f>
        <v>24797607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110796775</v>
      </c>
      <c r="G8" s="38">
        <f>SUM(G54:G123)</f>
        <v>52968416</v>
      </c>
      <c r="H8" s="38">
        <f>SUM(H54:H123)</f>
        <v>25156383</v>
      </c>
      <c r="I8" s="38">
        <f>SUM(I54:I123)</f>
        <v>864106</v>
      </c>
      <c r="J8" s="38">
        <f>SUM(J54:J123)</f>
        <v>31807870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43404349</v>
      </c>
      <c r="G9" s="38">
        <f>SUM(G124:G163)</f>
        <v>4368902</v>
      </c>
      <c r="H9" s="38">
        <f>SUM(H124:H163)</f>
        <v>7879854</v>
      </c>
      <c r="I9" s="38">
        <f>SUM(I124:I163)</f>
        <v>15581181</v>
      </c>
      <c r="J9" s="38">
        <f>SUM(J124:J163)</f>
        <v>15574412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19722281</v>
      </c>
      <c r="G10" s="38">
        <f>SUM(G164:G200)</f>
        <v>3956535</v>
      </c>
      <c r="H10" s="38">
        <f>SUM(H164:H200)</f>
        <v>6648438</v>
      </c>
      <c r="I10" s="38">
        <f>SUM(I164:I200)</f>
        <v>13687</v>
      </c>
      <c r="J10" s="38">
        <f>SUM(J164:J200)</f>
        <v>9103621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17756447</v>
      </c>
      <c r="G11" s="38">
        <f>SUM(G201:G216)</f>
        <v>9794626</v>
      </c>
      <c r="H11" s="38">
        <f>SUM(H201:H216)</f>
        <v>4709490</v>
      </c>
      <c r="I11" s="38">
        <f>SUM(I201:I216)</f>
        <v>874943</v>
      </c>
      <c r="J11" s="38">
        <f>SUM(J201:J216)</f>
        <v>2377388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6204893</v>
      </c>
      <c r="G12" s="38">
        <f>SUM(G217:G230)</f>
        <v>1095035</v>
      </c>
      <c r="H12" s="38">
        <f>SUM(H217:H230)</f>
        <v>1254004</v>
      </c>
      <c r="I12" s="38">
        <f>SUM(I217:I230)</f>
        <v>150316</v>
      </c>
      <c r="J12" s="38">
        <f>SUM(J217:J230)</f>
        <v>3705538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43024007</v>
      </c>
      <c r="G13" s="38">
        <f>SUM(G231:G252)</f>
        <v>4108062</v>
      </c>
      <c r="H13" s="38">
        <f>SUM(H231:H252)</f>
        <v>14042788</v>
      </c>
      <c r="I13" s="38">
        <f>SUM(I231:I252)</f>
        <v>9598712</v>
      </c>
      <c r="J13" s="38">
        <f>SUM(J231:J252)</f>
        <v>15274445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16782759</v>
      </c>
      <c r="G14" s="38">
        <f>SUM(G253:G276)</f>
        <v>3124210</v>
      </c>
      <c r="H14" s="38">
        <f>SUM(H253:H276)</f>
        <v>2839933</v>
      </c>
      <c r="I14" s="38">
        <f>SUM(I253:I276)</f>
        <v>519155</v>
      </c>
      <c r="J14" s="38">
        <f>SUM(J253:J276)</f>
        <v>10299461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39774325</v>
      </c>
      <c r="G15" s="38">
        <f>SUM(G277:G288)</f>
        <v>12291053</v>
      </c>
      <c r="H15" s="38">
        <f>SUM(H277:H288)</f>
        <v>9190219</v>
      </c>
      <c r="I15" s="38">
        <f>SUM(I277:I288)</f>
        <v>4264200</v>
      </c>
      <c r="J15" s="38">
        <f>SUM(J277:J288)</f>
        <v>14028853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8058440</v>
      </c>
      <c r="G16" s="38">
        <f>SUM(G289:G314)</f>
        <v>468551</v>
      </c>
      <c r="H16" s="38">
        <f>SUM(H289:H314)</f>
        <v>4055322</v>
      </c>
      <c r="I16" s="38">
        <f>SUM(I289:I314)</f>
        <v>963676</v>
      </c>
      <c r="J16" s="38">
        <f>SUM(J289:J314)</f>
        <v>2570891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27086717</v>
      </c>
      <c r="G17" s="38">
        <f>SUM(G315:G327)</f>
        <v>2535933</v>
      </c>
      <c r="H17" s="38">
        <f>SUM(H315:H327)</f>
        <v>7745934</v>
      </c>
      <c r="I17" s="38">
        <f>SUM(I315:I327)</f>
        <v>2437136</v>
      </c>
      <c r="J17" s="38">
        <f>SUM(J315:J327)</f>
        <v>14367714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84418734</v>
      </c>
      <c r="G18" s="38">
        <f>SUM(G328:G352)</f>
        <v>5828888</v>
      </c>
      <c r="H18" s="38">
        <f>SUM(H328:H352)</f>
        <v>15171508</v>
      </c>
      <c r="I18" s="38">
        <f>SUM(I328:I352)</f>
        <v>3494576</v>
      </c>
      <c r="J18" s="38">
        <f>SUM(J328:J352)</f>
        <v>59923762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54701000</v>
      </c>
      <c r="G19" s="38">
        <f>SUM(G353:G405)</f>
        <v>17028717</v>
      </c>
      <c r="H19" s="38">
        <f>SUM(H353:H405)</f>
        <v>20233004</v>
      </c>
      <c r="I19" s="38">
        <f>SUM(I353:I405)</f>
        <v>990868</v>
      </c>
      <c r="J19" s="38">
        <f>SUM(J353:J405)</f>
        <v>16448411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70938844</v>
      </c>
      <c r="G20" s="38">
        <f>SUM(G406:G444)</f>
        <v>7395570</v>
      </c>
      <c r="H20" s="38">
        <f>SUM(H406:H444)</f>
        <v>14076012</v>
      </c>
      <c r="I20" s="38">
        <f>SUM(I406:I444)</f>
        <v>2263222</v>
      </c>
      <c r="J20" s="38">
        <f>SUM(J406:J444)</f>
        <v>47204040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47471306</v>
      </c>
      <c r="G21" s="38">
        <f>SUM(G445:G477)</f>
        <v>19757557</v>
      </c>
      <c r="H21" s="38">
        <f>SUM(H445:H477)</f>
        <v>18001602</v>
      </c>
      <c r="I21" s="38">
        <f>SUM(I445:I477)</f>
        <v>1228213</v>
      </c>
      <c r="J21" s="38">
        <f>SUM(J445:J477)</f>
        <v>8483934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22168421</v>
      </c>
      <c r="G22" s="38">
        <f>SUM(G478:G493)</f>
        <v>2171868</v>
      </c>
      <c r="H22" s="38">
        <f>SUM(H478:H493)</f>
        <v>8417004</v>
      </c>
      <c r="I22" s="38">
        <f>SUM(I478:I493)</f>
        <v>4359032</v>
      </c>
      <c r="J22" s="38">
        <f>SUM(J478:J493)</f>
        <v>7220517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2225880</v>
      </c>
      <c r="G23" s="38">
        <f>SUM(G494:G508)</f>
        <v>119854</v>
      </c>
      <c r="H23" s="38">
        <f>SUM(H494:H508)</f>
        <v>734828</v>
      </c>
      <c r="I23" s="38">
        <f>SUM(I494:I508)</f>
        <v>561450</v>
      </c>
      <c r="J23" s="38">
        <f>SUM(J494:J508)</f>
        <v>809748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37131644</v>
      </c>
      <c r="G24" s="38">
        <f>SUM(G509:G529)</f>
        <v>3237796</v>
      </c>
      <c r="H24" s="38">
        <f>SUM(H509:H529)</f>
        <v>9988172</v>
      </c>
      <c r="I24" s="38">
        <f>SUM(I509:I529)</f>
        <v>11949390</v>
      </c>
      <c r="J24" s="38">
        <f>SUM(J509:J529)</f>
        <v>11956286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6281265</v>
      </c>
      <c r="G25" s="38">
        <f>SUM(G530:G553)</f>
        <v>1125571</v>
      </c>
      <c r="H25" s="38">
        <f>SUM(H530:H553)</f>
        <v>3242843</v>
      </c>
      <c r="I25" s="38">
        <f>SUM(I530:I553)</f>
        <v>169645</v>
      </c>
      <c r="J25" s="38">
        <f>SUM(J530:J553)</f>
        <v>1743206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39576298</v>
      </c>
      <c r="G26" s="38">
        <f>SUM(G554:G574)</f>
        <v>3768722</v>
      </c>
      <c r="H26" s="38">
        <f>SUM(H554:H574)</f>
        <v>12881580</v>
      </c>
      <c r="I26" s="38">
        <f>SUM(I554:I574)</f>
        <v>2225191</v>
      </c>
      <c r="J26" s="38">
        <f>SUM(J554:J574)</f>
        <v>20700805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4370907</v>
      </c>
      <c r="G27" s="38">
        <f>SUM(G575:G597)</f>
        <v>580736</v>
      </c>
      <c r="H27" s="38">
        <f>SUM(H575:H597)</f>
        <v>960675</v>
      </c>
      <c r="I27" s="38">
        <f>SUM(I575:I597)</f>
        <v>113030</v>
      </c>
      <c r="J27" s="38">
        <f>SUM(J575:J597)</f>
        <v>2716466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39195357</v>
      </c>
      <c r="G28" s="38">
        <f>G598</f>
        <v>0</v>
      </c>
      <c r="H28" s="38">
        <f>H598</f>
        <v>0</v>
      </c>
      <c r="I28" s="38">
        <f>I598</f>
        <v>22420336</v>
      </c>
      <c r="J28" s="38">
        <f>J598</f>
        <v>16775021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782371925</v>
      </c>
      <c r="G29" s="40">
        <f>SUM(G7:G28)</f>
        <v>164343640</v>
      </c>
      <c r="H29" s="40">
        <f>SUM(H7:H28)</f>
        <v>191951302</v>
      </c>
      <c r="I29" s="40">
        <f>SUM(I7:I28)</f>
        <v>88186987</v>
      </c>
      <c r="J29" s="40">
        <f>SUM(J7:J28)</f>
        <v>337889996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63">G31+H31+I31+J31</f>
        <v>77595</v>
      </c>
      <c r="G31" s="51">
        <v>0</v>
      </c>
      <c r="H31" s="51">
        <v>71250</v>
      </c>
      <c r="I31" s="51">
        <v>0</v>
      </c>
      <c r="J31" s="51">
        <v>6345</v>
      </c>
      <c r="K31" s="37"/>
      <c r="L31" s="94">
        <v>20120307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19925809</v>
      </c>
      <c r="G32" s="37">
        <v>25500</v>
      </c>
      <c r="H32" s="37">
        <v>506564</v>
      </c>
      <c r="I32" s="37">
        <v>1878834</v>
      </c>
      <c r="J32" s="37">
        <v>17514911</v>
      </c>
      <c r="K32" s="37"/>
      <c r="L32" s="94">
        <v>20120208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2974214</v>
      </c>
      <c r="G33" s="37">
        <v>1463265</v>
      </c>
      <c r="H33" s="37">
        <v>334777</v>
      </c>
      <c r="I33" s="37">
        <v>0</v>
      </c>
      <c r="J33" s="37">
        <v>1176172</v>
      </c>
      <c r="K33" s="67"/>
      <c r="L33" s="94">
        <v>20120208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101336</v>
      </c>
      <c r="G34" s="37">
        <v>0</v>
      </c>
      <c r="H34" s="37">
        <v>101336</v>
      </c>
      <c r="I34" s="37">
        <v>0</v>
      </c>
      <c r="J34" s="37">
        <v>0</v>
      </c>
      <c r="K34" s="67"/>
      <c r="L34" s="94">
        <v>20120307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115680</v>
      </c>
      <c r="G35" s="37">
        <v>0</v>
      </c>
      <c r="H35" s="37">
        <v>38312</v>
      </c>
      <c r="I35" s="37">
        <v>41068</v>
      </c>
      <c r="J35" s="37">
        <v>36300</v>
      </c>
      <c r="K35" s="37"/>
      <c r="L35" s="94">
        <v>20120208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4301</v>
      </c>
      <c r="G36" s="37">
        <v>0</v>
      </c>
      <c r="H36" s="37">
        <v>4001</v>
      </c>
      <c r="I36" s="37">
        <v>0</v>
      </c>
      <c r="J36" s="37">
        <v>300</v>
      </c>
      <c r="K36" s="37"/>
      <c r="L36" s="94">
        <v>20120208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456677</v>
      </c>
      <c r="G37" s="37">
        <v>0</v>
      </c>
      <c r="H37" s="37">
        <v>17970</v>
      </c>
      <c r="I37" s="37">
        <v>0</v>
      </c>
      <c r="J37" s="37">
        <v>438707</v>
      </c>
      <c r="K37" s="37"/>
      <c r="L37" s="94">
        <v>20120208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3081572</v>
      </c>
      <c r="G38" s="37">
        <v>1428585</v>
      </c>
      <c r="H38" s="37">
        <v>377011</v>
      </c>
      <c r="I38" s="37">
        <v>927500</v>
      </c>
      <c r="J38" s="37">
        <v>348476</v>
      </c>
      <c r="K38" s="37"/>
      <c r="L38" s="94">
        <v>20120208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10200</v>
      </c>
      <c r="G39" s="37">
        <v>0</v>
      </c>
      <c r="H39" s="37">
        <v>10200</v>
      </c>
      <c r="I39" s="37">
        <v>0</v>
      </c>
      <c r="J39" s="37">
        <v>0</v>
      </c>
      <c r="K39" s="37"/>
      <c r="L39" s="94">
        <v>20120208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356397</v>
      </c>
      <c r="G40" s="37">
        <v>305450</v>
      </c>
      <c r="H40" s="37">
        <v>46947</v>
      </c>
      <c r="I40" s="37">
        <v>0</v>
      </c>
      <c r="J40" s="37">
        <v>4000</v>
      </c>
      <c r="K40" s="37"/>
      <c r="L40" s="94">
        <v>20120208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886135</v>
      </c>
      <c r="G41" s="37">
        <v>0</v>
      </c>
      <c r="H41" s="37">
        <v>469543</v>
      </c>
      <c r="I41" s="37">
        <v>4500</v>
      </c>
      <c r="J41" s="37">
        <v>412092</v>
      </c>
      <c r="K41" s="37"/>
      <c r="L41" s="94">
        <v>20120208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1454224</v>
      </c>
      <c r="G42" s="37">
        <v>678511</v>
      </c>
      <c r="H42" s="37">
        <v>358675</v>
      </c>
      <c r="I42" s="37">
        <v>282900</v>
      </c>
      <c r="J42" s="37">
        <v>134138</v>
      </c>
      <c r="K42" s="37"/>
      <c r="L42" s="94">
        <v>20120307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2279</v>
      </c>
      <c r="F43" s="67">
        <f t="shared" si="0"/>
        <v>1702437</v>
      </c>
      <c r="G43" s="37">
        <v>305000</v>
      </c>
      <c r="H43" s="37">
        <v>136803</v>
      </c>
      <c r="I43" s="37">
        <v>0</v>
      </c>
      <c r="J43" s="37">
        <v>1260634</v>
      </c>
      <c r="K43" s="37"/>
      <c r="L43" s="94">
        <v>20120208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1436306</v>
      </c>
      <c r="G44" s="37">
        <v>677500</v>
      </c>
      <c r="H44" s="37">
        <v>207707</v>
      </c>
      <c r="I44" s="37">
        <v>0</v>
      </c>
      <c r="J44" s="37">
        <v>551099</v>
      </c>
      <c r="K44" s="37"/>
      <c r="L44" s="94">
        <v>20120208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2280</v>
      </c>
      <c r="F45" s="67">
        <f t="shared" si="0"/>
        <v>853525</v>
      </c>
      <c r="G45" s="37">
        <v>747500</v>
      </c>
      <c r="H45" s="37">
        <v>106025</v>
      </c>
      <c r="I45" s="37">
        <v>0</v>
      </c>
      <c r="J45" s="37">
        <v>0</v>
      </c>
      <c r="K45" s="37"/>
      <c r="L45" s="94">
        <v>20120208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1915749</v>
      </c>
      <c r="G46" s="37">
        <v>1048958</v>
      </c>
      <c r="H46" s="37">
        <v>777718</v>
      </c>
      <c r="I46" s="37">
        <v>0</v>
      </c>
      <c r="J46" s="37">
        <v>89073</v>
      </c>
      <c r="K46" s="37"/>
      <c r="L46" s="94">
        <v>20120208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2281</v>
      </c>
      <c r="F47" s="67">
        <f t="shared" si="0"/>
        <v>1629262</v>
      </c>
      <c r="G47" s="37">
        <v>0</v>
      </c>
      <c r="H47" s="37">
        <v>148442</v>
      </c>
      <c r="I47" s="37">
        <v>4120</v>
      </c>
      <c r="J47" s="37">
        <v>1476700</v>
      </c>
      <c r="K47" s="37"/>
      <c r="L47" s="94">
        <v>20120208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220924</v>
      </c>
      <c r="G48" s="37">
        <v>111000</v>
      </c>
      <c r="H48" s="37">
        <v>65924</v>
      </c>
      <c r="I48" s="37">
        <v>0</v>
      </c>
      <c r="J48" s="37">
        <v>44000</v>
      </c>
      <c r="K48" s="37"/>
      <c r="L48" s="94">
        <v>20120208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1371735</v>
      </c>
      <c r="G49" s="37">
        <v>25003</v>
      </c>
      <c r="H49" s="37">
        <v>104382</v>
      </c>
      <c r="I49" s="37">
        <v>0</v>
      </c>
      <c r="J49" s="37">
        <v>1242350</v>
      </c>
      <c r="K49" s="37"/>
      <c r="L49" s="94">
        <v>20120208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77600</v>
      </c>
      <c r="G50" s="37">
        <v>0</v>
      </c>
      <c r="H50" s="37">
        <v>77600</v>
      </c>
      <c r="I50" s="37">
        <v>0</v>
      </c>
      <c r="J50" s="37">
        <v>0</v>
      </c>
      <c r="K50" s="37"/>
      <c r="L50" s="94">
        <v>20120307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1924699</v>
      </c>
      <c r="G51" s="37">
        <v>1800766</v>
      </c>
      <c r="H51" s="37">
        <v>55623</v>
      </c>
      <c r="I51" s="37">
        <v>6000</v>
      </c>
      <c r="J51" s="37">
        <v>62310</v>
      </c>
      <c r="K51" s="37"/>
      <c r="L51" s="94">
        <v>20120208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523299</v>
      </c>
      <c r="G52" s="37">
        <v>0</v>
      </c>
      <c r="H52" s="37">
        <v>523299</v>
      </c>
      <c r="I52" s="37">
        <v>0</v>
      </c>
      <c r="J52" s="37">
        <v>0</v>
      </c>
      <c r="K52" s="37"/>
      <c r="L52" s="94">
        <v>20120208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181600</v>
      </c>
      <c r="G53" s="37">
        <v>0</v>
      </c>
      <c r="H53" s="37">
        <v>181600</v>
      </c>
      <c r="I53" s="37">
        <v>0</v>
      </c>
      <c r="J53" s="37">
        <v>0</v>
      </c>
      <c r="K53" s="37"/>
      <c r="L53" s="94">
        <v>20120208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1346358</v>
      </c>
      <c r="G54" s="37">
        <v>0</v>
      </c>
      <c r="H54" s="37">
        <v>188754</v>
      </c>
      <c r="I54" s="37">
        <v>0</v>
      </c>
      <c r="J54" s="37">
        <v>1157604</v>
      </c>
      <c r="K54" s="37"/>
      <c r="L54" s="94">
        <v>20120307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120551</v>
      </c>
      <c r="G55" s="37">
        <v>20000</v>
      </c>
      <c r="H55" s="37">
        <v>37600</v>
      </c>
      <c r="I55" s="37">
        <v>0</v>
      </c>
      <c r="J55" s="37">
        <v>62951</v>
      </c>
      <c r="K55" s="37"/>
      <c r="L55" s="94">
        <v>20120208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604549</v>
      </c>
      <c r="G56" s="37">
        <v>0</v>
      </c>
      <c r="H56" s="37">
        <v>562413</v>
      </c>
      <c r="I56" s="37">
        <v>0</v>
      </c>
      <c r="J56" s="37">
        <v>42136</v>
      </c>
      <c r="K56" s="37"/>
      <c r="L56" s="94">
        <v>20120208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49427</v>
      </c>
      <c r="G57" s="37">
        <v>0</v>
      </c>
      <c r="H57" s="37">
        <v>42242</v>
      </c>
      <c r="I57" s="37">
        <v>0</v>
      </c>
      <c r="J57" s="37">
        <v>7185</v>
      </c>
      <c r="K57" s="37"/>
      <c r="L57" s="94">
        <v>20120208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349750</v>
      </c>
      <c r="G58" s="37">
        <v>0</v>
      </c>
      <c r="H58" s="37">
        <v>33861</v>
      </c>
      <c r="I58" s="37">
        <v>0</v>
      </c>
      <c r="J58" s="37">
        <v>315889</v>
      </c>
      <c r="K58" s="37"/>
      <c r="L58" s="94">
        <v>20120208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1193295</v>
      </c>
      <c r="G59" s="37">
        <v>499000</v>
      </c>
      <c r="H59" s="37">
        <v>611595</v>
      </c>
      <c r="I59" s="37">
        <v>0</v>
      </c>
      <c r="J59" s="37">
        <v>82700</v>
      </c>
      <c r="K59" s="37"/>
      <c r="L59" s="94">
        <v>20120208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1938010</v>
      </c>
      <c r="G60" s="37">
        <v>1526197</v>
      </c>
      <c r="H60" s="37">
        <v>334563</v>
      </c>
      <c r="I60" s="37">
        <v>0</v>
      </c>
      <c r="J60" s="37">
        <v>77250</v>
      </c>
      <c r="K60" s="37"/>
      <c r="L60" s="94">
        <v>20120208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221591</v>
      </c>
      <c r="G61" s="37">
        <v>0</v>
      </c>
      <c r="H61" s="37">
        <v>169411</v>
      </c>
      <c r="I61" s="37">
        <v>39980</v>
      </c>
      <c r="J61" s="37">
        <v>12200</v>
      </c>
      <c r="K61" s="37"/>
      <c r="L61" s="94">
        <v>20120307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198476</v>
      </c>
      <c r="G62" s="37">
        <v>0</v>
      </c>
      <c r="H62" s="37">
        <v>198476</v>
      </c>
      <c r="I62" s="37">
        <v>0</v>
      </c>
      <c r="J62" s="37">
        <v>0</v>
      </c>
      <c r="K62" s="37"/>
      <c r="L62" s="94">
        <v>20120208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302827</v>
      </c>
      <c r="G63" s="37">
        <v>0</v>
      </c>
      <c r="H63" s="37">
        <v>302827</v>
      </c>
      <c r="I63" s="37">
        <v>0</v>
      </c>
      <c r="J63" s="37">
        <v>0</v>
      </c>
      <c r="K63" s="37"/>
      <c r="L63" s="94">
        <v>20120307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 t="s">
        <v>13</v>
      </c>
      <c r="G64" s="67" t="s">
        <v>13</v>
      </c>
      <c r="H64" s="67" t="s">
        <v>13</v>
      </c>
      <c r="I64" s="67" t="s">
        <v>13</v>
      </c>
      <c r="J64" s="67" t="s">
        <v>13</v>
      </c>
      <c r="K64" s="37"/>
      <c r="L64" s="89" t="s">
        <v>2263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aca="true" t="shared" si="1" ref="F65:F96">G65+H65+I65+J65</f>
        <v>723650</v>
      </c>
      <c r="G65" s="37">
        <v>0</v>
      </c>
      <c r="H65" s="37">
        <v>413650</v>
      </c>
      <c r="I65" s="37">
        <v>0</v>
      </c>
      <c r="J65" s="37">
        <v>310000</v>
      </c>
      <c r="K65" s="37"/>
      <c r="L65" s="94">
        <v>20120208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1"/>
        <v>540839</v>
      </c>
      <c r="G66" s="37">
        <v>193095</v>
      </c>
      <c r="H66" s="37">
        <v>181931</v>
      </c>
      <c r="I66" s="37">
        <v>0</v>
      </c>
      <c r="J66" s="37">
        <v>165813</v>
      </c>
      <c r="K66" s="37"/>
      <c r="L66" s="94">
        <v>20120208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1"/>
        <v>193845</v>
      </c>
      <c r="G67" s="37">
        <v>0</v>
      </c>
      <c r="H67" s="37">
        <v>128945</v>
      </c>
      <c r="I67" s="37">
        <v>0</v>
      </c>
      <c r="J67" s="37">
        <v>64900</v>
      </c>
      <c r="K67" s="37"/>
      <c r="L67" s="94">
        <v>20120208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1"/>
        <v>1834980</v>
      </c>
      <c r="G68" s="37">
        <v>0</v>
      </c>
      <c r="H68" s="37">
        <v>1399945</v>
      </c>
      <c r="I68" s="37">
        <v>16000</v>
      </c>
      <c r="J68" s="37">
        <v>419035</v>
      </c>
      <c r="K68" s="37"/>
      <c r="L68" s="94">
        <v>20120208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1"/>
        <v>2100544</v>
      </c>
      <c r="G69" s="37">
        <v>870200</v>
      </c>
      <c r="H69" s="37">
        <v>227444</v>
      </c>
      <c r="I69" s="37">
        <v>0</v>
      </c>
      <c r="J69" s="37">
        <v>1002900</v>
      </c>
      <c r="K69" s="37"/>
      <c r="L69" s="94">
        <v>20120208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1"/>
        <v>1173113</v>
      </c>
      <c r="G70" s="37">
        <v>0</v>
      </c>
      <c r="H70" s="37">
        <v>698001</v>
      </c>
      <c r="I70" s="37">
        <v>4500</v>
      </c>
      <c r="J70" s="37">
        <v>470612</v>
      </c>
      <c r="K70" s="37"/>
      <c r="L70" s="94">
        <v>20120307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1"/>
        <v>306530</v>
      </c>
      <c r="G71" s="37">
        <v>175150</v>
      </c>
      <c r="H71" s="37">
        <v>46890</v>
      </c>
      <c r="I71" s="37">
        <v>0</v>
      </c>
      <c r="J71" s="37">
        <v>84490</v>
      </c>
      <c r="K71" s="37"/>
      <c r="L71" s="94">
        <v>20120208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1"/>
        <v>40513288</v>
      </c>
      <c r="G72" s="37">
        <v>39753000</v>
      </c>
      <c r="H72" s="37">
        <v>499138</v>
      </c>
      <c r="I72" s="37">
        <v>15000</v>
      </c>
      <c r="J72" s="37">
        <v>246150</v>
      </c>
      <c r="K72" s="37"/>
      <c r="L72" s="94">
        <v>20120208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1"/>
        <v>1162766</v>
      </c>
      <c r="G73" s="37">
        <v>705500</v>
      </c>
      <c r="H73" s="37">
        <v>410731</v>
      </c>
      <c r="I73" s="37">
        <v>0</v>
      </c>
      <c r="J73" s="37">
        <v>46535</v>
      </c>
      <c r="K73" s="37"/>
      <c r="L73" s="94">
        <v>20120307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1"/>
        <v>483226</v>
      </c>
      <c r="G74" s="37">
        <v>0</v>
      </c>
      <c r="H74" s="37">
        <v>439986</v>
      </c>
      <c r="I74" s="37">
        <v>0</v>
      </c>
      <c r="J74" s="37">
        <v>43240</v>
      </c>
      <c r="K74" s="37"/>
      <c r="L74" s="94">
        <v>20120208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1"/>
        <v>1438842</v>
      </c>
      <c r="G75" s="37">
        <v>569350</v>
      </c>
      <c r="H75" s="37">
        <v>754637</v>
      </c>
      <c r="I75" s="37">
        <v>0</v>
      </c>
      <c r="J75" s="37">
        <v>114855</v>
      </c>
      <c r="K75" s="37"/>
      <c r="L75" s="94">
        <v>20120208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1"/>
        <v>3456472</v>
      </c>
      <c r="G76" s="37">
        <v>0</v>
      </c>
      <c r="H76" s="37">
        <v>783891</v>
      </c>
      <c r="I76" s="37">
        <v>0</v>
      </c>
      <c r="J76" s="37">
        <v>2672581</v>
      </c>
      <c r="K76" s="37"/>
      <c r="L76" s="94">
        <v>20120208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1"/>
        <v>115154</v>
      </c>
      <c r="G77" s="37">
        <v>0</v>
      </c>
      <c r="H77" s="37">
        <v>115154</v>
      </c>
      <c r="I77" s="37">
        <v>0</v>
      </c>
      <c r="J77" s="37">
        <v>0</v>
      </c>
      <c r="K77" s="37"/>
      <c r="L77" s="94">
        <v>20120208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1"/>
        <v>414412</v>
      </c>
      <c r="G78" s="37">
        <v>0</v>
      </c>
      <c r="H78" s="37">
        <v>386612</v>
      </c>
      <c r="I78" s="37">
        <v>0</v>
      </c>
      <c r="J78" s="37">
        <v>27800</v>
      </c>
      <c r="K78" s="37"/>
      <c r="L78" s="94">
        <v>20120208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1"/>
        <v>160948</v>
      </c>
      <c r="G79" s="37">
        <v>0</v>
      </c>
      <c r="H79" s="37">
        <v>157748</v>
      </c>
      <c r="I79" s="37">
        <v>0</v>
      </c>
      <c r="J79" s="37">
        <v>3200</v>
      </c>
      <c r="K79" s="37"/>
      <c r="L79" s="94">
        <v>20120208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1"/>
        <v>262254</v>
      </c>
      <c r="G80" s="37">
        <v>0</v>
      </c>
      <c r="H80" s="37">
        <v>251954</v>
      </c>
      <c r="I80" s="37">
        <v>0</v>
      </c>
      <c r="J80" s="37">
        <v>10300</v>
      </c>
      <c r="K80" s="37"/>
      <c r="L80" s="94">
        <v>20120208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1"/>
        <v>328543</v>
      </c>
      <c r="G81" s="37">
        <v>0</v>
      </c>
      <c r="H81" s="37">
        <v>314543</v>
      </c>
      <c r="I81" s="37">
        <v>0</v>
      </c>
      <c r="J81" s="37">
        <v>14000</v>
      </c>
      <c r="K81" s="37"/>
      <c r="L81" s="94">
        <v>20120208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1"/>
        <v>332557</v>
      </c>
      <c r="G82" s="37">
        <v>0</v>
      </c>
      <c r="H82" s="37">
        <v>173887</v>
      </c>
      <c r="I82" s="37">
        <v>0</v>
      </c>
      <c r="J82" s="37">
        <v>158670</v>
      </c>
      <c r="K82" s="37"/>
      <c r="L82" s="94">
        <v>20120208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1"/>
        <v>160173</v>
      </c>
      <c r="G83" s="37">
        <v>0</v>
      </c>
      <c r="H83" s="37">
        <v>118388</v>
      </c>
      <c r="I83" s="37">
        <v>0</v>
      </c>
      <c r="J83" s="37">
        <v>41785</v>
      </c>
      <c r="K83" s="37"/>
      <c r="L83" s="94">
        <v>20120208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1"/>
        <v>336442</v>
      </c>
      <c r="G84" s="37">
        <v>0</v>
      </c>
      <c r="H84" s="37">
        <v>240240</v>
      </c>
      <c r="I84" s="37">
        <v>0</v>
      </c>
      <c r="J84" s="37">
        <v>96202</v>
      </c>
      <c r="K84" s="37"/>
      <c r="L84" s="94">
        <v>20120208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1"/>
        <v>3372576</v>
      </c>
      <c r="G85" s="37">
        <v>31300</v>
      </c>
      <c r="H85" s="37">
        <v>646135</v>
      </c>
      <c r="I85" s="37">
        <v>0</v>
      </c>
      <c r="J85" s="37">
        <v>2695141</v>
      </c>
      <c r="K85" s="37"/>
      <c r="L85" s="94">
        <v>20120208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1"/>
        <v>4652487</v>
      </c>
      <c r="G86" s="37">
        <v>10</v>
      </c>
      <c r="H86" s="37">
        <v>1574782</v>
      </c>
      <c r="I86" s="37">
        <v>2500</v>
      </c>
      <c r="J86" s="37">
        <v>3075195</v>
      </c>
      <c r="K86" s="37"/>
      <c r="L86" s="94">
        <v>20120208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1"/>
        <v>169759</v>
      </c>
      <c r="G87" s="37">
        <v>700</v>
      </c>
      <c r="H87" s="37">
        <v>106416</v>
      </c>
      <c r="I87" s="37">
        <v>0</v>
      </c>
      <c r="J87" s="37">
        <v>62643</v>
      </c>
      <c r="K87" s="37"/>
      <c r="L87" s="94">
        <v>20120208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1"/>
        <v>779212</v>
      </c>
      <c r="G88" s="37">
        <v>486000</v>
      </c>
      <c r="H88" s="37">
        <v>267632</v>
      </c>
      <c r="I88" s="37">
        <v>0</v>
      </c>
      <c r="J88" s="37">
        <v>25580</v>
      </c>
      <c r="K88" s="37"/>
      <c r="L88" s="94">
        <v>20120208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1"/>
        <v>1012053</v>
      </c>
      <c r="G89" s="37">
        <v>397500</v>
      </c>
      <c r="H89" s="37">
        <v>133258</v>
      </c>
      <c r="I89" s="37">
        <v>0</v>
      </c>
      <c r="J89" s="37">
        <v>481295</v>
      </c>
      <c r="K89" s="37"/>
      <c r="L89" s="94">
        <v>20120208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1"/>
        <v>857652</v>
      </c>
      <c r="G90" s="37">
        <v>0</v>
      </c>
      <c r="H90" s="37">
        <v>59852</v>
      </c>
      <c r="I90" s="37">
        <v>0</v>
      </c>
      <c r="J90" s="37">
        <v>797800</v>
      </c>
      <c r="K90" s="37"/>
      <c r="L90" s="94">
        <v>20120208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1"/>
        <v>349153</v>
      </c>
      <c r="G91" s="37">
        <v>0</v>
      </c>
      <c r="H91" s="37">
        <v>332128</v>
      </c>
      <c r="I91" s="37">
        <v>0</v>
      </c>
      <c r="J91" s="37">
        <v>17025</v>
      </c>
      <c r="K91" s="37"/>
      <c r="L91" s="94">
        <v>20120307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1"/>
        <v>179003</v>
      </c>
      <c r="G92" s="37">
        <v>0</v>
      </c>
      <c r="H92" s="37">
        <v>179003</v>
      </c>
      <c r="I92" s="37">
        <v>0</v>
      </c>
      <c r="J92" s="37">
        <v>0</v>
      </c>
      <c r="K92" s="37"/>
      <c r="L92" s="94">
        <v>20120208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1"/>
        <v>864599</v>
      </c>
      <c r="G93" s="37">
        <v>0</v>
      </c>
      <c r="H93" s="37">
        <v>25699</v>
      </c>
      <c r="I93" s="37">
        <v>0</v>
      </c>
      <c r="J93" s="37">
        <v>838900</v>
      </c>
      <c r="K93" s="37"/>
      <c r="L93" s="94">
        <v>20120208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1"/>
        <v>12775</v>
      </c>
      <c r="G94" s="37">
        <v>0</v>
      </c>
      <c r="H94" s="37">
        <v>12775</v>
      </c>
      <c r="I94" s="37">
        <v>0</v>
      </c>
      <c r="J94" s="37">
        <v>0</v>
      </c>
      <c r="K94" s="37"/>
      <c r="L94" s="94">
        <v>20120307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t="shared" si="1"/>
        <v>789320</v>
      </c>
      <c r="G95" s="37">
        <v>225000</v>
      </c>
      <c r="H95" s="37">
        <v>495310</v>
      </c>
      <c r="I95" s="37">
        <v>0</v>
      </c>
      <c r="J95" s="37">
        <v>69010</v>
      </c>
      <c r="K95" s="37"/>
      <c r="L95" s="94">
        <v>20120208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777017</v>
      </c>
      <c r="G96" s="37">
        <v>300000</v>
      </c>
      <c r="H96" s="37">
        <v>290117</v>
      </c>
      <c r="I96" s="37">
        <v>0</v>
      </c>
      <c r="J96" s="37">
        <v>186900</v>
      </c>
      <c r="K96" s="37"/>
      <c r="L96" s="94">
        <v>20120208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aca="true" t="shared" si="2" ref="F97:F128">G97+H97+I97+J97</f>
        <v>440735</v>
      </c>
      <c r="G97" s="37">
        <v>0</v>
      </c>
      <c r="H97" s="37">
        <v>411375</v>
      </c>
      <c r="I97" s="37">
        <v>0</v>
      </c>
      <c r="J97" s="37">
        <v>29360</v>
      </c>
      <c r="K97" s="37"/>
      <c r="L97" s="94">
        <v>20120208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2"/>
        <v>755575</v>
      </c>
      <c r="G98" s="37">
        <v>623000</v>
      </c>
      <c r="H98" s="37">
        <v>68775</v>
      </c>
      <c r="I98" s="37">
        <v>33000</v>
      </c>
      <c r="J98" s="37">
        <v>30800</v>
      </c>
      <c r="K98" s="37"/>
      <c r="L98" s="94">
        <v>20120208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2"/>
        <v>7531210</v>
      </c>
      <c r="G99" s="37">
        <v>260000</v>
      </c>
      <c r="H99" s="37">
        <v>831596</v>
      </c>
      <c r="I99" s="37">
        <v>0</v>
      </c>
      <c r="J99" s="37">
        <v>6439614</v>
      </c>
      <c r="K99" s="37"/>
      <c r="L99" s="94">
        <v>20120208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2"/>
        <v>726698</v>
      </c>
      <c r="G100" s="37">
        <v>0</v>
      </c>
      <c r="H100" s="37">
        <v>243050</v>
      </c>
      <c r="I100" s="37">
        <v>0</v>
      </c>
      <c r="J100" s="37">
        <v>483648</v>
      </c>
      <c r="K100" s="37"/>
      <c r="L100" s="94">
        <v>20120208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2"/>
        <v>1471162</v>
      </c>
      <c r="G101" s="37">
        <v>0</v>
      </c>
      <c r="H101" s="37">
        <v>288129</v>
      </c>
      <c r="I101" s="37">
        <v>0</v>
      </c>
      <c r="J101" s="37">
        <v>1183033</v>
      </c>
      <c r="K101" s="37"/>
      <c r="L101" s="94">
        <v>20120208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2"/>
        <v>433692</v>
      </c>
      <c r="G102" s="37">
        <v>0</v>
      </c>
      <c r="H102" s="37">
        <v>89010</v>
      </c>
      <c r="I102" s="37">
        <v>105000</v>
      </c>
      <c r="J102" s="37">
        <v>239682</v>
      </c>
      <c r="K102" s="37"/>
      <c r="L102" s="94">
        <v>20120208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2"/>
        <v>1040463</v>
      </c>
      <c r="G103" s="37">
        <v>0</v>
      </c>
      <c r="H103" s="37">
        <v>183213</v>
      </c>
      <c r="I103" s="37">
        <v>0</v>
      </c>
      <c r="J103" s="37">
        <v>857250</v>
      </c>
      <c r="K103" s="37"/>
      <c r="L103" s="94">
        <v>20120208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2"/>
        <v>2755737</v>
      </c>
      <c r="G104" s="37">
        <v>398000</v>
      </c>
      <c r="H104" s="37">
        <v>1373386</v>
      </c>
      <c r="I104" s="37">
        <v>600000</v>
      </c>
      <c r="J104" s="37">
        <v>384351</v>
      </c>
      <c r="K104" s="37"/>
      <c r="L104" s="94">
        <v>20120307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2"/>
        <v>254550</v>
      </c>
      <c r="G105" s="37">
        <v>0</v>
      </c>
      <c r="H105" s="37">
        <v>166850</v>
      </c>
      <c r="I105" s="37">
        <v>0</v>
      </c>
      <c r="J105" s="37">
        <v>87700</v>
      </c>
      <c r="K105" s="37"/>
      <c r="L105" s="94">
        <v>20120208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2"/>
        <v>368740</v>
      </c>
      <c r="G106" s="37">
        <v>137260</v>
      </c>
      <c r="H106" s="37">
        <v>220260</v>
      </c>
      <c r="I106" s="37">
        <v>0</v>
      </c>
      <c r="J106" s="37">
        <v>11220</v>
      </c>
      <c r="K106" s="37"/>
      <c r="L106" s="94">
        <v>20120208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2"/>
        <v>488869</v>
      </c>
      <c r="G107" s="37">
        <v>0</v>
      </c>
      <c r="H107" s="37">
        <v>360918</v>
      </c>
      <c r="I107" s="37">
        <v>0</v>
      </c>
      <c r="J107" s="37">
        <v>127951</v>
      </c>
      <c r="K107" s="37"/>
      <c r="L107" s="94">
        <v>20120208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2"/>
        <v>848101</v>
      </c>
      <c r="G108" s="37">
        <v>670000</v>
      </c>
      <c r="H108" s="37">
        <v>134001</v>
      </c>
      <c r="I108" s="37">
        <v>0</v>
      </c>
      <c r="J108" s="37">
        <v>44100</v>
      </c>
      <c r="K108" s="37"/>
      <c r="L108" s="94">
        <v>20120208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2"/>
        <v>1572198</v>
      </c>
      <c r="G109" s="37">
        <v>0</v>
      </c>
      <c r="H109" s="37">
        <v>731261</v>
      </c>
      <c r="I109" s="37">
        <v>0</v>
      </c>
      <c r="J109" s="37">
        <v>840937</v>
      </c>
      <c r="K109" s="37"/>
      <c r="L109" s="94">
        <v>20120208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2"/>
        <v>497169</v>
      </c>
      <c r="G110" s="37">
        <v>0</v>
      </c>
      <c r="H110" s="37">
        <v>286849</v>
      </c>
      <c r="I110" s="37">
        <v>0</v>
      </c>
      <c r="J110" s="37">
        <v>210320</v>
      </c>
      <c r="K110" s="37"/>
      <c r="L110" s="94">
        <v>20120307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2"/>
        <v>512679</v>
      </c>
      <c r="G111" s="37">
        <v>34400</v>
      </c>
      <c r="H111" s="37">
        <v>176329</v>
      </c>
      <c r="I111" s="37">
        <v>25100</v>
      </c>
      <c r="J111" s="37">
        <v>276850</v>
      </c>
      <c r="K111" s="37"/>
      <c r="L111" s="94">
        <v>20120208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2"/>
        <v>1548908</v>
      </c>
      <c r="G112" s="37">
        <v>0</v>
      </c>
      <c r="H112" s="37">
        <v>64018</v>
      </c>
      <c r="I112" s="37">
        <v>0</v>
      </c>
      <c r="J112" s="37">
        <v>1484890</v>
      </c>
      <c r="K112" s="37"/>
      <c r="L112" s="94">
        <v>20120208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2"/>
        <v>2475181</v>
      </c>
      <c r="G113" s="37">
        <v>1</v>
      </c>
      <c r="H113" s="37">
        <v>1265579</v>
      </c>
      <c r="I113" s="37">
        <v>0</v>
      </c>
      <c r="J113" s="37">
        <v>1209601</v>
      </c>
      <c r="K113" s="37"/>
      <c r="L113" s="94">
        <v>20120208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2"/>
        <v>3438135</v>
      </c>
      <c r="G114" s="37">
        <v>2296250</v>
      </c>
      <c r="H114" s="37">
        <v>964164</v>
      </c>
      <c r="I114" s="37">
        <v>4501</v>
      </c>
      <c r="J114" s="37">
        <v>173220</v>
      </c>
      <c r="K114" s="37"/>
      <c r="L114" s="94">
        <v>20120208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2"/>
        <v>389100</v>
      </c>
      <c r="G115" s="37">
        <v>0</v>
      </c>
      <c r="H115" s="37">
        <v>0</v>
      </c>
      <c r="I115" s="37">
        <v>0</v>
      </c>
      <c r="J115" s="37">
        <v>389100</v>
      </c>
      <c r="K115" s="37"/>
      <c r="L115" s="94">
        <v>20120307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2"/>
        <v>1782935</v>
      </c>
      <c r="G116" s="37">
        <v>983200</v>
      </c>
      <c r="H116" s="37">
        <v>799735</v>
      </c>
      <c r="I116" s="37">
        <v>0</v>
      </c>
      <c r="J116" s="37">
        <v>0</v>
      </c>
      <c r="K116" s="37"/>
      <c r="L116" s="94">
        <v>20120208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2"/>
        <v>185719</v>
      </c>
      <c r="G117" s="37">
        <v>0</v>
      </c>
      <c r="H117" s="37">
        <v>131819</v>
      </c>
      <c r="I117" s="37">
        <v>0</v>
      </c>
      <c r="J117" s="37">
        <v>53900</v>
      </c>
      <c r="K117" s="37"/>
      <c r="L117" s="94">
        <v>20120208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2"/>
        <v>436061</v>
      </c>
      <c r="G118" s="37">
        <v>0</v>
      </c>
      <c r="H118" s="37">
        <v>421995</v>
      </c>
      <c r="I118" s="37">
        <v>0</v>
      </c>
      <c r="J118" s="37">
        <v>14066</v>
      </c>
      <c r="K118" s="37"/>
      <c r="L118" s="94">
        <v>20120208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2"/>
        <v>225657</v>
      </c>
      <c r="G119" s="37">
        <v>0</v>
      </c>
      <c r="H119" s="37">
        <v>207057</v>
      </c>
      <c r="I119" s="37">
        <v>0</v>
      </c>
      <c r="J119" s="37">
        <v>18600</v>
      </c>
      <c r="K119" s="37"/>
      <c r="L119" s="94">
        <v>20120307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2"/>
        <v>615703</v>
      </c>
      <c r="G120" s="37">
        <v>0</v>
      </c>
      <c r="H120" s="37">
        <v>245024</v>
      </c>
      <c r="I120" s="37">
        <v>0</v>
      </c>
      <c r="J120" s="37">
        <v>370679</v>
      </c>
      <c r="K120" s="37"/>
      <c r="L120" s="94">
        <v>20120208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2"/>
        <v>784527</v>
      </c>
      <c r="G121" s="37">
        <v>0</v>
      </c>
      <c r="H121" s="37">
        <v>374926</v>
      </c>
      <c r="I121" s="37">
        <v>13525</v>
      </c>
      <c r="J121" s="37">
        <v>396076</v>
      </c>
      <c r="K121" s="37"/>
      <c r="L121" s="94">
        <v>20120208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2"/>
        <v>113920</v>
      </c>
      <c r="G122" s="37">
        <v>3</v>
      </c>
      <c r="H122" s="37">
        <v>69317</v>
      </c>
      <c r="I122" s="37">
        <v>0</v>
      </c>
      <c r="J122" s="37">
        <v>44600</v>
      </c>
      <c r="K122" s="37"/>
      <c r="L122" s="94">
        <v>20120208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2"/>
        <v>2924333</v>
      </c>
      <c r="G123" s="37">
        <v>1814300</v>
      </c>
      <c r="H123" s="37">
        <v>699183</v>
      </c>
      <c r="I123" s="37">
        <v>5000</v>
      </c>
      <c r="J123" s="37">
        <v>405850</v>
      </c>
      <c r="K123" s="37"/>
      <c r="L123" s="94">
        <v>20120208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2"/>
        <v>141125</v>
      </c>
      <c r="G124" s="37">
        <v>0</v>
      </c>
      <c r="H124" s="37">
        <v>80125</v>
      </c>
      <c r="I124" s="37">
        <v>0</v>
      </c>
      <c r="J124" s="37">
        <v>61000</v>
      </c>
      <c r="K124" s="37"/>
      <c r="L124" s="94">
        <v>20120208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2"/>
        <v>30450</v>
      </c>
      <c r="G125" s="37">
        <v>0</v>
      </c>
      <c r="H125" s="37">
        <v>28950</v>
      </c>
      <c r="I125" s="37">
        <v>0</v>
      </c>
      <c r="J125" s="37">
        <v>1500</v>
      </c>
      <c r="K125" s="37"/>
      <c r="L125" s="94">
        <v>20120208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2"/>
        <v>254506</v>
      </c>
      <c r="G126" s="37">
        <v>102500</v>
      </c>
      <c r="H126" s="37">
        <v>119366</v>
      </c>
      <c r="I126" s="37">
        <v>0</v>
      </c>
      <c r="J126" s="37">
        <v>32640</v>
      </c>
      <c r="K126" s="37"/>
      <c r="L126" s="94">
        <v>20120307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2"/>
        <v>454414</v>
      </c>
      <c r="G127" s="37">
        <v>166500</v>
      </c>
      <c r="H127" s="37">
        <v>287914</v>
      </c>
      <c r="I127" s="37">
        <v>0</v>
      </c>
      <c r="J127" s="37">
        <v>0</v>
      </c>
      <c r="K127" s="37"/>
      <c r="L127" s="94">
        <v>20120307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2"/>
        <v>231052</v>
      </c>
      <c r="G128" s="37">
        <v>0</v>
      </c>
      <c r="H128" s="37">
        <v>137052</v>
      </c>
      <c r="I128" s="37">
        <v>300</v>
      </c>
      <c r="J128" s="37">
        <v>93700</v>
      </c>
      <c r="K128" s="37"/>
      <c r="L128" s="94">
        <v>20120208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aca="true" t="shared" si="3" ref="F129:F160">G129+H129+I129+J129</f>
        <v>733759</v>
      </c>
      <c r="G129" s="37">
        <v>0</v>
      </c>
      <c r="H129" s="37">
        <v>181251</v>
      </c>
      <c r="I129" s="37">
        <v>0</v>
      </c>
      <c r="J129" s="37">
        <v>552508</v>
      </c>
      <c r="K129" s="37"/>
      <c r="L129" s="94">
        <v>20120208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3"/>
        <v>2119989</v>
      </c>
      <c r="G130" s="37">
        <v>2019475</v>
      </c>
      <c r="H130" s="37">
        <v>47814</v>
      </c>
      <c r="I130" s="37">
        <v>48000</v>
      </c>
      <c r="J130" s="37">
        <v>4700</v>
      </c>
      <c r="K130" s="37"/>
      <c r="L130" s="94">
        <v>20120307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3"/>
        <v>1296220</v>
      </c>
      <c r="G131" s="37">
        <v>983433</v>
      </c>
      <c r="H131" s="37">
        <v>206427</v>
      </c>
      <c r="I131" s="37">
        <v>0</v>
      </c>
      <c r="J131" s="37">
        <v>106360</v>
      </c>
      <c r="K131" s="37"/>
      <c r="L131" s="94">
        <v>20120307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3"/>
        <v>87627</v>
      </c>
      <c r="G132" s="37">
        <v>0</v>
      </c>
      <c r="H132" s="37">
        <v>83627</v>
      </c>
      <c r="I132" s="37">
        <v>4000</v>
      </c>
      <c r="J132" s="37">
        <v>0</v>
      </c>
      <c r="K132" s="37"/>
      <c r="L132" s="94">
        <v>20120307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3"/>
        <v>419303</v>
      </c>
      <c r="G133" s="37">
        <v>0</v>
      </c>
      <c r="H133" s="37">
        <v>246328</v>
      </c>
      <c r="I133" s="37">
        <v>0</v>
      </c>
      <c r="J133" s="37">
        <v>172975</v>
      </c>
      <c r="K133" s="37"/>
      <c r="L133" s="94">
        <v>20120307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3"/>
        <v>665030</v>
      </c>
      <c r="G134" s="37">
        <v>0</v>
      </c>
      <c r="H134" s="37">
        <v>110870</v>
      </c>
      <c r="I134" s="37">
        <v>0</v>
      </c>
      <c r="J134" s="37">
        <v>554160</v>
      </c>
      <c r="K134" s="37"/>
      <c r="L134" s="94">
        <v>20120208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3"/>
        <v>110160</v>
      </c>
      <c r="G135" s="37">
        <v>0</v>
      </c>
      <c r="H135" s="37">
        <v>41635</v>
      </c>
      <c r="I135" s="37">
        <v>0</v>
      </c>
      <c r="J135" s="37">
        <v>68525</v>
      </c>
      <c r="K135" s="37"/>
      <c r="L135" s="94">
        <v>20120307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3"/>
        <v>1359682</v>
      </c>
      <c r="G136" s="37">
        <v>0</v>
      </c>
      <c r="H136" s="37">
        <v>219291</v>
      </c>
      <c r="I136" s="37">
        <v>0</v>
      </c>
      <c r="J136" s="37">
        <v>1140391</v>
      </c>
      <c r="K136" s="37"/>
      <c r="L136" s="94">
        <v>20120307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3"/>
        <v>3000</v>
      </c>
      <c r="G137" s="37">
        <v>0</v>
      </c>
      <c r="H137" s="37">
        <v>3000</v>
      </c>
      <c r="I137" s="37">
        <v>0</v>
      </c>
      <c r="J137" s="37">
        <v>0</v>
      </c>
      <c r="K137" s="37"/>
      <c r="L137" s="94">
        <v>20120208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3"/>
        <v>485594</v>
      </c>
      <c r="G138" s="37">
        <v>283034</v>
      </c>
      <c r="H138" s="37">
        <v>189859</v>
      </c>
      <c r="I138" s="37">
        <v>0</v>
      </c>
      <c r="J138" s="37">
        <v>12701</v>
      </c>
      <c r="K138" s="37"/>
      <c r="L138" s="94">
        <v>20120208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3"/>
        <v>202288</v>
      </c>
      <c r="G139" s="37">
        <v>0</v>
      </c>
      <c r="H139" s="37">
        <v>172888</v>
      </c>
      <c r="I139" s="37">
        <v>0</v>
      </c>
      <c r="J139" s="37">
        <v>29400</v>
      </c>
      <c r="K139" s="37"/>
      <c r="L139" s="94">
        <v>20120208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3"/>
        <v>14326889</v>
      </c>
      <c r="G140" s="37">
        <v>0</v>
      </c>
      <c r="H140" s="37">
        <v>120626</v>
      </c>
      <c r="I140" s="37">
        <v>14098350</v>
      </c>
      <c r="J140" s="37">
        <v>107913</v>
      </c>
      <c r="K140" s="37"/>
      <c r="L140" s="94">
        <v>20120208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3"/>
        <v>850615</v>
      </c>
      <c r="G141" s="37">
        <v>595871</v>
      </c>
      <c r="H141" s="37">
        <v>176594</v>
      </c>
      <c r="I141" s="37">
        <v>34100</v>
      </c>
      <c r="J141" s="37">
        <v>44050</v>
      </c>
      <c r="K141" s="37"/>
      <c r="L141" s="94">
        <v>20120208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2282</v>
      </c>
      <c r="F142" s="67">
        <f t="shared" si="3"/>
        <v>210107</v>
      </c>
      <c r="G142" s="37">
        <v>0</v>
      </c>
      <c r="H142" s="37">
        <v>175282</v>
      </c>
      <c r="I142" s="37">
        <v>350</v>
      </c>
      <c r="J142" s="37">
        <v>34475</v>
      </c>
      <c r="K142" s="37"/>
      <c r="L142" s="94">
        <v>20120208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3"/>
        <v>2902257</v>
      </c>
      <c r="G143" s="37">
        <v>216739</v>
      </c>
      <c r="H143" s="37">
        <v>616728</v>
      </c>
      <c r="I143" s="37">
        <v>1124630</v>
      </c>
      <c r="J143" s="37">
        <v>944160</v>
      </c>
      <c r="K143" s="37"/>
      <c r="L143" s="94">
        <v>20120208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3"/>
        <v>43593</v>
      </c>
      <c r="G144" s="37">
        <v>0</v>
      </c>
      <c r="H144" s="37">
        <v>43593</v>
      </c>
      <c r="I144" s="37">
        <v>0</v>
      </c>
      <c r="J144" s="37">
        <v>0</v>
      </c>
      <c r="K144" s="37"/>
      <c r="L144" s="94">
        <v>20120208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3"/>
        <v>4524278</v>
      </c>
      <c r="G145" s="37">
        <v>350</v>
      </c>
      <c r="H145" s="37">
        <v>1133736</v>
      </c>
      <c r="I145" s="37">
        <v>157151</v>
      </c>
      <c r="J145" s="37">
        <v>3233041</v>
      </c>
      <c r="K145" s="37"/>
      <c r="L145" s="94">
        <v>20120208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3"/>
        <v>3783825</v>
      </c>
      <c r="G146" s="37">
        <v>0</v>
      </c>
      <c r="H146" s="37">
        <v>157000</v>
      </c>
      <c r="I146" s="37">
        <v>0</v>
      </c>
      <c r="J146" s="37">
        <v>3626825</v>
      </c>
      <c r="K146" s="37"/>
      <c r="L146" s="94">
        <v>20120208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3"/>
        <v>4698699</v>
      </c>
      <c r="G147" s="37">
        <v>1000</v>
      </c>
      <c r="H147" s="37">
        <v>1161419</v>
      </c>
      <c r="I147" s="37">
        <v>2600</v>
      </c>
      <c r="J147" s="37">
        <v>3533680</v>
      </c>
      <c r="K147" s="37"/>
      <c r="L147" s="94">
        <v>20120307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3"/>
        <v>10250</v>
      </c>
      <c r="G148" s="37">
        <v>0</v>
      </c>
      <c r="H148" s="37">
        <v>5250</v>
      </c>
      <c r="I148" s="37">
        <v>5000</v>
      </c>
      <c r="J148" s="37">
        <v>0</v>
      </c>
      <c r="K148" s="37"/>
      <c r="L148" s="94">
        <v>20120208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3"/>
        <v>30479</v>
      </c>
      <c r="G149" s="37">
        <v>0</v>
      </c>
      <c r="H149" s="37">
        <v>30379</v>
      </c>
      <c r="I149" s="37">
        <v>0</v>
      </c>
      <c r="J149" s="37">
        <v>100</v>
      </c>
      <c r="K149" s="37"/>
      <c r="L149" s="94">
        <v>20120208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3"/>
        <v>198357</v>
      </c>
      <c r="G150" s="37">
        <v>0</v>
      </c>
      <c r="H150" s="37">
        <v>196357</v>
      </c>
      <c r="I150" s="37">
        <v>0</v>
      </c>
      <c r="J150" s="37">
        <v>2000</v>
      </c>
      <c r="K150" s="51"/>
      <c r="L150" s="94">
        <v>20120208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3"/>
        <v>13325</v>
      </c>
      <c r="G151" s="37">
        <v>0</v>
      </c>
      <c r="H151" s="37">
        <v>13325</v>
      </c>
      <c r="I151" s="37">
        <v>0</v>
      </c>
      <c r="J151" s="37">
        <v>0</v>
      </c>
      <c r="K151" s="37"/>
      <c r="L151" s="94">
        <v>20120208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3"/>
        <v>635881</v>
      </c>
      <c r="G152" s="37">
        <v>0</v>
      </c>
      <c r="H152" s="37">
        <v>347581</v>
      </c>
      <c r="I152" s="37">
        <v>0</v>
      </c>
      <c r="J152" s="37">
        <v>288300</v>
      </c>
      <c r="K152" s="37"/>
      <c r="L152" s="94">
        <v>20120208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3"/>
        <v>627109</v>
      </c>
      <c r="G153" s="37">
        <v>0</v>
      </c>
      <c r="H153" s="37">
        <v>126819</v>
      </c>
      <c r="I153" s="37">
        <v>0</v>
      </c>
      <c r="J153" s="37">
        <v>500290</v>
      </c>
      <c r="K153" s="37"/>
      <c r="L153" s="94">
        <v>20120208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3"/>
        <v>92611</v>
      </c>
      <c r="G154" s="37">
        <v>0</v>
      </c>
      <c r="H154" s="37">
        <v>90996</v>
      </c>
      <c r="I154" s="37">
        <v>0</v>
      </c>
      <c r="J154" s="37">
        <v>1615</v>
      </c>
      <c r="K154" s="37"/>
      <c r="L154" s="94">
        <v>20120208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3"/>
        <v>235484</v>
      </c>
      <c r="G155" s="37">
        <v>0</v>
      </c>
      <c r="H155" s="37">
        <v>148034</v>
      </c>
      <c r="I155" s="37">
        <v>37000</v>
      </c>
      <c r="J155" s="37">
        <v>50450</v>
      </c>
      <c r="K155" s="37"/>
      <c r="L155" s="94">
        <v>20120208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3"/>
        <v>326762</v>
      </c>
      <c r="G156" s="37">
        <v>0</v>
      </c>
      <c r="H156" s="37">
        <v>207283</v>
      </c>
      <c r="I156" s="37">
        <v>0</v>
      </c>
      <c r="J156" s="37">
        <v>119479</v>
      </c>
      <c r="K156" s="37"/>
      <c r="L156" s="94">
        <v>20120307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3"/>
        <v>180406</v>
      </c>
      <c r="G157" s="37">
        <v>0</v>
      </c>
      <c r="H157" s="37">
        <v>100506</v>
      </c>
      <c r="I157" s="37">
        <v>69700</v>
      </c>
      <c r="J157" s="37">
        <v>10200</v>
      </c>
      <c r="K157" s="37"/>
      <c r="L157" s="94">
        <v>20120208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3"/>
        <v>184813</v>
      </c>
      <c r="G158" s="37">
        <v>0</v>
      </c>
      <c r="H158" s="37">
        <v>156923</v>
      </c>
      <c r="I158" s="37">
        <v>0</v>
      </c>
      <c r="J158" s="37">
        <v>27890</v>
      </c>
      <c r="K158" s="37"/>
      <c r="L158" s="94">
        <v>20120307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t="shared" si="3"/>
        <v>1660</v>
      </c>
      <c r="G159" s="37">
        <v>0</v>
      </c>
      <c r="H159" s="37">
        <v>1660</v>
      </c>
      <c r="I159" s="37">
        <v>0</v>
      </c>
      <c r="J159" s="37">
        <v>0</v>
      </c>
      <c r="K159" s="37"/>
      <c r="L159" s="94">
        <v>20120208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3"/>
        <v>227860</v>
      </c>
      <c r="G160" s="37">
        <v>0</v>
      </c>
      <c r="H160" s="37">
        <v>106560</v>
      </c>
      <c r="I160" s="37">
        <v>0</v>
      </c>
      <c r="J160" s="37">
        <v>121300</v>
      </c>
      <c r="K160" s="37"/>
      <c r="L160" s="94">
        <v>20120208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>G161+H161+I161+J161</f>
        <v>491626</v>
      </c>
      <c r="G161" s="37">
        <v>0</v>
      </c>
      <c r="H161" s="37">
        <v>435505</v>
      </c>
      <c r="I161" s="37">
        <v>0</v>
      </c>
      <c r="J161" s="37">
        <v>56121</v>
      </c>
      <c r="K161" s="37"/>
      <c r="L161" s="94">
        <v>20120208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>G163+H163+I163+J163</f>
        <v>213264</v>
      </c>
      <c r="G163" s="37">
        <v>0</v>
      </c>
      <c r="H163" s="37">
        <v>171301</v>
      </c>
      <c r="I163" s="37">
        <v>0</v>
      </c>
      <c r="J163" s="37">
        <v>41963</v>
      </c>
      <c r="K163" s="37"/>
      <c r="L163" s="94">
        <v>20120307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>G164+H164+I164+J164</f>
        <v>278205</v>
      </c>
      <c r="G164" s="37">
        <v>130000</v>
      </c>
      <c r="H164" s="37">
        <v>129330</v>
      </c>
      <c r="I164" s="37">
        <v>0</v>
      </c>
      <c r="J164" s="37">
        <v>18875</v>
      </c>
      <c r="K164" s="37"/>
      <c r="L164" s="94">
        <v>20120208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>G165+H165+I165+J165</f>
        <v>1500</v>
      </c>
      <c r="G165" s="37">
        <v>0</v>
      </c>
      <c r="H165" s="37">
        <v>1500</v>
      </c>
      <c r="I165" s="37">
        <v>0</v>
      </c>
      <c r="J165" s="37">
        <v>0</v>
      </c>
      <c r="K165" s="37"/>
      <c r="L165" s="94">
        <v>20120208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>G166+H166+I166+J166</f>
        <v>65076</v>
      </c>
      <c r="G166" s="37">
        <v>0</v>
      </c>
      <c r="H166" s="37">
        <v>57076</v>
      </c>
      <c r="I166" s="37">
        <v>0</v>
      </c>
      <c r="J166" s="37">
        <v>8000</v>
      </c>
      <c r="K166" s="37"/>
      <c r="L166" s="94">
        <v>20120208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 t="s">
        <v>13</v>
      </c>
      <c r="G167" s="67" t="s">
        <v>13</v>
      </c>
      <c r="H167" s="67" t="s">
        <v>13</v>
      </c>
      <c r="I167" s="67" t="s">
        <v>13</v>
      </c>
      <c r="J167" s="67" t="s">
        <v>13</v>
      </c>
      <c r="K167" s="37"/>
      <c r="L167" s="89" t="s">
        <v>2263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aca="true" t="shared" si="4" ref="F168:F173">G168+H168+I168+J168</f>
        <v>347546</v>
      </c>
      <c r="G168" s="37">
        <v>140300</v>
      </c>
      <c r="H168" s="37">
        <v>93492</v>
      </c>
      <c r="I168" s="37">
        <v>1634</v>
      </c>
      <c r="J168" s="37">
        <v>112120</v>
      </c>
      <c r="K168" s="37"/>
      <c r="L168" s="94">
        <v>20120208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4"/>
        <v>87272</v>
      </c>
      <c r="G169" s="37">
        <v>0</v>
      </c>
      <c r="H169" s="37">
        <v>60972</v>
      </c>
      <c r="I169" s="37">
        <v>0</v>
      </c>
      <c r="J169" s="37">
        <v>26300</v>
      </c>
      <c r="K169" s="37"/>
      <c r="L169" s="94">
        <v>20120208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4"/>
        <v>21025</v>
      </c>
      <c r="G170" s="37">
        <v>0</v>
      </c>
      <c r="H170" s="37">
        <v>3000</v>
      </c>
      <c r="I170" s="37">
        <v>0</v>
      </c>
      <c r="J170" s="37">
        <v>18025</v>
      </c>
      <c r="K170" s="37"/>
      <c r="L170" s="94">
        <v>20120208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4"/>
        <v>1345587</v>
      </c>
      <c r="G171" s="37">
        <v>800</v>
      </c>
      <c r="H171" s="37">
        <v>802387</v>
      </c>
      <c r="I171" s="37">
        <v>0</v>
      </c>
      <c r="J171" s="37">
        <v>542400</v>
      </c>
      <c r="K171" s="37"/>
      <c r="L171" s="94">
        <v>20120208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4"/>
        <v>6167104</v>
      </c>
      <c r="G172" s="37">
        <v>2732180</v>
      </c>
      <c r="H172" s="37">
        <v>1758963</v>
      </c>
      <c r="I172" s="37">
        <v>0</v>
      </c>
      <c r="J172" s="37">
        <v>1675961</v>
      </c>
      <c r="K172" s="37"/>
      <c r="L172" s="94">
        <v>20120208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4"/>
        <v>2900</v>
      </c>
      <c r="G173" s="37">
        <v>0</v>
      </c>
      <c r="H173" s="37">
        <v>2900</v>
      </c>
      <c r="I173" s="37">
        <v>0</v>
      </c>
      <c r="J173" s="37">
        <v>0</v>
      </c>
      <c r="K173" s="37"/>
      <c r="L173" s="94">
        <v>20120307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 t="s">
        <v>13</v>
      </c>
      <c r="G174" s="67" t="s">
        <v>13</v>
      </c>
      <c r="H174" s="67" t="s">
        <v>13</v>
      </c>
      <c r="I174" s="67" t="s">
        <v>13</v>
      </c>
      <c r="J174" s="67" t="s">
        <v>13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aca="true" t="shared" si="5" ref="F175:F183">G175+H175+I175+J175</f>
        <v>248297</v>
      </c>
      <c r="G175" s="37">
        <v>0</v>
      </c>
      <c r="H175" s="37">
        <v>237497</v>
      </c>
      <c r="I175" s="37">
        <v>0</v>
      </c>
      <c r="J175" s="37">
        <v>10800</v>
      </c>
      <c r="K175" s="37"/>
      <c r="L175" s="94">
        <v>20120208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5"/>
        <v>25175</v>
      </c>
      <c r="G176" s="37">
        <v>0</v>
      </c>
      <c r="H176" s="37">
        <v>25175</v>
      </c>
      <c r="I176" s="37">
        <v>0</v>
      </c>
      <c r="J176" s="37">
        <v>0</v>
      </c>
      <c r="K176" s="37"/>
      <c r="L176" s="94">
        <v>20120208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5"/>
        <v>176348</v>
      </c>
      <c r="G177" s="37">
        <v>0</v>
      </c>
      <c r="H177" s="37">
        <v>163126</v>
      </c>
      <c r="I177" s="37">
        <v>0</v>
      </c>
      <c r="J177" s="37">
        <v>13222</v>
      </c>
      <c r="K177" s="37"/>
      <c r="L177" s="94">
        <v>20120208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5"/>
        <v>1194143</v>
      </c>
      <c r="G178" s="37">
        <v>226540</v>
      </c>
      <c r="H178" s="37">
        <v>624842</v>
      </c>
      <c r="I178" s="37">
        <v>0</v>
      </c>
      <c r="J178" s="37">
        <v>342761</v>
      </c>
      <c r="K178" s="37"/>
      <c r="L178" s="94">
        <v>20120208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5"/>
        <v>304280</v>
      </c>
      <c r="G179" s="37">
        <v>0</v>
      </c>
      <c r="H179" s="37">
        <v>287975</v>
      </c>
      <c r="I179" s="37">
        <v>0</v>
      </c>
      <c r="J179" s="37">
        <v>16305</v>
      </c>
      <c r="K179" s="37"/>
      <c r="L179" s="94">
        <v>20120208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5"/>
        <v>702018</v>
      </c>
      <c r="G180" s="37">
        <v>0</v>
      </c>
      <c r="H180" s="37">
        <v>626452</v>
      </c>
      <c r="I180" s="37">
        <v>0</v>
      </c>
      <c r="J180" s="37">
        <v>75566</v>
      </c>
      <c r="K180" s="37"/>
      <c r="L180" s="94">
        <v>20120307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5"/>
        <v>170606</v>
      </c>
      <c r="G181" s="37">
        <v>0</v>
      </c>
      <c r="H181" s="37">
        <v>169156</v>
      </c>
      <c r="I181" s="37">
        <v>0</v>
      </c>
      <c r="J181" s="37">
        <v>1450</v>
      </c>
      <c r="K181" s="37"/>
      <c r="L181" s="94">
        <v>20120208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5"/>
        <v>100</v>
      </c>
      <c r="G182" s="37">
        <v>0</v>
      </c>
      <c r="H182" s="37">
        <v>100</v>
      </c>
      <c r="I182" s="37">
        <v>0</v>
      </c>
      <c r="J182" s="37">
        <v>0</v>
      </c>
      <c r="K182" s="37"/>
      <c r="L182" s="94">
        <v>20120208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5"/>
        <v>11170</v>
      </c>
      <c r="G183" s="37">
        <v>0</v>
      </c>
      <c r="H183" s="37">
        <v>11170</v>
      </c>
      <c r="I183" s="37">
        <v>0</v>
      </c>
      <c r="J183" s="37">
        <v>0</v>
      </c>
      <c r="K183" s="37"/>
      <c r="L183" s="94">
        <v>20120307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 t="s">
        <v>13</v>
      </c>
      <c r="G184" s="67" t="s">
        <v>13</v>
      </c>
      <c r="H184" s="67" t="s">
        <v>13</v>
      </c>
      <c r="I184" s="67" t="s">
        <v>13</v>
      </c>
      <c r="J184" s="67" t="s">
        <v>13</v>
      </c>
      <c r="K184" s="37"/>
      <c r="L184" s="89" t="s">
        <v>2263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aca="true" t="shared" si="6" ref="F185:F191">G185+H185+I185+J185</f>
        <v>110694</v>
      </c>
      <c r="G185" s="37">
        <v>0</v>
      </c>
      <c r="H185" s="37">
        <v>89941</v>
      </c>
      <c r="I185" s="37">
        <v>3053</v>
      </c>
      <c r="J185" s="37">
        <v>17700</v>
      </c>
      <c r="K185" s="37"/>
      <c r="L185" s="94">
        <v>20120208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6"/>
        <v>142120</v>
      </c>
      <c r="G186" s="37">
        <v>0</v>
      </c>
      <c r="H186" s="37">
        <v>134620</v>
      </c>
      <c r="I186" s="37">
        <v>0</v>
      </c>
      <c r="J186" s="37">
        <v>7500</v>
      </c>
      <c r="K186" s="37"/>
      <c r="L186" s="94">
        <v>20120208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6"/>
        <v>51559</v>
      </c>
      <c r="G187" s="37">
        <v>0</v>
      </c>
      <c r="H187" s="37">
        <v>51559</v>
      </c>
      <c r="I187" s="37">
        <v>0</v>
      </c>
      <c r="J187" s="37">
        <v>0</v>
      </c>
      <c r="K187" s="37"/>
      <c r="L187" s="94">
        <v>20120307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6"/>
        <v>11579</v>
      </c>
      <c r="G188" s="37">
        <v>0</v>
      </c>
      <c r="H188" s="37">
        <v>11579</v>
      </c>
      <c r="I188" s="37">
        <v>0</v>
      </c>
      <c r="J188" s="37">
        <v>0</v>
      </c>
      <c r="K188" s="37"/>
      <c r="L188" s="94">
        <v>20120208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6"/>
        <v>34503</v>
      </c>
      <c r="G189" s="37">
        <v>0</v>
      </c>
      <c r="H189" s="37">
        <v>34503</v>
      </c>
      <c r="I189" s="37">
        <v>0</v>
      </c>
      <c r="J189" s="37">
        <v>0</v>
      </c>
      <c r="K189" s="37"/>
      <c r="L189" s="94">
        <v>20120208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6"/>
        <v>1242221</v>
      </c>
      <c r="G190" s="37">
        <v>0</v>
      </c>
      <c r="H190" s="37">
        <v>365230</v>
      </c>
      <c r="I190" s="37">
        <v>0</v>
      </c>
      <c r="J190" s="37">
        <v>876991</v>
      </c>
      <c r="K190" s="37"/>
      <c r="L190" s="94">
        <v>20120208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6"/>
        <v>248331</v>
      </c>
      <c r="G191" s="37">
        <v>93880</v>
      </c>
      <c r="H191" s="37">
        <v>90426</v>
      </c>
      <c r="I191" s="37">
        <v>0</v>
      </c>
      <c r="J191" s="37">
        <v>64025</v>
      </c>
      <c r="K191" s="37"/>
      <c r="L191" s="94">
        <v>20120208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aca="true" t="shared" si="7" ref="F193:F220">G193+H193+I193+J193</f>
        <v>105967</v>
      </c>
      <c r="G193" s="37">
        <v>0</v>
      </c>
      <c r="H193" s="37">
        <v>42272</v>
      </c>
      <c r="I193" s="37">
        <v>0</v>
      </c>
      <c r="J193" s="37">
        <v>63695</v>
      </c>
      <c r="K193" s="37"/>
      <c r="L193" s="94">
        <v>20120208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7"/>
        <v>264250</v>
      </c>
      <c r="G194" s="37">
        <v>0</v>
      </c>
      <c r="H194" s="37">
        <v>54827</v>
      </c>
      <c r="I194" s="37">
        <v>0</v>
      </c>
      <c r="J194" s="37">
        <v>209423</v>
      </c>
      <c r="K194" s="37"/>
      <c r="L194" s="94">
        <v>20120208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7"/>
        <v>49945</v>
      </c>
      <c r="G195" s="37">
        <v>0</v>
      </c>
      <c r="H195" s="37">
        <v>34345</v>
      </c>
      <c r="I195" s="37">
        <v>0</v>
      </c>
      <c r="J195" s="37">
        <v>15600</v>
      </c>
      <c r="K195" s="37"/>
      <c r="L195" s="94">
        <v>20120208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7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4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7"/>
        <v>4416524</v>
      </c>
      <c r="G197" s="37">
        <v>0</v>
      </c>
      <c r="H197" s="37">
        <v>342037</v>
      </c>
      <c r="I197" s="37">
        <v>0</v>
      </c>
      <c r="J197" s="37">
        <v>4074487</v>
      </c>
      <c r="K197" s="37"/>
      <c r="L197" s="94">
        <v>20120307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7"/>
        <v>504160</v>
      </c>
      <c r="G198" s="37">
        <v>393435</v>
      </c>
      <c r="H198" s="37">
        <v>108575</v>
      </c>
      <c r="I198" s="37">
        <v>0</v>
      </c>
      <c r="J198" s="37">
        <v>2150</v>
      </c>
      <c r="K198" s="37"/>
      <c r="L198" s="94">
        <v>20120208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7"/>
        <v>1356586</v>
      </c>
      <c r="G199" s="37">
        <v>239400</v>
      </c>
      <c r="H199" s="37">
        <v>197921</v>
      </c>
      <c r="I199" s="37">
        <v>9000</v>
      </c>
      <c r="J199" s="37">
        <v>910265</v>
      </c>
      <c r="K199" s="37"/>
      <c r="L199" s="94">
        <v>20120208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7"/>
        <v>35490</v>
      </c>
      <c r="G200" s="37">
        <v>0</v>
      </c>
      <c r="H200" s="37">
        <v>35490</v>
      </c>
      <c r="I200" s="37">
        <v>0</v>
      </c>
      <c r="J200" s="37">
        <v>0</v>
      </c>
      <c r="K200" s="37"/>
      <c r="L200" s="94">
        <v>20120208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7"/>
        <v>1433010</v>
      </c>
      <c r="G201" s="37">
        <v>857750</v>
      </c>
      <c r="H201" s="37">
        <v>509260</v>
      </c>
      <c r="I201" s="37">
        <v>0</v>
      </c>
      <c r="J201" s="37">
        <v>66000</v>
      </c>
      <c r="K201" s="37"/>
      <c r="L201" s="94">
        <v>20120208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7"/>
        <v>800803</v>
      </c>
      <c r="G202" s="37">
        <v>20000</v>
      </c>
      <c r="H202" s="37">
        <v>603132</v>
      </c>
      <c r="I202" s="37">
        <v>0</v>
      </c>
      <c r="J202" s="37">
        <v>177671</v>
      </c>
      <c r="K202" s="37"/>
      <c r="L202" s="94">
        <v>20120208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7"/>
        <v>270785</v>
      </c>
      <c r="G203" s="37">
        <v>228785</v>
      </c>
      <c r="H203" s="37">
        <v>42000</v>
      </c>
      <c r="I203" s="37">
        <v>0</v>
      </c>
      <c r="J203" s="37">
        <v>0</v>
      </c>
      <c r="K203" s="37"/>
      <c r="L203" s="94">
        <v>20120208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7"/>
        <v>125627</v>
      </c>
      <c r="G204" s="37">
        <v>0</v>
      </c>
      <c r="H204" s="37">
        <v>122727</v>
      </c>
      <c r="I204" s="37">
        <v>1500</v>
      </c>
      <c r="J204" s="37">
        <v>1400</v>
      </c>
      <c r="K204" s="37"/>
      <c r="L204" s="94">
        <v>20120208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7"/>
        <v>446703</v>
      </c>
      <c r="G205" s="37">
        <v>6550</v>
      </c>
      <c r="H205" s="37">
        <v>368353</v>
      </c>
      <c r="I205" s="37">
        <v>0</v>
      </c>
      <c r="J205" s="37">
        <v>71800</v>
      </c>
      <c r="K205" s="37"/>
      <c r="L205" s="94">
        <v>20120208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7"/>
        <v>871987</v>
      </c>
      <c r="G206" s="37">
        <v>175000</v>
      </c>
      <c r="H206" s="37">
        <v>212841</v>
      </c>
      <c r="I206" s="37">
        <v>48495</v>
      </c>
      <c r="J206" s="37">
        <v>435651</v>
      </c>
      <c r="K206" s="37"/>
      <c r="L206" s="94">
        <v>20120208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7"/>
        <v>786741</v>
      </c>
      <c r="G207" s="37">
        <v>433600</v>
      </c>
      <c r="H207" s="37">
        <v>163763</v>
      </c>
      <c r="I207" s="37">
        <v>156570</v>
      </c>
      <c r="J207" s="37">
        <v>32808</v>
      </c>
      <c r="K207" s="37"/>
      <c r="L207" s="94">
        <v>20120208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7"/>
        <v>6508980</v>
      </c>
      <c r="G208" s="37">
        <v>5323591</v>
      </c>
      <c r="H208" s="37">
        <v>834338</v>
      </c>
      <c r="I208" s="37">
        <v>24000</v>
      </c>
      <c r="J208" s="37">
        <v>327051</v>
      </c>
      <c r="K208" s="37"/>
      <c r="L208" s="94">
        <v>20120208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7"/>
        <v>4072876</v>
      </c>
      <c r="G209" s="37">
        <v>2219300</v>
      </c>
      <c r="H209" s="37">
        <v>590937</v>
      </c>
      <c r="I209" s="37">
        <v>251878</v>
      </c>
      <c r="J209" s="37">
        <v>1010761</v>
      </c>
      <c r="K209" s="37"/>
      <c r="L209" s="94">
        <v>20120208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7"/>
        <v>875967</v>
      </c>
      <c r="G210" s="37">
        <v>530000</v>
      </c>
      <c r="H210" s="37">
        <v>299967</v>
      </c>
      <c r="I210" s="37">
        <v>0</v>
      </c>
      <c r="J210" s="37">
        <v>46000</v>
      </c>
      <c r="K210" s="37"/>
      <c r="L210" s="94">
        <v>20120208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7"/>
        <v>137510</v>
      </c>
      <c r="G211" s="37">
        <v>0</v>
      </c>
      <c r="H211" s="37">
        <v>101130</v>
      </c>
      <c r="I211" s="37">
        <v>36000</v>
      </c>
      <c r="J211" s="37">
        <v>380</v>
      </c>
      <c r="K211" s="37"/>
      <c r="L211" s="94">
        <v>20120208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7"/>
        <v>24705</v>
      </c>
      <c r="G212" s="37">
        <v>0</v>
      </c>
      <c r="H212" s="37">
        <v>24705</v>
      </c>
      <c r="I212" s="37">
        <v>0</v>
      </c>
      <c r="J212" s="37">
        <v>0</v>
      </c>
      <c r="K212" s="37"/>
      <c r="L212" s="94">
        <v>20120208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7"/>
        <v>15001</v>
      </c>
      <c r="G213" s="37">
        <v>0</v>
      </c>
      <c r="H213" s="37">
        <v>15000</v>
      </c>
      <c r="I213" s="37">
        <v>0</v>
      </c>
      <c r="J213" s="37">
        <v>1</v>
      </c>
      <c r="K213" s="37"/>
      <c r="L213" s="94">
        <v>20120208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7"/>
        <v>1013214</v>
      </c>
      <c r="G214" s="37">
        <v>0</v>
      </c>
      <c r="H214" s="37">
        <v>542389</v>
      </c>
      <c r="I214" s="37">
        <v>356000</v>
      </c>
      <c r="J214" s="37">
        <v>114825</v>
      </c>
      <c r="K214" s="37"/>
      <c r="L214" s="94">
        <v>20120208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7"/>
        <v>347178</v>
      </c>
      <c r="G215" s="37">
        <v>50</v>
      </c>
      <c r="H215" s="37">
        <v>254988</v>
      </c>
      <c r="I215" s="37">
        <v>500</v>
      </c>
      <c r="J215" s="37">
        <v>91640</v>
      </c>
      <c r="K215" s="37"/>
      <c r="L215" s="94">
        <v>20120208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7"/>
        <v>25360</v>
      </c>
      <c r="G216" s="37">
        <v>0</v>
      </c>
      <c r="H216" s="37">
        <v>23960</v>
      </c>
      <c r="I216" s="37">
        <v>0</v>
      </c>
      <c r="J216" s="37">
        <v>1400</v>
      </c>
      <c r="K216" s="37"/>
      <c r="L216" s="94">
        <v>20120208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7"/>
        <v>353078</v>
      </c>
      <c r="G217" s="37">
        <v>0</v>
      </c>
      <c r="H217" s="37">
        <v>185624</v>
      </c>
      <c r="I217" s="37">
        <v>0</v>
      </c>
      <c r="J217" s="37">
        <v>167454</v>
      </c>
      <c r="K217" s="37"/>
      <c r="L217" s="94">
        <v>20120208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7"/>
        <v>62175</v>
      </c>
      <c r="G218" s="37">
        <v>0</v>
      </c>
      <c r="H218" s="37">
        <v>62175</v>
      </c>
      <c r="I218" s="37">
        <v>0</v>
      </c>
      <c r="J218" s="37">
        <v>0</v>
      </c>
      <c r="K218" s="37"/>
      <c r="L218" s="94">
        <v>20120208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7"/>
        <v>53077</v>
      </c>
      <c r="G219" s="37">
        <v>0</v>
      </c>
      <c r="H219" s="37">
        <v>39477</v>
      </c>
      <c r="I219" s="37">
        <v>10800</v>
      </c>
      <c r="J219" s="37">
        <v>2800</v>
      </c>
      <c r="K219" s="37"/>
      <c r="L219" s="94">
        <v>20120208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7"/>
        <v>9195</v>
      </c>
      <c r="G220" s="37">
        <v>0</v>
      </c>
      <c r="H220" s="37">
        <v>9195</v>
      </c>
      <c r="I220" s="37">
        <v>0</v>
      </c>
      <c r="J220" s="37">
        <v>0</v>
      </c>
      <c r="K220" s="37"/>
      <c r="L220" s="94">
        <v>20120208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 t="s">
        <v>13</v>
      </c>
      <c r="G221" s="67" t="s">
        <v>13</v>
      </c>
      <c r="H221" s="67" t="s">
        <v>13</v>
      </c>
      <c r="I221" s="67" t="s">
        <v>13</v>
      </c>
      <c r="J221" s="67" t="s">
        <v>13</v>
      </c>
      <c r="K221" s="37"/>
      <c r="L221" s="89" t="s">
        <v>2263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>G222+H222+I222+J222</f>
        <v>11780</v>
      </c>
      <c r="G222" s="37">
        <v>0</v>
      </c>
      <c r="H222" s="37">
        <v>11780</v>
      </c>
      <c r="I222" s="37">
        <v>0</v>
      </c>
      <c r="J222" s="37">
        <v>0</v>
      </c>
      <c r="K222" s="37"/>
      <c r="L222" s="94">
        <v>20120208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>G223+H223+I223+J223</f>
        <v>424715</v>
      </c>
      <c r="G223" s="37">
        <v>280500</v>
      </c>
      <c r="H223" s="37">
        <v>98599</v>
      </c>
      <c r="I223" s="37">
        <v>12696</v>
      </c>
      <c r="J223" s="37">
        <v>32920</v>
      </c>
      <c r="K223" s="37"/>
      <c r="L223" s="94">
        <v>20120208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>G224+H224+I224+J224</f>
        <v>46300</v>
      </c>
      <c r="G224" s="37">
        <v>0</v>
      </c>
      <c r="H224" s="37">
        <v>46300</v>
      </c>
      <c r="I224" s="37">
        <v>0</v>
      </c>
      <c r="J224" s="37">
        <v>0</v>
      </c>
      <c r="K224" s="37"/>
      <c r="L224" s="94">
        <v>20120208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>G225+H225+I225+J225</f>
        <v>287936</v>
      </c>
      <c r="G225" s="37">
        <v>264200</v>
      </c>
      <c r="H225" s="37">
        <v>22936</v>
      </c>
      <c r="I225" s="37">
        <v>0</v>
      </c>
      <c r="J225" s="37">
        <v>800</v>
      </c>
      <c r="K225" s="37"/>
      <c r="L225" s="94">
        <v>20120208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>G226+H226+I226+J226</f>
        <v>925369</v>
      </c>
      <c r="G226" s="37">
        <v>0</v>
      </c>
      <c r="H226" s="37">
        <v>366167</v>
      </c>
      <c r="I226" s="37">
        <v>0</v>
      </c>
      <c r="J226" s="37">
        <v>559202</v>
      </c>
      <c r="K226" s="37"/>
      <c r="L226" s="94">
        <v>20120208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 t="s">
        <v>13</v>
      </c>
      <c r="G227" s="67" t="s">
        <v>13</v>
      </c>
      <c r="H227" s="67" t="s">
        <v>13</v>
      </c>
      <c r="I227" s="67" t="s">
        <v>13</v>
      </c>
      <c r="J227" s="67" t="s">
        <v>13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aca="true" t="shared" si="8" ref="F228:F259">G228+H228+I228+J228</f>
        <v>15200</v>
      </c>
      <c r="G228" s="37">
        <v>0</v>
      </c>
      <c r="H228" s="37">
        <v>15200</v>
      </c>
      <c r="I228" s="37">
        <v>0</v>
      </c>
      <c r="J228" s="37">
        <v>0</v>
      </c>
      <c r="K228" s="37"/>
      <c r="L228" s="94">
        <v>20120208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8"/>
        <v>333745</v>
      </c>
      <c r="G229" s="37">
        <v>16000</v>
      </c>
      <c r="H229" s="37">
        <v>16450</v>
      </c>
      <c r="I229" s="37">
        <v>39820</v>
      </c>
      <c r="J229" s="37">
        <v>261475</v>
      </c>
      <c r="K229" s="37"/>
      <c r="L229" s="94">
        <v>20120208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8"/>
        <v>3682323</v>
      </c>
      <c r="G230" s="37">
        <v>534335</v>
      </c>
      <c r="H230" s="37">
        <v>380101</v>
      </c>
      <c r="I230" s="37">
        <v>87000</v>
      </c>
      <c r="J230" s="37">
        <v>2680887</v>
      </c>
      <c r="K230" s="37"/>
      <c r="L230" s="94">
        <v>20120208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2283</v>
      </c>
      <c r="F231" s="67">
        <f t="shared" si="8"/>
        <v>461895</v>
      </c>
      <c r="G231" s="37">
        <v>0</v>
      </c>
      <c r="H231" s="37">
        <v>451295</v>
      </c>
      <c r="I231" s="37">
        <v>0</v>
      </c>
      <c r="J231" s="37">
        <v>10600</v>
      </c>
      <c r="K231" s="37"/>
      <c r="L231" s="94">
        <v>20120208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8"/>
        <v>1506087</v>
      </c>
      <c r="G232" s="37">
        <v>595000</v>
      </c>
      <c r="H232" s="37">
        <v>911087</v>
      </c>
      <c r="I232" s="37">
        <v>0</v>
      </c>
      <c r="J232" s="37">
        <v>0</v>
      </c>
      <c r="K232" s="37"/>
      <c r="L232" s="94">
        <v>20120208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2284</v>
      </c>
      <c r="F233" s="67">
        <f t="shared" si="8"/>
        <v>270879</v>
      </c>
      <c r="G233" s="37">
        <v>0</v>
      </c>
      <c r="H233" s="37">
        <v>253879</v>
      </c>
      <c r="I233" s="37">
        <v>0</v>
      </c>
      <c r="J233" s="37">
        <v>17000</v>
      </c>
      <c r="K233" s="37"/>
      <c r="L233" s="94">
        <v>20120208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8"/>
        <v>179309</v>
      </c>
      <c r="G234" s="37">
        <v>0</v>
      </c>
      <c r="H234" s="37">
        <v>160419</v>
      </c>
      <c r="I234" s="37">
        <v>0</v>
      </c>
      <c r="J234" s="37">
        <v>18890</v>
      </c>
      <c r="K234" s="37"/>
      <c r="L234" s="94">
        <v>20120208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8"/>
        <v>1211726</v>
      </c>
      <c r="G235" s="37">
        <v>0</v>
      </c>
      <c r="H235" s="37">
        <v>777558</v>
      </c>
      <c r="I235" s="37">
        <v>0</v>
      </c>
      <c r="J235" s="37">
        <v>434168</v>
      </c>
      <c r="K235" s="37"/>
      <c r="L235" s="94">
        <v>20120208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2285</v>
      </c>
      <c r="F236" s="67">
        <f t="shared" si="8"/>
        <v>185335</v>
      </c>
      <c r="G236" s="37">
        <v>0</v>
      </c>
      <c r="H236" s="37">
        <v>165535</v>
      </c>
      <c r="I236" s="37">
        <v>0</v>
      </c>
      <c r="J236" s="37">
        <v>19800</v>
      </c>
      <c r="K236" s="37"/>
      <c r="L236" s="94">
        <v>20120208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8"/>
        <v>935464</v>
      </c>
      <c r="G237" s="37">
        <v>0</v>
      </c>
      <c r="H237" s="37">
        <v>617114</v>
      </c>
      <c r="I237" s="37">
        <v>0</v>
      </c>
      <c r="J237" s="37">
        <v>318350</v>
      </c>
      <c r="K237" s="37"/>
      <c r="L237" s="94">
        <v>20120307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8"/>
        <v>592106</v>
      </c>
      <c r="G238" s="37">
        <v>41600</v>
      </c>
      <c r="H238" s="37">
        <v>550506</v>
      </c>
      <c r="I238" s="37">
        <v>0</v>
      </c>
      <c r="J238" s="37">
        <v>0</v>
      </c>
      <c r="K238" s="37"/>
      <c r="L238" s="94">
        <v>20120307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8"/>
        <v>387755</v>
      </c>
      <c r="G239" s="37">
        <v>0</v>
      </c>
      <c r="H239" s="37">
        <v>347105</v>
      </c>
      <c r="I239" s="37">
        <v>0</v>
      </c>
      <c r="J239" s="37">
        <v>40650</v>
      </c>
      <c r="K239" s="37"/>
      <c r="L239" s="94">
        <v>20120307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8"/>
        <v>2409684</v>
      </c>
      <c r="G240" s="37">
        <v>370200</v>
      </c>
      <c r="H240" s="37">
        <v>1612183</v>
      </c>
      <c r="I240" s="37">
        <v>0</v>
      </c>
      <c r="J240" s="37">
        <v>427301</v>
      </c>
      <c r="K240" s="37"/>
      <c r="L240" s="94">
        <v>20120208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8"/>
        <v>996945</v>
      </c>
      <c r="G241" s="37">
        <v>1200</v>
      </c>
      <c r="H241" s="37">
        <v>422870</v>
      </c>
      <c r="I241" s="37">
        <v>31690</v>
      </c>
      <c r="J241" s="37">
        <v>541185</v>
      </c>
      <c r="K241" s="37"/>
      <c r="L241" s="94">
        <v>20120208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8"/>
        <v>4404175</v>
      </c>
      <c r="G242" s="37">
        <v>2973500</v>
      </c>
      <c r="H242" s="37">
        <v>1055071</v>
      </c>
      <c r="I242" s="37">
        <v>0</v>
      </c>
      <c r="J242" s="37">
        <v>375604</v>
      </c>
      <c r="K242" s="37"/>
      <c r="L242" s="94">
        <v>20120208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8"/>
        <v>4004703</v>
      </c>
      <c r="G243" s="37">
        <v>4188</v>
      </c>
      <c r="H243" s="37">
        <v>2422802</v>
      </c>
      <c r="I243" s="37">
        <v>33500</v>
      </c>
      <c r="J243" s="37">
        <v>1544213</v>
      </c>
      <c r="K243" s="37"/>
      <c r="L243" s="94">
        <v>20120208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8"/>
        <v>7943753</v>
      </c>
      <c r="G244" s="37">
        <v>99574</v>
      </c>
      <c r="H244" s="37">
        <v>1495765</v>
      </c>
      <c r="I244" s="37">
        <v>681200</v>
      </c>
      <c r="J244" s="37">
        <v>5667214</v>
      </c>
      <c r="K244" s="37"/>
      <c r="L244" s="94">
        <v>20120208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8"/>
        <v>197614</v>
      </c>
      <c r="G245" s="37">
        <v>0</v>
      </c>
      <c r="H245" s="37">
        <v>197614</v>
      </c>
      <c r="I245" s="37">
        <v>0</v>
      </c>
      <c r="J245" s="37">
        <v>0</v>
      </c>
      <c r="K245" s="37"/>
      <c r="L245" s="94">
        <v>20120307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8"/>
        <v>1546944</v>
      </c>
      <c r="G246" s="37">
        <v>4000</v>
      </c>
      <c r="H246" s="37">
        <v>587866</v>
      </c>
      <c r="I246" s="37">
        <v>3800</v>
      </c>
      <c r="J246" s="37">
        <v>951278</v>
      </c>
      <c r="K246" s="37"/>
      <c r="L246" s="94">
        <v>20120208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8"/>
        <v>39101</v>
      </c>
      <c r="G247" s="37">
        <v>0</v>
      </c>
      <c r="H247" s="37">
        <v>24749</v>
      </c>
      <c r="I247" s="37">
        <v>0</v>
      </c>
      <c r="J247" s="37">
        <v>14352</v>
      </c>
      <c r="K247" s="37"/>
      <c r="L247" s="94">
        <v>20120208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8"/>
        <v>9118513</v>
      </c>
      <c r="G248" s="37">
        <v>0</v>
      </c>
      <c r="H248" s="37">
        <v>159261</v>
      </c>
      <c r="I248" s="37">
        <v>8848522</v>
      </c>
      <c r="J248" s="37">
        <v>110730</v>
      </c>
      <c r="K248" s="67"/>
      <c r="L248" s="94">
        <v>20120307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8"/>
        <v>659176</v>
      </c>
      <c r="G249" s="37">
        <v>0</v>
      </c>
      <c r="H249" s="37">
        <v>536476</v>
      </c>
      <c r="I249" s="37">
        <v>0</v>
      </c>
      <c r="J249" s="37">
        <v>122700</v>
      </c>
      <c r="K249" s="37"/>
      <c r="L249" s="94">
        <v>20120208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8"/>
        <v>560626</v>
      </c>
      <c r="G250" s="37">
        <v>18000</v>
      </c>
      <c r="H250" s="37">
        <v>384103</v>
      </c>
      <c r="I250" s="37">
        <v>0</v>
      </c>
      <c r="J250" s="37">
        <v>158523</v>
      </c>
      <c r="K250" s="37"/>
      <c r="L250" s="94">
        <v>20120208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8"/>
        <v>476451</v>
      </c>
      <c r="G251" s="37">
        <v>0</v>
      </c>
      <c r="H251" s="37">
        <v>299149</v>
      </c>
      <c r="I251" s="37">
        <v>0</v>
      </c>
      <c r="J251" s="37">
        <v>177302</v>
      </c>
      <c r="K251" s="37"/>
      <c r="L251" s="94">
        <v>20120208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8"/>
        <v>4935766</v>
      </c>
      <c r="G252" s="37">
        <v>800</v>
      </c>
      <c r="H252" s="37">
        <v>610381</v>
      </c>
      <c r="I252" s="37">
        <v>0</v>
      </c>
      <c r="J252" s="37">
        <v>4324585</v>
      </c>
      <c r="K252" s="37"/>
      <c r="L252" s="94">
        <v>20120208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8"/>
        <v>90021</v>
      </c>
      <c r="G253" s="37">
        <v>0</v>
      </c>
      <c r="H253" s="37">
        <v>64921</v>
      </c>
      <c r="I253" s="37">
        <v>0</v>
      </c>
      <c r="J253" s="37">
        <v>25100</v>
      </c>
      <c r="K253" s="37"/>
      <c r="L253" s="94">
        <v>20120208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8"/>
        <v>1594701</v>
      </c>
      <c r="G254" s="37">
        <v>1680</v>
      </c>
      <c r="H254" s="37">
        <v>408468</v>
      </c>
      <c r="I254" s="37">
        <v>370055</v>
      </c>
      <c r="J254" s="37">
        <v>814498</v>
      </c>
      <c r="K254" s="37"/>
      <c r="L254" s="94">
        <v>20120208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8"/>
        <v>580620</v>
      </c>
      <c r="G255" s="37">
        <v>333000</v>
      </c>
      <c r="H255" s="37">
        <v>219395</v>
      </c>
      <c r="I255" s="37">
        <v>0</v>
      </c>
      <c r="J255" s="37">
        <v>28225</v>
      </c>
      <c r="K255" s="37"/>
      <c r="L255" s="94">
        <v>20120208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8"/>
        <v>62420</v>
      </c>
      <c r="G256" s="37">
        <v>0</v>
      </c>
      <c r="H256" s="37">
        <v>0</v>
      </c>
      <c r="I256" s="37">
        <v>13000</v>
      </c>
      <c r="J256" s="37">
        <v>49420</v>
      </c>
      <c r="K256" s="37"/>
      <c r="L256" s="94">
        <v>20120208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8"/>
        <v>397646</v>
      </c>
      <c r="G257" s="37">
        <v>201050</v>
      </c>
      <c r="H257" s="37">
        <v>122743</v>
      </c>
      <c r="I257" s="37">
        <v>41500</v>
      </c>
      <c r="J257" s="37">
        <v>32353</v>
      </c>
      <c r="K257" s="37"/>
      <c r="L257" s="94">
        <v>20120208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8"/>
        <v>529243</v>
      </c>
      <c r="G258" s="37">
        <v>285800</v>
      </c>
      <c r="H258" s="37">
        <v>140361</v>
      </c>
      <c r="I258" s="37">
        <v>3850</v>
      </c>
      <c r="J258" s="37">
        <v>99232</v>
      </c>
      <c r="K258" s="37"/>
      <c r="L258" s="94">
        <v>20120307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8"/>
        <v>338475</v>
      </c>
      <c r="G259" s="37">
        <v>0</v>
      </c>
      <c r="H259" s="37">
        <v>62290</v>
      </c>
      <c r="I259" s="37">
        <v>0</v>
      </c>
      <c r="J259" s="37">
        <v>276185</v>
      </c>
      <c r="K259" s="37"/>
      <c r="L259" s="94">
        <v>20120208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aca="true" t="shared" si="9" ref="F260:F291">G260+H260+I260+J260</f>
        <v>1136705</v>
      </c>
      <c r="G260" s="37">
        <v>885080</v>
      </c>
      <c r="H260" s="37">
        <v>218300</v>
      </c>
      <c r="I260" s="37">
        <v>23000</v>
      </c>
      <c r="J260" s="37">
        <v>10325</v>
      </c>
      <c r="K260" s="37"/>
      <c r="L260" s="94">
        <v>20120208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9"/>
        <v>5814569</v>
      </c>
      <c r="G261" s="37">
        <v>650500</v>
      </c>
      <c r="H261" s="37">
        <v>121121</v>
      </c>
      <c r="I261" s="37">
        <v>0</v>
      </c>
      <c r="J261" s="37">
        <v>5042948</v>
      </c>
      <c r="K261" s="37"/>
      <c r="L261" s="94">
        <v>20120307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9"/>
        <v>193483</v>
      </c>
      <c r="G262" s="37">
        <v>0</v>
      </c>
      <c r="H262" s="37">
        <v>142133</v>
      </c>
      <c r="I262" s="37">
        <v>0</v>
      </c>
      <c r="J262" s="37">
        <v>51350</v>
      </c>
      <c r="K262" s="37"/>
      <c r="L262" s="94">
        <v>20120208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9"/>
        <v>1179926</v>
      </c>
      <c r="G263" s="37">
        <v>596600</v>
      </c>
      <c r="H263" s="37">
        <v>229081</v>
      </c>
      <c r="I263" s="37">
        <v>15450</v>
      </c>
      <c r="J263" s="37">
        <v>338795</v>
      </c>
      <c r="K263" s="37"/>
      <c r="L263" s="94">
        <v>20120208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9"/>
        <v>13390</v>
      </c>
      <c r="G264" s="37">
        <v>0</v>
      </c>
      <c r="H264" s="37">
        <v>3265</v>
      </c>
      <c r="I264" s="37">
        <v>2300</v>
      </c>
      <c r="J264" s="37">
        <v>7825</v>
      </c>
      <c r="K264" s="37"/>
      <c r="L264" s="94">
        <v>20120208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9"/>
        <v>35691</v>
      </c>
      <c r="G265" s="37">
        <v>0</v>
      </c>
      <c r="H265" s="37">
        <v>35691</v>
      </c>
      <c r="I265" s="37">
        <v>0</v>
      </c>
      <c r="J265" s="37">
        <v>0</v>
      </c>
      <c r="K265" s="37"/>
      <c r="L265" s="94">
        <v>20120307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9"/>
        <v>266000</v>
      </c>
      <c r="G266" s="37">
        <v>0</v>
      </c>
      <c r="H266" s="37">
        <v>56000</v>
      </c>
      <c r="I266" s="37">
        <v>0</v>
      </c>
      <c r="J266" s="37">
        <v>210000</v>
      </c>
      <c r="K266" s="37"/>
      <c r="L266" s="94">
        <v>20120208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9"/>
        <v>173438</v>
      </c>
      <c r="G267" s="37">
        <v>0</v>
      </c>
      <c r="H267" s="37">
        <v>95503</v>
      </c>
      <c r="I267" s="37">
        <v>0</v>
      </c>
      <c r="J267" s="37">
        <v>77935</v>
      </c>
      <c r="K267" s="37"/>
      <c r="L267" s="94">
        <v>20120307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9"/>
        <v>114574</v>
      </c>
      <c r="G268" s="37">
        <v>0</v>
      </c>
      <c r="H268" s="37">
        <v>64574</v>
      </c>
      <c r="I268" s="37">
        <v>50000</v>
      </c>
      <c r="J268" s="37">
        <v>0</v>
      </c>
      <c r="K268" s="37"/>
      <c r="L268" s="94">
        <v>20120307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2286</v>
      </c>
      <c r="F269" s="67">
        <f t="shared" si="9"/>
        <v>28295</v>
      </c>
      <c r="G269" s="37">
        <v>0</v>
      </c>
      <c r="H269" s="37">
        <v>0</v>
      </c>
      <c r="I269" s="37">
        <v>0</v>
      </c>
      <c r="J269" s="37">
        <v>28295</v>
      </c>
      <c r="K269" s="37"/>
      <c r="L269" s="94">
        <v>20120208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9"/>
        <v>1311815</v>
      </c>
      <c r="G270" s="37">
        <v>0</v>
      </c>
      <c r="H270" s="37">
        <v>449418</v>
      </c>
      <c r="I270" s="37">
        <v>0</v>
      </c>
      <c r="J270" s="37">
        <v>862397</v>
      </c>
      <c r="K270" s="37"/>
      <c r="L270" s="94">
        <v>20120208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9"/>
        <v>39417</v>
      </c>
      <c r="G271" s="37">
        <v>0</v>
      </c>
      <c r="H271" s="37">
        <v>39417</v>
      </c>
      <c r="I271" s="37">
        <v>0</v>
      </c>
      <c r="J271" s="37">
        <v>0</v>
      </c>
      <c r="K271" s="37"/>
      <c r="L271" s="94">
        <v>20120307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9"/>
        <v>667764</v>
      </c>
      <c r="G272" s="37">
        <v>0</v>
      </c>
      <c r="H272" s="37">
        <v>148961</v>
      </c>
      <c r="I272" s="37">
        <v>0</v>
      </c>
      <c r="J272" s="37">
        <v>518803</v>
      </c>
      <c r="K272" s="37"/>
      <c r="L272" s="94">
        <v>20120208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9"/>
        <v>82157</v>
      </c>
      <c r="G273" s="37">
        <v>0</v>
      </c>
      <c r="H273" s="37">
        <v>12290</v>
      </c>
      <c r="I273" s="37">
        <v>0</v>
      </c>
      <c r="J273" s="37">
        <v>69867</v>
      </c>
      <c r="K273" s="37"/>
      <c r="L273" s="94">
        <v>20120307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9"/>
        <v>1452735</v>
      </c>
      <c r="G274" s="37">
        <v>0</v>
      </c>
      <c r="H274" s="37">
        <v>63670</v>
      </c>
      <c r="I274" s="37">
        <v>0</v>
      </c>
      <c r="J274" s="37">
        <v>1389065</v>
      </c>
      <c r="K274" s="37"/>
      <c r="L274" s="94">
        <v>20120307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9"/>
        <v>82488</v>
      </c>
      <c r="G275" s="37">
        <v>0</v>
      </c>
      <c r="H275" s="37">
        <v>77178</v>
      </c>
      <c r="I275" s="37">
        <v>0</v>
      </c>
      <c r="J275" s="37">
        <v>5310</v>
      </c>
      <c r="K275" s="37"/>
      <c r="L275" s="94">
        <v>20120307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9"/>
        <v>597186</v>
      </c>
      <c r="G276" s="37">
        <v>170500</v>
      </c>
      <c r="H276" s="37">
        <v>65153</v>
      </c>
      <c r="I276" s="37">
        <v>0</v>
      </c>
      <c r="J276" s="37">
        <v>361533</v>
      </c>
      <c r="K276" s="37"/>
      <c r="L276" s="94">
        <v>20120208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9"/>
        <v>981804</v>
      </c>
      <c r="G277" s="37">
        <v>0</v>
      </c>
      <c r="H277" s="37">
        <v>783915</v>
      </c>
      <c r="I277" s="37">
        <v>6900</v>
      </c>
      <c r="J277" s="37">
        <v>190989</v>
      </c>
      <c r="K277" s="37"/>
      <c r="L277" s="94">
        <v>20120307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9"/>
        <v>6313580</v>
      </c>
      <c r="G278" s="37">
        <v>6300000</v>
      </c>
      <c r="H278" s="37">
        <v>13580</v>
      </c>
      <c r="I278" s="37">
        <v>0</v>
      </c>
      <c r="J278" s="37">
        <v>0</v>
      </c>
      <c r="K278" s="37"/>
      <c r="L278" s="94">
        <v>20120208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9"/>
        <v>220300</v>
      </c>
      <c r="G279" s="37">
        <v>0</v>
      </c>
      <c r="H279" s="37">
        <v>212950</v>
      </c>
      <c r="I279" s="37">
        <v>0</v>
      </c>
      <c r="J279" s="37">
        <v>7350</v>
      </c>
      <c r="K279" s="37"/>
      <c r="L279" s="94">
        <v>20120208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9"/>
        <v>1087107</v>
      </c>
      <c r="G280" s="37">
        <v>68502</v>
      </c>
      <c r="H280" s="37">
        <v>19030</v>
      </c>
      <c r="I280" s="37">
        <v>0</v>
      </c>
      <c r="J280" s="37">
        <v>999575</v>
      </c>
      <c r="K280" s="37"/>
      <c r="L280" s="94">
        <v>20120208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9"/>
        <v>5201201</v>
      </c>
      <c r="G281" s="37">
        <v>2680000</v>
      </c>
      <c r="H281" s="37">
        <v>1873012</v>
      </c>
      <c r="I281" s="37">
        <v>3800</v>
      </c>
      <c r="J281" s="37">
        <v>644389</v>
      </c>
      <c r="K281" s="37"/>
      <c r="L281" s="94">
        <v>20120307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9"/>
        <v>9067139</v>
      </c>
      <c r="G282" s="37">
        <v>3149651</v>
      </c>
      <c r="H282" s="37">
        <v>2179098</v>
      </c>
      <c r="I282" s="37">
        <v>336500</v>
      </c>
      <c r="J282" s="37">
        <v>3401890</v>
      </c>
      <c r="K282" s="37"/>
      <c r="L282" s="94">
        <v>20120307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9"/>
        <v>5946441</v>
      </c>
      <c r="G283" s="37">
        <v>0</v>
      </c>
      <c r="H283" s="37">
        <v>731070</v>
      </c>
      <c r="I283" s="37">
        <v>3900000</v>
      </c>
      <c r="J283" s="37">
        <v>1315371</v>
      </c>
      <c r="K283" s="37"/>
      <c r="L283" s="94">
        <v>20120208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9"/>
        <v>5529374</v>
      </c>
      <c r="G284" s="37">
        <v>0</v>
      </c>
      <c r="H284" s="37">
        <v>757788</v>
      </c>
      <c r="I284" s="37">
        <v>17000</v>
      </c>
      <c r="J284" s="37">
        <v>4754586</v>
      </c>
      <c r="K284" s="37"/>
      <c r="L284" s="94">
        <v>20120208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9"/>
        <v>2213205</v>
      </c>
      <c r="G285" s="37">
        <v>0</v>
      </c>
      <c r="H285" s="37">
        <v>169279</v>
      </c>
      <c r="I285" s="37">
        <v>0</v>
      </c>
      <c r="J285" s="37">
        <v>2043926</v>
      </c>
      <c r="K285" s="37"/>
      <c r="L285" s="94">
        <v>20120208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9"/>
        <v>1711483</v>
      </c>
      <c r="G286" s="37">
        <v>0</v>
      </c>
      <c r="H286" s="37">
        <v>1548396</v>
      </c>
      <c r="I286" s="37">
        <v>0</v>
      </c>
      <c r="J286" s="37">
        <v>163087</v>
      </c>
      <c r="K286" s="37"/>
      <c r="L286" s="94">
        <v>20120208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t="shared" si="9"/>
        <v>928015</v>
      </c>
      <c r="G287" s="37">
        <v>0</v>
      </c>
      <c r="H287" s="37">
        <v>464059</v>
      </c>
      <c r="I287" s="37">
        <v>0</v>
      </c>
      <c r="J287" s="37">
        <v>463956</v>
      </c>
      <c r="K287" s="37"/>
      <c r="L287" s="94">
        <v>20120208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9"/>
        <v>574676</v>
      </c>
      <c r="G288" s="37">
        <v>92900</v>
      </c>
      <c r="H288" s="37">
        <v>438042</v>
      </c>
      <c r="I288" s="37">
        <v>0</v>
      </c>
      <c r="J288" s="37">
        <v>43734</v>
      </c>
      <c r="K288" s="37"/>
      <c r="L288" s="94">
        <v>20120208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9"/>
        <v>668553</v>
      </c>
      <c r="G289" s="37">
        <v>75350</v>
      </c>
      <c r="H289" s="37">
        <v>67857</v>
      </c>
      <c r="I289" s="37">
        <v>518376</v>
      </c>
      <c r="J289" s="37">
        <v>6970</v>
      </c>
      <c r="K289" s="37"/>
      <c r="L289" s="94">
        <v>20120307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9"/>
        <v>204309</v>
      </c>
      <c r="G290" s="37">
        <v>150000</v>
      </c>
      <c r="H290" s="37">
        <v>49256</v>
      </c>
      <c r="I290" s="37">
        <v>0</v>
      </c>
      <c r="J290" s="37">
        <v>5053</v>
      </c>
      <c r="K290" s="37"/>
      <c r="L290" s="94">
        <v>20120208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9"/>
        <v>15216</v>
      </c>
      <c r="G291" s="37">
        <v>0</v>
      </c>
      <c r="H291" s="37">
        <v>15216</v>
      </c>
      <c r="I291" s="37">
        <v>0</v>
      </c>
      <c r="J291" s="37">
        <v>0</v>
      </c>
      <c r="K291" s="37"/>
      <c r="L291" s="94">
        <v>20120208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aca="true" t="shared" si="10" ref="F292:F323">G292+H292+I292+J292</f>
        <v>27545</v>
      </c>
      <c r="G292" s="37">
        <v>0</v>
      </c>
      <c r="H292" s="37">
        <v>25600</v>
      </c>
      <c r="I292" s="37">
        <v>0</v>
      </c>
      <c r="J292" s="37">
        <v>1945</v>
      </c>
      <c r="K292" s="37"/>
      <c r="L292" s="94">
        <v>20120208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10"/>
        <v>132050</v>
      </c>
      <c r="G293" s="37">
        <v>0</v>
      </c>
      <c r="H293" s="37">
        <v>119850</v>
      </c>
      <c r="I293" s="37">
        <v>0</v>
      </c>
      <c r="J293" s="37">
        <v>12200</v>
      </c>
      <c r="K293" s="37"/>
      <c r="L293" s="94">
        <v>20120208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10"/>
        <v>567469</v>
      </c>
      <c r="G294" s="37">
        <v>0</v>
      </c>
      <c r="H294" s="37">
        <v>472705</v>
      </c>
      <c r="I294" s="37">
        <v>2500</v>
      </c>
      <c r="J294" s="37">
        <v>92264</v>
      </c>
      <c r="K294" s="37"/>
      <c r="L294" s="94">
        <v>20120208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10"/>
        <v>341622</v>
      </c>
      <c r="G295" s="37">
        <v>0</v>
      </c>
      <c r="H295" s="37">
        <v>89944</v>
      </c>
      <c r="I295" s="37">
        <v>0</v>
      </c>
      <c r="J295" s="37">
        <v>251678</v>
      </c>
      <c r="K295" s="37"/>
      <c r="L295" s="94">
        <v>20120307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10"/>
        <v>136941</v>
      </c>
      <c r="G296" s="37">
        <v>0</v>
      </c>
      <c r="H296" s="37">
        <v>124541</v>
      </c>
      <c r="I296" s="37">
        <v>0</v>
      </c>
      <c r="J296" s="37">
        <v>12400</v>
      </c>
      <c r="K296" s="37"/>
      <c r="L296" s="94">
        <v>20120208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10"/>
        <v>266849</v>
      </c>
      <c r="G297" s="37">
        <v>0</v>
      </c>
      <c r="H297" s="37">
        <v>72824</v>
      </c>
      <c r="I297" s="37">
        <v>0</v>
      </c>
      <c r="J297" s="37">
        <v>194025</v>
      </c>
      <c r="K297" s="37"/>
      <c r="L297" s="94">
        <v>20120307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10"/>
        <v>355186</v>
      </c>
      <c r="G298" s="37">
        <v>211500</v>
      </c>
      <c r="H298" s="37">
        <v>88264</v>
      </c>
      <c r="I298" s="37">
        <v>42700</v>
      </c>
      <c r="J298" s="37">
        <v>12722</v>
      </c>
      <c r="K298" s="37"/>
      <c r="L298" s="94">
        <v>20120307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10"/>
        <v>36735</v>
      </c>
      <c r="G299" s="37">
        <v>0</v>
      </c>
      <c r="H299" s="37">
        <v>36735</v>
      </c>
      <c r="I299" s="37">
        <v>0</v>
      </c>
      <c r="J299" s="37">
        <v>0</v>
      </c>
      <c r="K299" s="37"/>
      <c r="L299" s="94">
        <v>20120208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10"/>
        <v>17350</v>
      </c>
      <c r="G300" s="37">
        <v>0</v>
      </c>
      <c r="H300" s="37">
        <v>2200</v>
      </c>
      <c r="I300" s="37">
        <v>0</v>
      </c>
      <c r="J300" s="37">
        <v>15150</v>
      </c>
      <c r="K300" s="37"/>
      <c r="L300" s="94">
        <v>20120208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10"/>
        <v>30911</v>
      </c>
      <c r="G301" s="37">
        <v>3000</v>
      </c>
      <c r="H301" s="37">
        <v>4911</v>
      </c>
      <c r="I301" s="37">
        <v>0</v>
      </c>
      <c r="J301" s="37">
        <v>23000</v>
      </c>
      <c r="K301" s="37"/>
      <c r="L301" s="94">
        <v>20120208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10"/>
        <v>20817</v>
      </c>
      <c r="G302" s="37">
        <v>0</v>
      </c>
      <c r="H302" s="37">
        <v>20817</v>
      </c>
      <c r="I302" s="37">
        <v>0</v>
      </c>
      <c r="J302" s="37">
        <v>0</v>
      </c>
      <c r="K302" s="37"/>
      <c r="L302" s="94">
        <v>20120307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10"/>
        <v>192810</v>
      </c>
      <c r="G303" s="37">
        <v>0</v>
      </c>
      <c r="H303" s="37">
        <v>143753</v>
      </c>
      <c r="I303" s="37">
        <v>0</v>
      </c>
      <c r="J303" s="37">
        <v>49057</v>
      </c>
      <c r="K303" s="37"/>
      <c r="L303" s="94">
        <v>20120208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10"/>
        <v>82907</v>
      </c>
      <c r="G304" s="37">
        <v>0</v>
      </c>
      <c r="H304" s="37">
        <v>73282</v>
      </c>
      <c r="I304" s="37">
        <v>0</v>
      </c>
      <c r="J304" s="37">
        <v>9625</v>
      </c>
      <c r="K304" s="37"/>
      <c r="L304" s="94">
        <v>20120208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10"/>
        <v>320874</v>
      </c>
      <c r="G305" s="37">
        <v>0</v>
      </c>
      <c r="H305" s="37">
        <v>80904</v>
      </c>
      <c r="I305" s="37">
        <v>0</v>
      </c>
      <c r="J305" s="37">
        <v>239970</v>
      </c>
      <c r="K305" s="37"/>
      <c r="L305" s="94">
        <v>20120208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10"/>
        <v>103880</v>
      </c>
      <c r="G306" s="37">
        <v>0</v>
      </c>
      <c r="H306" s="37">
        <v>51530</v>
      </c>
      <c r="I306" s="37">
        <v>0</v>
      </c>
      <c r="J306" s="37">
        <v>52350</v>
      </c>
      <c r="K306" s="37"/>
      <c r="L306" s="94">
        <v>20120208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10"/>
        <v>347143</v>
      </c>
      <c r="G307" s="37">
        <v>27650</v>
      </c>
      <c r="H307" s="37">
        <v>283668</v>
      </c>
      <c r="I307" s="37">
        <v>25500</v>
      </c>
      <c r="J307" s="37">
        <v>10325</v>
      </c>
      <c r="K307" s="37"/>
      <c r="L307" s="94">
        <v>20120208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10"/>
        <v>32159</v>
      </c>
      <c r="G308" s="37">
        <v>0</v>
      </c>
      <c r="H308" s="37">
        <v>29591</v>
      </c>
      <c r="I308" s="37">
        <v>0</v>
      </c>
      <c r="J308" s="37">
        <v>2568</v>
      </c>
      <c r="K308" s="37"/>
      <c r="L308" s="94">
        <v>20120208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10"/>
        <v>2220828</v>
      </c>
      <c r="G309" s="37">
        <v>301</v>
      </c>
      <c r="H309" s="37">
        <v>759915</v>
      </c>
      <c r="I309" s="37">
        <v>307700</v>
      </c>
      <c r="J309" s="37">
        <v>1152912</v>
      </c>
      <c r="K309" s="37"/>
      <c r="L309" s="94">
        <v>20120307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10"/>
        <v>384371</v>
      </c>
      <c r="G310" s="37">
        <v>0</v>
      </c>
      <c r="H310" s="37">
        <v>349271</v>
      </c>
      <c r="I310" s="37">
        <v>4000</v>
      </c>
      <c r="J310" s="37">
        <v>31100</v>
      </c>
      <c r="K310" s="37"/>
      <c r="L310" s="94">
        <v>20120208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10"/>
        <v>9455</v>
      </c>
      <c r="G311" s="37">
        <v>0</v>
      </c>
      <c r="H311" s="37">
        <v>9455</v>
      </c>
      <c r="I311" s="37">
        <v>0</v>
      </c>
      <c r="J311" s="37">
        <v>0</v>
      </c>
      <c r="K311" s="37"/>
      <c r="L311" s="94">
        <v>20120208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10"/>
        <v>1202786</v>
      </c>
      <c r="G312" s="37">
        <v>750</v>
      </c>
      <c r="H312" s="37">
        <v>867887</v>
      </c>
      <c r="I312" s="37">
        <v>2900</v>
      </c>
      <c r="J312" s="37">
        <v>331249</v>
      </c>
      <c r="K312" s="37"/>
      <c r="L312" s="94">
        <v>20120208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10"/>
        <v>147488</v>
      </c>
      <c r="G313" s="37">
        <v>0</v>
      </c>
      <c r="H313" s="37">
        <v>74100</v>
      </c>
      <c r="I313" s="37">
        <v>60000</v>
      </c>
      <c r="J313" s="37">
        <v>13388</v>
      </c>
      <c r="K313" s="37"/>
      <c r="L313" s="94">
        <v>20120208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10"/>
        <v>192186</v>
      </c>
      <c r="G314" s="37">
        <v>0</v>
      </c>
      <c r="H314" s="37">
        <v>141246</v>
      </c>
      <c r="I314" s="37">
        <v>0</v>
      </c>
      <c r="J314" s="37">
        <v>50940</v>
      </c>
      <c r="K314" s="37"/>
      <c r="L314" s="94">
        <v>20120208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10"/>
        <v>1189756</v>
      </c>
      <c r="G315" s="37">
        <v>193001</v>
      </c>
      <c r="H315" s="37">
        <v>722045</v>
      </c>
      <c r="I315" s="37">
        <v>0</v>
      </c>
      <c r="J315" s="37">
        <v>274710</v>
      </c>
      <c r="K315" s="37"/>
      <c r="L315" s="94">
        <v>20120208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10"/>
        <v>1070977</v>
      </c>
      <c r="G316" s="37">
        <v>35839</v>
      </c>
      <c r="H316" s="37">
        <v>441906</v>
      </c>
      <c r="I316" s="37">
        <v>135818</v>
      </c>
      <c r="J316" s="37">
        <v>457414</v>
      </c>
      <c r="K316" s="37"/>
      <c r="L316" s="94">
        <v>20120208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10"/>
        <v>3438364</v>
      </c>
      <c r="G317" s="37">
        <v>329550</v>
      </c>
      <c r="H317" s="37">
        <v>1462954</v>
      </c>
      <c r="I317" s="37">
        <v>95800</v>
      </c>
      <c r="J317" s="37">
        <v>1550060</v>
      </c>
      <c r="K317" s="37"/>
      <c r="L317" s="94">
        <v>20120307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10"/>
        <v>69852</v>
      </c>
      <c r="G318" s="37">
        <v>0</v>
      </c>
      <c r="H318" s="37">
        <v>63134</v>
      </c>
      <c r="I318" s="37">
        <v>0</v>
      </c>
      <c r="J318" s="37">
        <v>6718</v>
      </c>
      <c r="K318" s="37"/>
      <c r="L318" s="94">
        <v>20120208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10"/>
        <v>82929</v>
      </c>
      <c r="G319" s="37">
        <v>0</v>
      </c>
      <c r="H319" s="37">
        <v>41926</v>
      </c>
      <c r="I319" s="37">
        <v>0</v>
      </c>
      <c r="J319" s="37">
        <v>41003</v>
      </c>
      <c r="K319" s="37"/>
      <c r="L319" s="94">
        <v>20120208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10"/>
        <v>5071161</v>
      </c>
      <c r="G320" s="37">
        <v>188646</v>
      </c>
      <c r="H320" s="37">
        <v>797883</v>
      </c>
      <c r="I320" s="37">
        <v>2122153</v>
      </c>
      <c r="J320" s="37">
        <v>1962479</v>
      </c>
      <c r="K320" s="37"/>
      <c r="L320" s="94">
        <v>20120208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10"/>
        <v>2786878</v>
      </c>
      <c r="G321" s="37">
        <v>0</v>
      </c>
      <c r="H321" s="37">
        <v>845961</v>
      </c>
      <c r="I321" s="37">
        <v>0</v>
      </c>
      <c r="J321" s="37">
        <v>1940917</v>
      </c>
      <c r="K321" s="37"/>
      <c r="L321" s="94">
        <v>20120208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10"/>
        <v>128600</v>
      </c>
      <c r="G322" s="37">
        <v>0</v>
      </c>
      <c r="H322" s="37">
        <v>70800</v>
      </c>
      <c r="I322" s="37">
        <v>0</v>
      </c>
      <c r="J322" s="37">
        <v>57800</v>
      </c>
      <c r="K322" s="37"/>
      <c r="L322" s="94">
        <v>20120208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10"/>
        <v>1021781</v>
      </c>
      <c r="G323" s="37">
        <v>0</v>
      </c>
      <c r="H323" s="37">
        <v>242030</v>
      </c>
      <c r="I323" s="37">
        <v>48000</v>
      </c>
      <c r="J323" s="37">
        <v>731751</v>
      </c>
      <c r="K323" s="37"/>
      <c r="L323" s="94">
        <v>20120307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aca="true" t="shared" si="11" ref="F324:F355">G324+H324+I324+J324</f>
        <v>3925164</v>
      </c>
      <c r="G324" s="37">
        <v>773700</v>
      </c>
      <c r="H324" s="37">
        <v>1383128</v>
      </c>
      <c r="I324" s="37">
        <v>5001</v>
      </c>
      <c r="J324" s="37">
        <v>1763335</v>
      </c>
      <c r="K324" s="37"/>
      <c r="L324" s="94">
        <v>20120208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11"/>
        <v>2403498</v>
      </c>
      <c r="G325" s="37">
        <v>0</v>
      </c>
      <c r="H325" s="37">
        <v>721862</v>
      </c>
      <c r="I325" s="37">
        <v>0</v>
      </c>
      <c r="J325" s="37">
        <v>1681636</v>
      </c>
      <c r="K325" s="37"/>
      <c r="L325" s="94">
        <v>20120208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11"/>
        <v>1304023</v>
      </c>
      <c r="G326" s="37">
        <v>0</v>
      </c>
      <c r="H326" s="37">
        <v>266522</v>
      </c>
      <c r="I326" s="37">
        <v>6600</v>
      </c>
      <c r="J326" s="37">
        <v>1030901</v>
      </c>
      <c r="K326" s="37"/>
      <c r="L326" s="94">
        <v>20120208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11"/>
        <v>4593734</v>
      </c>
      <c r="G327" s="37">
        <v>1015197</v>
      </c>
      <c r="H327" s="37">
        <v>685783</v>
      </c>
      <c r="I327" s="37">
        <v>23764</v>
      </c>
      <c r="J327" s="37">
        <v>2868990</v>
      </c>
      <c r="K327" s="37"/>
      <c r="L327" s="94">
        <v>20120307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11"/>
        <v>3139628</v>
      </c>
      <c r="G328" s="37">
        <v>778100</v>
      </c>
      <c r="H328" s="37">
        <v>1395225</v>
      </c>
      <c r="I328" s="37">
        <v>0</v>
      </c>
      <c r="J328" s="37">
        <v>966303</v>
      </c>
      <c r="K328" s="37"/>
      <c r="L328" s="94">
        <v>20120208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11"/>
        <v>416749</v>
      </c>
      <c r="G329" s="37">
        <v>0</v>
      </c>
      <c r="H329" s="37">
        <v>248309</v>
      </c>
      <c r="I329" s="37">
        <v>57500</v>
      </c>
      <c r="J329" s="37">
        <v>110940</v>
      </c>
      <c r="K329" s="37"/>
      <c r="L329" s="94">
        <v>20120208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11"/>
        <v>86872</v>
      </c>
      <c r="G330" s="37">
        <v>0</v>
      </c>
      <c r="H330" s="37">
        <v>86872</v>
      </c>
      <c r="I330" s="37">
        <v>0</v>
      </c>
      <c r="J330" s="37">
        <v>0</v>
      </c>
      <c r="K330" s="37"/>
      <c r="L330" s="94">
        <v>20120208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11"/>
        <v>3917217</v>
      </c>
      <c r="G331" s="37">
        <v>0</v>
      </c>
      <c r="H331" s="37">
        <v>1290105</v>
      </c>
      <c r="I331" s="37">
        <v>1237895</v>
      </c>
      <c r="J331" s="37">
        <v>1389217</v>
      </c>
      <c r="K331" s="37"/>
      <c r="L331" s="94">
        <v>20120307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11"/>
        <v>3577632</v>
      </c>
      <c r="G332" s="37">
        <v>306805</v>
      </c>
      <c r="H332" s="37">
        <v>1385838</v>
      </c>
      <c r="I332" s="37">
        <v>0</v>
      </c>
      <c r="J332" s="37">
        <v>1884989</v>
      </c>
      <c r="K332" s="37"/>
      <c r="L332" s="94">
        <v>20120208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11"/>
        <v>19200</v>
      </c>
      <c r="G333" s="37">
        <v>0</v>
      </c>
      <c r="H333" s="37">
        <v>19200</v>
      </c>
      <c r="I333" s="37">
        <v>0</v>
      </c>
      <c r="J333" s="37">
        <v>0</v>
      </c>
      <c r="K333" s="37"/>
      <c r="L333" s="94">
        <v>20120208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11"/>
        <v>110273</v>
      </c>
      <c r="G334" s="37">
        <v>0</v>
      </c>
      <c r="H334" s="37">
        <v>0</v>
      </c>
      <c r="I334" s="37">
        <v>0</v>
      </c>
      <c r="J334" s="37">
        <v>110273</v>
      </c>
      <c r="K334" s="37"/>
      <c r="L334" s="94">
        <v>20120208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11"/>
        <v>88264</v>
      </c>
      <c r="G335" s="37">
        <v>0</v>
      </c>
      <c r="H335" s="37">
        <v>60214</v>
      </c>
      <c r="I335" s="37">
        <v>0</v>
      </c>
      <c r="J335" s="37">
        <v>28050</v>
      </c>
      <c r="K335" s="37"/>
      <c r="L335" s="94">
        <v>20120208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11"/>
        <v>2247319</v>
      </c>
      <c r="G336" s="37">
        <v>236304</v>
      </c>
      <c r="H336" s="37">
        <v>1097322</v>
      </c>
      <c r="I336" s="37">
        <v>13500</v>
      </c>
      <c r="J336" s="37">
        <v>900193</v>
      </c>
      <c r="K336" s="37"/>
      <c r="L336" s="94">
        <v>20120208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11"/>
        <v>342694</v>
      </c>
      <c r="G337" s="37">
        <v>0</v>
      </c>
      <c r="H337" s="37">
        <v>325958</v>
      </c>
      <c r="I337" s="37">
        <v>0</v>
      </c>
      <c r="J337" s="37">
        <v>16736</v>
      </c>
      <c r="K337" s="37"/>
      <c r="L337" s="94">
        <v>20120208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11"/>
        <v>263032</v>
      </c>
      <c r="G338" s="37">
        <v>0</v>
      </c>
      <c r="H338" s="37">
        <v>213349</v>
      </c>
      <c r="I338" s="37">
        <v>0</v>
      </c>
      <c r="J338" s="37">
        <v>49683</v>
      </c>
      <c r="K338" s="37"/>
      <c r="L338" s="94">
        <v>20120307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11"/>
        <v>98143</v>
      </c>
      <c r="G339" s="37">
        <v>0</v>
      </c>
      <c r="H339" s="37">
        <v>84143</v>
      </c>
      <c r="I339" s="37">
        <v>0</v>
      </c>
      <c r="J339" s="37">
        <v>14000</v>
      </c>
      <c r="K339" s="37"/>
      <c r="L339" s="94">
        <v>20120208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11"/>
        <v>3755591</v>
      </c>
      <c r="G340" s="37">
        <v>1870612</v>
      </c>
      <c r="H340" s="37">
        <v>835680</v>
      </c>
      <c r="I340" s="37">
        <v>0</v>
      </c>
      <c r="J340" s="37">
        <v>1049299</v>
      </c>
      <c r="K340" s="37"/>
      <c r="L340" s="94">
        <v>20120208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11"/>
        <v>4005149</v>
      </c>
      <c r="G341" s="37">
        <v>0</v>
      </c>
      <c r="H341" s="37">
        <v>2488430</v>
      </c>
      <c r="I341" s="37">
        <v>0</v>
      </c>
      <c r="J341" s="37">
        <v>1516719</v>
      </c>
      <c r="K341" s="37"/>
      <c r="L341" s="94">
        <v>20120307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11"/>
        <v>2143375</v>
      </c>
      <c r="G342" s="37">
        <v>59850</v>
      </c>
      <c r="H342" s="37">
        <v>381931</v>
      </c>
      <c r="I342" s="37">
        <v>1382375</v>
      </c>
      <c r="J342" s="37">
        <v>319219</v>
      </c>
      <c r="K342" s="37"/>
      <c r="L342" s="94">
        <v>20120307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11"/>
        <v>1240095</v>
      </c>
      <c r="G343" s="37">
        <v>0</v>
      </c>
      <c r="H343" s="37">
        <v>268025</v>
      </c>
      <c r="I343" s="37">
        <v>520500</v>
      </c>
      <c r="J343" s="37">
        <v>451570</v>
      </c>
      <c r="K343" s="37"/>
      <c r="L343" s="94">
        <v>20120208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11"/>
        <v>4818222</v>
      </c>
      <c r="G344" s="37">
        <v>504504</v>
      </c>
      <c r="H344" s="37">
        <v>512438</v>
      </c>
      <c r="I344" s="37">
        <v>0</v>
      </c>
      <c r="J344" s="37">
        <v>3801280</v>
      </c>
      <c r="K344" s="37"/>
      <c r="L344" s="94">
        <v>20120208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11"/>
        <v>28682231</v>
      </c>
      <c r="G345" s="37">
        <v>100</v>
      </c>
      <c r="H345" s="37">
        <v>344313</v>
      </c>
      <c r="I345" s="37">
        <v>185000</v>
      </c>
      <c r="J345" s="37">
        <v>28152818</v>
      </c>
      <c r="K345" s="37"/>
      <c r="L345" s="94">
        <v>20120208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11"/>
        <v>2446601</v>
      </c>
      <c r="G346" s="37">
        <v>1857206</v>
      </c>
      <c r="H346" s="37">
        <v>529711</v>
      </c>
      <c r="I346" s="37">
        <v>2501</v>
      </c>
      <c r="J346" s="37">
        <v>57183</v>
      </c>
      <c r="K346" s="37"/>
      <c r="L346" s="94">
        <v>20120208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11"/>
        <v>86535</v>
      </c>
      <c r="G347" s="37">
        <v>0</v>
      </c>
      <c r="H347" s="37">
        <v>53935</v>
      </c>
      <c r="I347" s="37">
        <v>0</v>
      </c>
      <c r="J347" s="37">
        <v>32600</v>
      </c>
      <c r="K347" s="37"/>
      <c r="L347" s="94">
        <v>20120307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11"/>
        <v>4533287</v>
      </c>
      <c r="G348" s="37">
        <v>100000</v>
      </c>
      <c r="H348" s="37">
        <v>682386</v>
      </c>
      <c r="I348" s="37">
        <v>83805</v>
      </c>
      <c r="J348" s="37">
        <v>3667096</v>
      </c>
      <c r="K348" s="37"/>
      <c r="L348" s="94">
        <v>20120208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11"/>
        <v>3246701</v>
      </c>
      <c r="G349" s="37">
        <v>0</v>
      </c>
      <c r="H349" s="37">
        <v>380327</v>
      </c>
      <c r="I349" s="37">
        <v>0</v>
      </c>
      <c r="J349" s="37">
        <v>2866374</v>
      </c>
      <c r="K349" s="37"/>
      <c r="L349" s="94">
        <v>20120208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11"/>
        <v>422614</v>
      </c>
      <c r="G350" s="37">
        <v>3100</v>
      </c>
      <c r="H350" s="37">
        <v>266354</v>
      </c>
      <c r="I350" s="37">
        <v>0</v>
      </c>
      <c r="J350" s="37">
        <v>153160</v>
      </c>
      <c r="K350" s="37"/>
      <c r="L350" s="94">
        <v>20120208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t="shared" si="11"/>
        <v>121244</v>
      </c>
      <c r="G351" s="37">
        <v>0</v>
      </c>
      <c r="H351" s="37">
        <v>109840</v>
      </c>
      <c r="I351" s="37">
        <v>0</v>
      </c>
      <c r="J351" s="37">
        <v>11404</v>
      </c>
      <c r="K351" s="37"/>
      <c r="L351" s="94">
        <v>20120208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11"/>
        <v>14610066</v>
      </c>
      <c r="G352" s="37">
        <v>112307</v>
      </c>
      <c r="H352" s="37">
        <v>2111603</v>
      </c>
      <c r="I352" s="37">
        <v>11500</v>
      </c>
      <c r="J352" s="37">
        <v>12374656</v>
      </c>
      <c r="K352" s="37"/>
      <c r="L352" s="94">
        <v>20120208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11"/>
        <v>180677</v>
      </c>
      <c r="G353" s="37">
        <v>0</v>
      </c>
      <c r="H353" s="37">
        <v>179276</v>
      </c>
      <c r="I353" s="37">
        <v>0</v>
      </c>
      <c r="J353" s="37">
        <v>1401</v>
      </c>
      <c r="K353" s="37"/>
      <c r="L353" s="94">
        <v>20120307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11"/>
        <v>30709</v>
      </c>
      <c r="G354" s="37">
        <v>0</v>
      </c>
      <c r="H354" s="37">
        <v>29909</v>
      </c>
      <c r="I354" s="37">
        <v>0</v>
      </c>
      <c r="J354" s="37">
        <v>800</v>
      </c>
      <c r="K354" s="37"/>
      <c r="L354" s="94">
        <v>20120307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11"/>
        <v>450704</v>
      </c>
      <c r="G355" s="37">
        <v>0</v>
      </c>
      <c r="H355" s="37">
        <v>368904</v>
      </c>
      <c r="I355" s="37">
        <v>0</v>
      </c>
      <c r="J355" s="37">
        <v>81800</v>
      </c>
      <c r="K355" s="37"/>
      <c r="L355" s="94">
        <v>20120208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aca="true" t="shared" si="12" ref="F356:F387">G356+H356+I356+J356</f>
        <v>301877</v>
      </c>
      <c r="G356" s="37">
        <v>84000</v>
      </c>
      <c r="H356" s="37">
        <v>214877</v>
      </c>
      <c r="I356" s="37">
        <v>0</v>
      </c>
      <c r="J356" s="37">
        <v>3000</v>
      </c>
      <c r="K356" s="37"/>
      <c r="L356" s="94">
        <v>20120307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12"/>
        <v>624700</v>
      </c>
      <c r="G357" s="37">
        <v>320500</v>
      </c>
      <c r="H357" s="37">
        <v>294700</v>
      </c>
      <c r="I357" s="37">
        <v>8000</v>
      </c>
      <c r="J357" s="37">
        <v>1500</v>
      </c>
      <c r="K357" s="37"/>
      <c r="L357" s="94">
        <v>20120307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12"/>
        <v>988851</v>
      </c>
      <c r="G358" s="37">
        <v>0</v>
      </c>
      <c r="H358" s="37">
        <v>984851</v>
      </c>
      <c r="I358" s="37">
        <v>0</v>
      </c>
      <c r="J358" s="37">
        <v>4000</v>
      </c>
      <c r="K358" s="37"/>
      <c r="L358" s="94">
        <v>20120208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12"/>
        <v>728847</v>
      </c>
      <c r="G359" s="37">
        <v>37500</v>
      </c>
      <c r="H359" s="37">
        <v>642947</v>
      </c>
      <c r="I359" s="37">
        <v>0</v>
      </c>
      <c r="J359" s="37">
        <v>48400</v>
      </c>
      <c r="K359" s="37"/>
      <c r="L359" s="94">
        <v>20120208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12"/>
        <v>102395</v>
      </c>
      <c r="G360" s="37">
        <v>0</v>
      </c>
      <c r="H360" s="37">
        <v>100395</v>
      </c>
      <c r="I360" s="37">
        <v>0</v>
      </c>
      <c r="J360" s="37">
        <v>2000</v>
      </c>
      <c r="K360" s="37"/>
      <c r="L360" s="94">
        <v>20120208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12"/>
        <v>878511</v>
      </c>
      <c r="G361" s="37">
        <v>210000</v>
      </c>
      <c r="H361" s="37">
        <v>546611</v>
      </c>
      <c r="I361" s="37">
        <v>0</v>
      </c>
      <c r="J361" s="37">
        <v>121900</v>
      </c>
      <c r="K361" s="37"/>
      <c r="L361" s="94">
        <v>20120208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12"/>
        <v>1343506</v>
      </c>
      <c r="G362" s="37">
        <v>900000</v>
      </c>
      <c r="H362" s="37">
        <v>440926</v>
      </c>
      <c r="I362" s="37">
        <v>0</v>
      </c>
      <c r="J362" s="37">
        <v>2580</v>
      </c>
      <c r="K362" s="37"/>
      <c r="L362" s="94">
        <v>20120208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12"/>
        <v>646013</v>
      </c>
      <c r="G363" s="37">
        <v>223000</v>
      </c>
      <c r="H363" s="37">
        <v>218064</v>
      </c>
      <c r="I363" s="37">
        <v>4000</v>
      </c>
      <c r="J363" s="37">
        <v>200949</v>
      </c>
      <c r="K363" s="37"/>
      <c r="L363" s="94">
        <v>20120307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12"/>
        <v>147168</v>
      </c>
      <c r="G364" s="37">
        <v>18000</v>
      </c>
      <c r="H364" s="37">
        <v>26168</v>
      </c>
      <c r="I364" s="37">
        <v>101000</v>
      </c>
      <c r="J364" s="37">
        <v>2000</v>
      </c>
      <c r="K364" s="37"/>
      <c r="L364" s="94">
        <v>20120208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12"/>
        <v>144501</v>
      </c>
      <c r="G365" s="37">
        <v>17350</v>
      </c>
      <c r="H365" s="37">
        <v>119151</v>
      </c>
      <c r="I365" s="37">
        <v>0</v>
      </c>
      <c r="J365" s="37">
        <v>8000</v>
      </c>
      <c r="K365" s="37"/>
      <c r="L365" s="94">
        <v>20120208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12"/>
        <v>10619</v>
      </c>
      <c r="G366" s="37">
        <v>0</v>
      </c>
      <c r="H366" s="37">
        <v>10169</v>
      </c>
      <c r="I366" s="37">
        <v>0</v>
      </c>
      <c r="J366" s="37">
        <v>450</v>
      </c>
      <c r="K366" s="37"/>
      <c r="L366" s="94">
        <v>20120307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12"/>
        <v>997988</v>
      </c>
      <c r="G367" s="37">
        <v>1000</v>
      </c>
      <c r="H367" s="37">
        <v>100290</v>
      </c>
      <c r="I367" s="37">
        <v>0</v>
      </c>
      <c r="J367" s="37">
        <v>896698</v>
      </c>
      <c r="K367" s="37"/>
      <c r="L367" s="94">
        <v>20120208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12"/>
        <v>5688888</v>
      </c>
      <c r="G368" s="37">
        <v>13250</v>
      </c>
      <c r="H368" s="37">
        <v>879716</v>
      </c>
      <c r="I368" s="37">
        <v>0</v>
      </c>
      <c r="J368" s="37">
        <v>4795922</v>
      </c>
      <c r="K368" s="37"/>
      <c r="L368" s="94">
        <v>20120208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12"/>
        <v>199606</v>
      </c>
      <c r="G369" s="37">
        <v>0</v>
      </c>
      <c r="H369" s="37">
        <v>184605</v>
      </c>
      <c r="I369" s="37">
        <v>0</v>
      </c>
      <c r="J369" s="37">
        <v>15001</v>
      </c>
      <c r="K369" s="37"/>
      <c r="L369" s="94">
        <v>20120208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12"/>
        <v>1512635</v>
      </c>
      <c r="G370" s="37">
        <v>548700</v>
      </c>
      <c r="H370" s="37">
        <v>623334</v>
      </c>
      <c r="I370" s="37">
        <v>0</v>
      </c>
      <c r="J370" s="37">
        <v>340601</v>
      </c>
      <c r="K370" s="37"/>
      <c r="L370" s="94">
        <v>20120208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12"/>
        <v>2199920</v>
      </c>
      <c r="G371" s="37">
        <v>292177</v>
      </c>
      <c r="H371" s="37">
        <v>1034234</v>
      </c>
      <c r="I371" s="37">
        <v>4000</v>
      </c>
      <c r="J371" s="37">
        <v>869509</v>
      </c>
      <c r="K371" s="37"/>
      <c r="L371" s="94">
        <v>20120307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12"/>
        <v>40017</v>
      </c>
      <c r="G372" s="37">
        <v>0</v>
      </c>
      <c r="H372" s="37">
        <v>40017</v>
      </c>
      <c r="I372" s="37">
        <v>0</v>
      </c>
      <c r="J372" s="37">
        <v>0</v>
      </c>
      <c r="K372" s="37"/>
      <c r="L372" s="94">
        <v>20120208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12"/>
        <v>209535</v>
      </c>
      <c r="G373" s="37">
        <v>75500</v>
      </c>
      <c r="H373" s="37">
        <v>133885</v>
      </c>
      <c r="I373" s="37">
        <v>0</v>
      </c>
      <c r="J373" s="37">
        <v>150</v>
      </c>
      <c r="K373" s="37"/>
      <c r="L373" s="94">
        <v>20120208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12"/>
        <v>466257</v>
      </c>
      <c r="G374" s="37">
        <v>0</v>
      </c>
      <c r="H374" s="37">
        <v>125366</v>
      </c>
      <c r="I374" s="37">
        <v>28250</v>
      </c>
      <c r="J374" s="37">
        <v>312641</v>
      </c>
      <c r="K374" s="37"/>
      <c r="L374" s="94">
        <v>20120307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12"/>
        <v>212885</v>
      </c>
      <c r="G375" s="37">
        <v>0</v>
      </c>
      <c r="H375" s="37">
        <v>179240</v>
      </c>
      <c r="I375" s="37">
        <v>0</v>
      </c>
      <c r="J375" s="37">
        <v>33645</v>
      </c>
      <c r="K375" s="37"/>
      <c r="L375" s="94">
        <v>20120208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12"/>
        <v>0</v>
      </c>
      <c r="G376" s="37">
        <v>0</v>
      </c>
      <c r="H376" s="37">
        <v>0</v>
      </c>
      <c r="I376" s="37">
        <v>0</v>
      </c>
      <c r="J376" s="37">
        <v>0</v>
      </c>
      <c r="K376" s="37"/>
      <c r="L376" s="94">
        <v>20120208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12"/>
        <v>622165</v>
      </c>
      <c r="G377" s="37">
        <v>21801</v>
      </c>
      <c r="H377" s="37">
        <v>498414</v>
      </c>
      <c r="I377" s="37">
        <v>67000</v>
      </c>
      <c r="J377" s="37">
        <v>34950</v>
      </c>
      <c r="K377" s="37"/>
      <c r="L377" s="94">
        <v>20120208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12"/>
        <v>2750891</v>
      </c>
      <c r="G378" s="37">
        <v>1366175</v>
      </c>
      <c r="H378" s="37">
        <v>1022659</v>
      </c>
      <c r="I378" s="37">
        <v>5000</v>
      </c>
      <c r="J378" s="37">
        <v>357057</v>
      </c>
      <c r="K378" s="37"/>
      <c r="L378" s="94">
        <v>20120307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12"/>
        <v>984742</v>
      </c>
      <c r="G379" s="37">
        <v>470800</v>
      </c>
      <c r="H379" s="37">
        <v>487622</v>
      </c>
      <c r="I379" s="37">
        <v>26320</v>
      </c>
      <c r="J379" s="37">
        <v>0</v>
      </c>
      <c r="K379" s="37"/>
      <c r="L379" s="94">
        <v>20120208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12"/>
        <v>2464104</v>
      </c>
      <c r="G380" s="37">
        <v>870001</v>
      </c>
      <c r="H380" s="37">
        <v>814760</v>
      </c>
      <c r="I380" s="37">
        <v>374131</v>
      </c>
      <c r="J380" s="37">
        <v>405212</v>
      </c>
      <c r="K380" s="37"/>
      <c r="L380" s="94">
        <v>20120208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12"/>
        <v>379421</v>
      </c>
      <c r="G381" s="37">
        <v>0</v>
      </c>
      <c r="H381" s="37">
        <v>206821</v>
      </c>
      <c r="I381" s="37">
        <v>0</v>
      </c>
      <c r="J381" s="37">
        <v>172600</v>
      </c>
      <c r="K381" s="37"/>
      <c r="L381" s="94">
        <v>20120208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12"/>
        <v>494083</v>
      </c>
      <c r="G382" s="37">
        <v>167200</v>
      </c>
      <c r="H382" s="37">
        <v>255013</v>
      </c>
      <c r="I382" s="37">
        <v>0</v>
      </c>
      <c r="J382" s="37">
        <v>71870</v>
      </c>
      <c r="K382" s="37"/>
      <c r="L382" s="94">
        <v>20120208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12"/>
        <v>2930386</v>
      </c>
      <c r="G383" s="37">
        <v>60000</v>
      </c>
      <c r="H383" s="37">
        <v>2422075</v>
      </c>
      <c r="I383" s="37">
        <v>0</v>
      </c>
      <c r="J383" s="37">
        <v>448311</v>
      </c>
      <c r="K383" s="37"/>
      <c r="L383" s="94">
        <v>20120208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12"/>
        <v>403147</v>
      </c>
      <c r="G384" s="37">
        <v>0</v>
      </c>
      <c r="H384" s="37">
        <v>233972</v>
      </c>
      <c r="I384" s="37">
        <v>50000</v>
      </c>
      <c r="J384" s="37">
        <v>119175</v>
      </c>
      <c r="K384" s="37"/>
      <c r="L384" s="94">
        <v>20120208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12"/>
        <v>115122</v>
      </c>
      <c r="G385" s="37">
        <v>28851</v>
      </c>
      <c r="H385" s="37">
        <v>81271</v>
      </c>
      <c r="I385" s="37">
        <v>0</v>
      </c>
      <c r="J385" s="37">
        <v>5000</v>
      </c>
      <c r="K385" s="37"/>
      <c r="L385" s="94">
        <v>20120208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12"/>
        <v>1847116</v>
      </c>
      <c r="G386" s="37">
        <v>883300</v>
      </c>
      <c r="H386" s="37">
        <v>552673</v>
      </c>
      <c r="I386" s="37">
        <v>3100</v>
      </c>
      <c r="J386" s="37">
        <v>408043</v>
      </c>
      <c r="K386" s="37"/>
      <c r="L386" s="94">
        <v>20120208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12"/>
        <v>1308775</v>
      </c>
      <c r="G387" s="37">
        <v>0</v>
      </c>
      <c r="H387" s="37">
        <v>39775</v>
      </c>
      <c r="I387" s="37">
        <v>0</v>
      </c>
      <c r="J387" s="37">
        <v>1269000</v>
      </c>
      <c r="K387" s="37"/>
      <c r="L387" s="94">
        <v>20120307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aca="true" t="shared" si="13" ref="F388:F404">G388+H388+I388+J388</f>
        <v>478476</v>
      </c>
      <c r="G388" s="37">
        <v>0</v>
      </c>
      <c r="H388" s="37">
        <v>236050</v>
      </c>
      <c r="I388" s="37">
        <v>63840</v>
      </c>
      <c r="J388" s="37">
        <v>178586</v>
      </c>
      <c r="K388" s="37"/>
      <c r="L388" s="94">
        <v>20120208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13"/>
        <v>3176038</v>
      </c>
      <c r="G389" s="37">
        <v>366450</v>
      </c>
      <c r="H389" s="37">
        <v>1378220</v>
      </c>
      <c r="I389" s="37">
        <v>103000</v>
      </c>
      <c r="J389" s="37">
        <v>1328368</v>
      </c>
      <c r="K389" s="37"/>
      <c r="L389" s="94">
        <v>20120208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13"/>
        <v>1031655</v>
      </c>
      <c r="G390" s="37">
        <v>400800</v>
      </c>
      <c r="H390" s="37">
        <v>587232</v>
      </c>
      <c r="I390" s="37">
        <v>0</v>
      </c>
      <c r="J390" s="37">
        <v>43623</v>
      </c>
      <c r="K390" s="37"/>
      <c r="L390" s="94">
        <v>20120208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13"/>
        <v>277648</v>
      </c>
      <c r="G391" s="37">
        <v>185000</v>
      </c>
      <c r="H391" s="37">
        <v>33598</v>
      </c>
      <c r="I391" s="37">
        <v>0</v>
      </c>
      <c r="J391" s="37">
        <v>59050</v>
      </c>
      <c r="K391" s="37"/>
      <c r="L391" s="94">
        <v>20120208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13"/>
        <v>2413991</v>
      </c>
      <c r="G392" s="37">
        <v>387727</v>
      </c>
      <c r="H392" s="37">
        <v>493164</v>
      </c>
      <c r="I392" s="37">
        <v>0</v>
      </c>
      <c r="J392" s="37">
        <v>1533100</v>
      </c>
      <c r="K392" s="37"/>
      <c r="L392" s="94">
        <v>20120208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13"/>
        <v>0</v>
      </c>
      <c r="G393" s="37">
        <v>0</v>
      </c>
      <c r="H393" s="37">
        <v>0</v>
      </c>
      <c r="I393" s="37">
        <v>0</v>
      </c>
      <c r="J393" s="37">
        <v>0</v>
      </c>
      <c r="K393" s="37"/>
      <c r="L393" s="94">
        <v>20120208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13"/>
        <v>2005103</v>
      </c>
      <c r="G394" s="37">
        <v>1000000</v>
      </c>
      <c r="H394" s="37">
        <v>1005103</v>
      </c>
      <c r="I394" s="37">
        <v>0</v>
      </c>
      <c r="J394" s="37">
        <v>0</v>
      </c>
      <c r="K394" s="37"/>
      <c r="L394" s="94">
        <v>20120208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13"/>
        <v>86344</v>
      </c>
      <c r="G395" s="37">
        <v>0</v>
      </c>
      <c r="H395" s="37">
        <v>77744</v>
      </c>
      <c r="I395" s="37">
        <v>0</v>
      </c>
      <c r="J395" s="37">
        <v>8600</v>
      </c>
      <c r="K395" s="37"/>
      <c r="L395" s="94">
        <v>20120307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13"/>
        <v>3015617</v>
      </c>
      <c r="G396" s="37">
        <v>2765450</v>
      </c>
      <c r="H396" s="37">
        <v>154867</v>
      </c>
      <c r="I396" s="37">
        <v>95000</v>
      </c>
      <c r="J396" s="37">
        <v>300</v>
      </c>
      <c r="K396" s="37"/>
      <c r="L396" s="94">
        <v>20120208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13"/>
        <v>450157</v>
      </c>
      <c r="G397" s="37">
        <v>0</v>
      </c>
      <c r="H397" s="37">
        <v>192524</v>
      </c>
      <c r="I397" s="37">
        <v>0</v>
      </c>
      <c r="J397" s="37">
        <v>257633</v>
      </c>
      <c r="K397" s="37"/>
      <c r="L397" s="94">
        <v>20120208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13"/>
        <v>1400</v>
      </c>
      <c r="G398" s="37">
        <v>0</v>
      </c>
      <c r="H398" s="37">
        <v>1400</v>
      </c>
      <c r="I398" s="37">
        <v>0</v>
      </c>
      <c r="J398" s="37">
        <v>0</v>
      </c>
      <c r="K398" s="37"/>
      <c r="L398" s="94">
        <v>20120208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13"/>
        <v>196056</v>
      </c>
      <c r="G399" s="37">
        <v>116666</v>
      </c>
      <c r="H399" s="37">
        <v>75140</v>
      </c>
      <c r="I399" s="37">
        <v>0</v>
      </c>
      <c r="J399" s="37">
        <v>4250</v>
      </c>
      <c r="K399" s="37"/>
      <c r="L399" s="94">
        <v>20120208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13"/>
        <v>5239723</v>
      </c>
      <c r="G400" s="37">
        <v>4408154</v>
      </c>
      <c r="H400" s="37">
        <v>752469</v>
      </c>
      <c r="I400" s="37">
        <v>0</v>
      </c>
      <c r="J400" s="37">
        <v>79100</v>
      </c>
      <c r="K400" s="37"/>
      <c r="L400" s="94">
        <v>20120208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13"/>
        <v>282250</v>
      </c>
      <c r="G401" s="37">
        <v>179000</v>
      </c>
      <c r="H401" s="37">
        <v>102600</v>
      </c>
      <c r="I401" s="37">
        <v>0</v>
      </c>
      <c r="J401" s="37">
        <v>650</v>
      </c>
      <c r="K401" s="37"/>
      <c r="L401" s="94">
        <v>20120208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13"/>
        <v>335351</v>
      </c>
      <c r="G402" s="37">
        <v>0</v>
      </c>
      <c r="H402" s="37">
        <v>45351</v>
      </c>
      <c r="I402" s="37">
        <v>0</v>
      </c>
      <c r="J402" s="37">
        <v>290000</v>
      </c>
      <c r="K402" s="37"/>
      <c r="L402" s="94">
        <v>20120208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13"/>
        <v>622939</v>
      </c>
      <c r="G403" s="37">
        <v>202000</v>
      </c>
      <c r="H403" s="37">
        <v>187763</v>
      </c>
      <c r="I403" s="37">
        <v>30076</v>
      </c>
      <c r="J403" s="37">
        <v>203100</v>
      </c>
      <c r="K403" s="37"/>
      <c r="L403" s="94">
        <v>20120208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13"/>
        <v>2681491</v>
      </c>
      <c r="G404" s="37">
        <v>408365</v>
      </c>
      <c r="H404" s="37">
        <v>817089</v>
      </c>
      <c r="I404" s="37">
        <v>28151</v>
      </c>
      <c r="J404" s="37">
        <v>1427886</v>
      </c>
      <c r="K404" s="67"/>
      <c r="L404" s="94">
        <v>20120208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aca="true" t="shared" si="14" ref="F406:F437">G406+H406+I406+J406</f>
        <v>187069</v>
      </c>
      <c r="G406" s="37">
        <v>0</v>
      </c>
      <c r="H406" s="37">
        <v>121569</v>
      </c>
      <c r="I406" s="37">
        <v>0</v>
      </c>
      <c r="J406" s="37">
        <v>65500</v>
      </c>
      <c r="K406" s="37"/>
      <c r="L406" s="94">
        <v>20120208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14"/>
        <v>142925</v>
      </c>
      <c r="G407" s="37">
        <v>0</v>
      </c>
      <c r="H407" s="37">
        <v>142925</v>
      </c>
      <c r="I407" s="37">
        <v>0</v>
      </c>
      <c r="J407" s="37">
        <v>0</v>
      </c>
      <c r="K407" s="37"/>
      <c r="L407" s="94">
        <v>20120208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14"/>
        <v>191873</v>
      </c>
      <c r="G408" s="37">
        <v>0</v>
      </c>
      <c r="H408" s="37">
        <v>150975</v>
      </c>
      <c r="I408" s="37">
        <v>0</v>
      </c>
      <c r="J408" s="37">
        <v>40898</v>
      </c>
      <c r="K408" s="37"/>
      <c r="L408" s="94">
        <v>20120208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14"/>
        <v>589460</v>
      </c>
      <c r="G409" s="37">
        <v>0</v>
      </c>
      <c r="H409" s="37">
        <v>391440</v>
      </c>
      <c r="I409" s="37">
        <v>40000</v>
      </c>
      <c r="J409" s="37">
        <v>158020</v>
      </c>
      <c r="K409" s="37"/>
      <c r="L409" s="94">
        <v>20120208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14"/>
        <v>2678370</v>
      </c>
      <c r="G410" s="37">
        <v>1966500</v>
      </c>
      <c r="H410" s="37">
        <v>647315</v>
      </c>
      <c r="I410" s="37">
        <v>0</v>
      </c>
      <c r="J410" s="37">
        <v>64555</v>
      </c>
      <c r="K410" s="67"/>
      <c r="L410" s="94">
        <v>20120208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14"/>
        <v>102400</v>
      </c>
      <c r="G411" s="37">
        <v>0</v>
      </c>
      <c r="H411" s="37">
        <v>22800</v>
      </c>
      <c r="I411" s="37">
        <v>0</v>
      </c>
      <c r="J411" s="37">
        <v>79600</v>
      </c>
      <c r="K411" s="37"/>
      <c r="L411" s="94">
        <v>20120307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14"/>
        <v>662134</v>
      </c>
      <c r="G412" s="37">
        <v>464648</v>
      </c>
      <c r="H412" s="37">
        <v>197486</v>
      </c>
      <c r="I412" s="37">
        <v>0</v>
      </c>
      <c r="J412" s="37">
        <v>0</v>
      </c>
      <c r="K412" s="37"/>
      <c r="L412" s="94">
        <v>20120208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14"/>
        <v>1485945</v>
      </c>
      <c r="G413" s="37">
        <v>0</v>
      </c>
      <c r="H413" s="37">
        <v>558820</v>
      </c>
      <c r="I413" s="37">
        <v>769540</v>
      </c>
      <c r="J413" s="37">
        <v>157585</v>
      </c>
      <c r="K413" s="37"/>
      <c r="L413" s="94">
        <v>20120208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14"/>
        <v>1048795</v>
      </c>
      <c r="G414" s="37">
        <v>425</v>
      </c>
      <c r="H414" s="37">
        <v>168360</v>
      </c>
      <c r="I414" s="37">
        <v>0</v>
      </c>
      <c r="J414" s="37">
        <v>880010</v>
      </c>
      <c r="K414" s="37"/>
      <c r="L414" s="94">
        <v>20120307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t="shared" si="14"/>
        <v>2252162</v>
      </c>
      <c r="G415" s="37">
        <v>21000</v>
      </c>
      <c r="H415" s="37">
        <v>252637</v>
      </c>
      <c r="I415" s="37">
        <v>0</v>
      </c>
      <c r="J415" s="37">
        <v>1978525</v>
      </c>
      <c r="K415" s="37"/>
      <c r="L415" s="94">
        <v>20120307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14"/>
        <v>5337670</v>
      </c>
      <c r="G416" s="37">
        <v>0</v>
      </c>
      <c r="H416" s="37">
        <v>169565</v>
      </c>
      <c r="I416" s="37">
        <v>0</v>
      </c>
      <c r="J416" s="37">
        <v>5168105</v>
      </c>
      <c r="K416" s="37"/>
      <c r="L416" s="94">
        <v>20120208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14"/>
        <v>1527196</v>
      </c>
      <c r="G417" s="37">
        <v>684165</v>
      </c>
      <c r="H417" s="37">
        <v>363681</v>
      </c>
      <c r="I417" s="37">
        <v>0</v>
      </c>
      <c r="J417" s="37">
        <v>479350</v>
      </c>
      <c r="K417" s="37"/>
      <c r="L417" s="94">
        <v>20120208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14"/>
        <v>215445</v>
      </c>
      <c r="G418" s="37">
        <v>0</v>
      </c>
      <c r="H418" s="37">
        <v>86240</v>
      </c>
      <c r="I418" s="37">
        <v>0</v>
      </c>
      <c r="J418" s="37">
        <v>129205</v>
      </c>
      <c r="K418" s="37"/>
      <c r="L418" s="94">
        <v>20120307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14"/>
        <v>238496</v>
      </c>
      <c r="G419" s="37">
        <v>15001</v>
      </c>
      <c r="H419" s="37">
        <v>183434</v>
      </c>
      <c r="I419" s="37">
        <v>0</v>
      </c>
      <c r="J419" s="37">
        <v>40061</v>
      </c>
      <c r="K419" s="37"/>
      <c r="L419" s="94">
        <v>20120307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14"/>
        <v>1141093</v>
      </c>
      <c r="G420" s="37">
        <v>0</v>
      </c>
      <c r="H420" s="37">
        <v>529493</v>
      </c>
      <c r="I420" s="37">
        <v>602000</v>
      </c>
      <c r="J420" s="37">
        <v>9600</v>
      </c>
      <c r="K420" s="37"/>
      <c r="L420" s="94">
        <v>20120208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14"/>
        <v>1251849</v>
      </c>
      <c r="G421" s="37">
        <v>0</v>
      </c>
      <c r="H421" s="37">
        <v>486701</v>
      </c>
      <c r="I421" s="37">
        <v>500000</v>
      </c>
      <c r="J421" s="37">
        <v>265148</v>
      </c>
      <c r="K421" s="37"/>
      <c r="L421" s="94">
        <v>20120208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14"/>
        <v>1081927</v>
      </c>
      <c r="G422" s="37">
        <v>239000</v>
      </c>
      <c r="H422" s="37">
        <v>663196</v>
      </c>
      <c r="I422" s="37">
        <v>43000</v>
      </c>
      <c r="J422" s="37">
        <v>136731</v>
      </c>
      <c r="K422" s="37"/>
      <c r="L422" s="94">
        <v>20120208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14"/>
        <v>375264</v>
      </c>
      <c r="G423" s="37">
        <v>0</v>
      </c>
      <c r="H423" s="37">
        <v>221941</v>
      </c>
      <c r="I423" s="37">
        <v>0</v>
      </c>
      <c r="J423" s="37">
        <v>153323</v>
      </c>
      <c r="K423" s="37"/>
      <c r="L423" s="94">
        <v>20120208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14"/>
        <v>324762</v>
      </c>
      <c r="G424" s="37">
        <v>0</v>
      </c>
      <c r="H424" s="37">
        <v>324762</v>
      </c>
      <c r="I424" s="37">
        <v>0</v>
      </c>
      <c r="J424" s="37">
        <v>0</v>
      </c>
      <c r="K424" s="37"/>
      <c r="L424" s="94">
        <v>20120208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14"/>
        <v>50282</v>
      </c>
      <c r="G425" s="37">
        <v>0</v>
      </c>
      <c r="H425" s="37">
        <v>50282</v>
      </c>
      <c r="I425" s="37">
        <v>0</v>
      </c>
      <c r="J425" s="37">
        <v>0</v>
      </c>
      <c r="K425" s="37"/>
      <c r="L425" s="94">
        <v>20120208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14"/>
        <v>1508277</v>
      </c>
      <c r="G426" s="37">
        <v>66000</v>
      </c>
      <c r="H426" s="37">
        <v>450558</v>
      </c>
      <c r="I426" s="37">
        <v>16570</v>
      </c>
      <c r="J426" s="37">
        <v>975149</v>
      </c>
      <c r="K426" s="37"/>
      <c r="L426" s="94">
        <v>20120208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14"/>
        <v>2621677</v>
      </c>
      <c r="G427" s="37">
        <v>366743</v>
      </c>
      <c r="H427" s="37">
        <v>1144534</v>
      </c>
      <c r="I427" s="37">
        <v>0</v>
      </c>
      <c r="J427" s="37">
        <v>1110400</v>
      </c>
      <c r="K427" s="37"/>
      <c r="L427" s="94">
        <v>20120307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14"/>
        <v>1411809</v>
      </c>
      <c r="G428" s="37">
        <v>0</v>
      </c>
      <c r="H428" s="37">
        <v>376174</v>
      </c>
      <c r="I428" s="37">
        <v>0</v>
      </c>
      <c r="J428" s="37">
        <v>1035635</v>
      </c>
      <c r="K428" s="37"/>
      <c r="L428" s="94">
        <v>20120307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14"/>
        <v>1543820</v>
      </c>
      <c r="G429" s="37">
        <v>0</v>
      </c>
      <c r="H429" s="37">
        <v>627091</v>
      </c>
      <c r="I429" s="37">
        <v>240000</v>
      </c>
      <c r="J429" s="37">
        <v>676729</v>
      </c>
      <c r="K429" s="37"/>
      <c r="L429" s="94">
        <v>20120208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14"/>
        <v>479043</v>
      </c>
      <c r="G430" s="37">
        <v>0</v>
      </c>
      <c r="H430" s="37">
        <v>122853</v>
      </c>
      <c r="I430" s="37">
        <v>0</v>
      </c>
      <c r="J430" s="37">
        <v>356190</v>
      </c>
      <c r="K430" s="37"/>
      <c r="L430" s="94">
        <v>20120208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14"/>
        <v>49607</v>
      </c>
      <c r="G431" s="37">
        <v>0</v>
      </c>
      <c r="H431" s="37">
        <v>43739</v>
      </c>
      <c r="I431" s="37">
        <v>0</v>
      </c>
      <c r="J431" s="37">
        <v>5868</v>
      </c>
      <c r="K431" s="37"/>
      <c r="L431" s="94">
        <v>20120307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14"/>
        <v>1933338</v>
      </c>
      <c r="G432" s="37">
        <v>1135900</v>
      </c>
      <c r="H432" s="37">
        <v>240717</v>
      </c>
      <c r="I432" s="37">
        <v>4500</v>
      </c>
      <c r="J432" s="37">
        <v>552221</v>
      </c>
      <c r="K432" s="37"/>
      <c r="L432" s="94">
        <v>20120208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14"/>
        <v>40500</v>
      </c>
      <c r="G433" s="37">
        <v>0</v>
      </c>
      <c r="H433" s="37">
        <v>20500</v>
      </c>
      <c r="I433" s="37">
        <v>0</v>
      </c>
      <c r="J433" s="37">
        <v>20000</v>
      </c>
      <c r="K433" s="37"/>
      <c r="L433" s="94">
        <v>20120208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14"/>
        <v>31806851</v>
      </c>
      <c r="G434" s="37">
        <v>269803</v>
      </c>
      <c r="H434" s="37">
        <v>687535</v>
      </c>
      <c r="I434" s="37">
        <v>0</v>
      </c>
      <c r="J434" s="37">
        <v>30849513</v>
      </c>
      <c r="K434" s="37"/>
      <c r="L434" s="94">
        <v>20120208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14"/>
        <v>491348</v>
      </c>
      <c r="G435" s="37">
        <v>192050</v>
      </c>
      <c r="H435" s="37">
        <v>208813</v>
      </c>
      <c r="I435" s="37">
        <v>4835</v>
      </c>
      <c r="J435" s="37">
        <v>85650</v>
      </c>
      <c r="K435" s="37"/>
      <c r="L435" s="94">
        <v>20120307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14"/>
        <v>3148030</v>
      </c>
      <c r="G436" s="37">
        <v>709200</v>
      </c>
      <c r="H436" s="37">
        <v>2069710</v>
      </c>
      <c r="I436" s="37">
        <v>1257</v>
      </c>
      <c r="J436" s="37">
        <v>367863</v>
      </c>
      <c r="K436" s="37"/>
      <c r="L436" s="94">
        <v>20120307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14"/>
        <v>1771904</v>
      </c>
      <c r="G437" s="37">
        <v>800000</v>
      </c>
      <c r="H437" s="37">
        <v>582325</v>
      </c>
      <c r="I437" s="37">
        <v>0</v>
      </c>
      <c r="J437" s="37">
        <v>389579</v>
      </c>
      <c r="K437" s="37"/>
      <c r="L437" s="94">
        <v>20120208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aca="true" t="shared" si="15" ref="F438:F469">G438+H438+I438+J438</f>
        <v>117531</v>
      </c>
      <c r="G438" s="37">
        <v>0</v>
      </c>
      <c r="H438" s="37">
        <v>52456</v>
      </c>
      <c r="I438" s="37">
        <v>0</v>
      </c>
      <c r="J438" s="37">
        <v>65075</v>
      </c>
      <c r="K438" s="37"/>
      <c r="L438" s="94">
        <v>20120208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15"/>
        <v>203069</v>
      </c>
      <c r="G439" s="37">
        <v>0</v>
      </c>
      <c r="H439" s="37">
        <v>157494</v>
      </c>
      <c r="I439" s="37">
        <v>0</v>
      </c>
      <c r="J439" s="37">
        <v>45575</v>
      </c>
      <c r="K439" s="37"/>
      <c r="L439" s="94">
        <v>20120208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15"/>
        <v>1077707</v>
      </c>
      <c r="G440" s="37">
        <v>0</v>
      </c>
      <c r="H440" s="37">
        <v>302750</v>
      </c>
      <c r="I440" s="37">
        <v>41520</v>
      </c>
      <c r="J440" s="37">
        <v>733437</v>
      </c>
      <c r="K440" s="37"/>
      <c r="L440" s="94">
        <v>20120307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15"/>
        <v>859704</v>
      </c>
      <c r="G441" s="37">
        <v>157500</v>
      </c>
      <c r="H441" s="37">
        <v>598955</v>
      </c>
      <c r="I441" s="37">
        <v>0</v>
      </c>
      <c r="J441" s="37">
        <v>103249</v>
      </c>
      <c r="K441" s="37"/>
      <c r="L441" s="94">
        <v>20120208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15"/>
        <v>8900</v>
      </c>
      <c r="G442" s="37">
        <v>0</v>
      </c>
      <c r="H442" s="37">
        <v>8900</v>
      </c>
      <c r="I442" s="37">
        <v>0</v>
      </c>
      <c r="J442" s="37">
        <v>0</v>
      </c>
      <c r="K442" s="37"/>
      <c r="L442" s="94">
        <v>20120208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15"/>
        <v>772037</v>
      </c>
      <c r="G443" s="37">
        <v>229335</v>
      </c>
      <c r="H443" s="37">
        <v>526507</v>
      </c>
      <c r="I443" s="37">
        <v>0</v>
      </c>
      <c r="J443" s="37">
        <v>16195</v>
      </c>
      <c r="K443" s="37"/>
      <c r="L443" s="94">
        <v>20120208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15"/>
        <v>208575</v>
      </c>
      <c r="G444" s="37">
        <v>78300</v>
      </c>
      <c r="H444" s="37">
        <v>120779</v>
      </c>
      <c r="I444" s="37">
        <v>0</v>
      </c>
      <c r="J444" s="37">
        <v>9496</v>
      </c>
      <c r="K444" s="37"/>
      <c r="L444" s="94">
        <v>20120208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15"/>
        <v>228450</v>
      </c>
      <c r="G445" s="37">
        <v>0</v>
      </c>
      <c r="H445" s="37">
        <v>228450</v>
      </c>
      <c r="I445" s="37">
        <v>0</v>
      </c>
      <c r="J445" s="37">
        <v>0</v>
      </c>
      <c r="K445" s="37"/>
      <c r="L445" s="94">
        <v>20120208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15"/>
        <v>122050</v>
      </c>
      <c r="G446" s="37">
        <v>0</v>
      </c>
      <c r="H446" s="37">
        <v>121550</v>
      </c>
      <c r="I446" s="37">
        <v>0</v>
      </c>
      <c r="J446" s="37">
        <v>500</v>
      </c>
      <c r="K446" s="37"/>
      <c r="L446" s="94">
        <v>20120208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15"/>
        <v>659851</v>
      </c>
      <c r="G447" s="37">
        <v>395600</v>
      </c>
      <c r="H447" s="37">
        <v>208751</v>
      </c>
      <c r="I447" s="37">
        <v>0</v>
      </c>
      <c r="J447" s="37">
        <v>55500</v>
      </c>
      <c r="K447" s="37"/>
      <c r="L447" s="94">
        <v>20120307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15"/>
        <v>142639</v>
      </c>
      <c r="G448" s="37">
        <v>0</v>
      </c>
      <c r="H448" s="37">
        <v>122939</v>
      </c>
      <c r="I448" s="37">
        <v>0</v>
      </c>
      <c r="J448" s="37">
        <v>19700</v>
      </c>
      <c r="K448" s="67"/>
      <c r="L448" s="94">
        <v>20120208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15"/>
        <v>1483221</v>
      </c>
      <c r="G449" s="37">
        <v>525941</v>
      </c>
      <c r="H449" s="37">
        <v>767332</v>
      </c>
      <c r="I449" s="37">
        <v>0</v>
      </c>
      <c r="J449" s="37">
        <v>189948</v>
      </c>
      <c r="K449" s="37"/>
      <c r="L449" s="94">
        <v>20120307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15"/>
        <v>4773117</v>
      </c>
      <c r="G450" s="37">
        <v>61600</v>
      </c>
      <c r="H450" s="37">
        <v>3249246</v>
      </c>
      <c r="I450" s="37">
        <v>188250</v>
      </c>
      <c r="J450" s="37">
        <v>1274021</v>
      </c>
      <c r="K450" s="37"/>
      <c r="L450" s="94">
        <v>20120307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15"/>
        <v>8469114</v>
      </c>
      <c r="G451" s="37">
        <v>2809693</v>
      </c>
      <c r="H451" s="37">
        <v>2021851</v>
      </c>
      <c r="I451" s="37">
        <v>516249</v>
      </c>
      <c r="J451" s="37">
        <v>3121321</v>
      </c>
      <c r="K451" s="37"/>
      <c r="L451" s="94">
        <v>20120208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15"/>
        <v>18900</v>
      </c>
      <c r="G452" s="37">
        <v>0</v>
      </c>
      <c r="H452" s="37">
        <v>3900</v>
      </c>
      <c r="I452" s="37">
        <v>0</v>
      </c>
      <c r="J452" s="37">
        <v>15000</v>
      </c>
      <c r="K452" s="37"/>
      <c r="L452" s="94">
        <v>20120208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15"/>
        <v>884150</v>
      </c>
      <c r="G453" s="37">
        <v>630900</v>
      </c>
      <c r="H453" s="37">
        <v>252450</v>
      </c>
      <c r="I453" s="37">
        <v>0</v>
      </c>
      <c r="J453" s="37">
        <v>800</v>
      </c>
      <c r="K453" s="37"/>
      <c r="L453" s="94">
        <v>20120208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15"/>
        <v>322775</v>
      </c>
      <c r="G454" s="37">
        <v>0</v>
      </c>
      <c r="H454" s="37">
        <v>102775</v>
      </c>
      <c r="I454" s="37">
        <v>220000</v>
      </c>
      <c r="J454" s="37">
        <v>0</v>
      </c>
      <c r="K454" s="37"/>
      <c r="L454" s="94">
        <v>20120307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15"/>
        <v>3454123</v>
      </c>
      <c r="G455" s="37">
        <v>1619222</v>
      </c>
      <c r="H455" s="37">
        <v>1714709</v>
      </c>
      <c r="I455" s="37">
        <v>31002</v>
      </c>
      <c r="J455" s="37">
        <v>89190</v>
      </c>
      <c r="K455" s="37"/>
      <c r="L455" s="94">
        <v>20120208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15"/>
        <v>1211665</v>
      </c>
      <c r="G456" s="37">
        <v>466300</v>
      </c>
      <c r="H456" s="37">
        <v>480718</v>
      </c>
      <c r="I456" s="37">
        <v>144901</v>
      </c>
      <c r="J456" s="37">
        <v>119746</v>
      </c>
      <c r="K456" s="37"/>
      <c r="L456" s="94">
        <v>20120307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15"/>
        <v>55670</v>
      </c>
      <c r="G457" s="37">
        <v>0</v>
      </c>
      <c r="H457" s="37">
        <v>40920</v>
      </c>
      <c r="I457" s="37">
        <v>0</v>
      </c>
      <c r="J457" s="37">
        <v>14750</v>
      </c>
      <c r="K457" s="37"/>
      <c r="L457" s="94">
        <v>20120208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15"/>
        <v>12577404</v>
      </c>
      <c r="G458" s="37">
        <v>8460187</v>
      </c>
      <c r="H458" s="37">
        <v>2006577</v>
      </c>
      <c r="I458" s="37">
        <v>5501</v>
      </c>
      <c r="J458" s="37">
        <v>2105139</v>
      </c>
      <c r="K458" s="37"/>
      <c r="L458" s="94">
        <v>20120208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15"/>
        <v>934367</v>
      </c>
      <c r="G459" s="37">
        <v>485252</v>
      </c>
      <c r="H459" s="37">
        <v>447915</v>
      </c>
      <c r="I459" s="37">
        <v>0</v>
      </c>
      <c r="J459" s="37">
        <v>1200</v>
      </c>
      <c r="K459" s="37"/>
      <c r="L459" s="94">
        <v>20120208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15"/>
        <v>994905</v>
      </c>
      <c r="G460" s="37">
        <v>513700</v>
      </c>
      <c r="H460" s="37">
        <v>441035</v>
      </c>
      <c r="I460" s="37">
        <v>3600</v>
      </c>
      <c r="J460" s="37">
        <v>36570</v>
      </c>
      <c r="K460" s="37"/>
      <c r="L460" s="94">
        <v>20120307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15"/>
        <v>2196906</v>
      </c>
      <c r="G461" s="37">
        <v>1069545</v>
      </c>
      <c r="H461" s="37">
        <v>1121361</v>
      </c>
      <c r="I461" s="37">
        <v>0</v>
      </c>
      <c r="J461" s="37">
        <v>6000</v>
      </c>
      <c r="K461" s="37"/>
      <c r="L461" s="94">
        <v>20120208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15"/>
        <v>1467975</v>
      </c>
      <c r="G462" s="37">
        <v>211695</v>
      </c>
      <c r="H462" s="37">
        <v>872602</v>
      </c>
      <c r="I462" s="37">
        <v>0</v>
      </c>
      <c r="J462" s="37">
        <v>383678</v>
      </c>
      <c r="K462" s="37"/>
      <c r="L462" s="94">
        <v>20120307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15"/>
        <v>83462</v>
      </c>
      <c r="G463" s="37">
        <v>40500</v>
      </c>
      <c r="H463" s="37">
        <v>42962</v>
      </c>
      <c r="I463" s="37">
        <v>0</v>
      </c>
      <c r="J463" s="37">
        <v>0</v>
      </c>
      <c r="K463" s="37"/>
      <c r="L463" s="94">
        <v>20120208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15"/>
        <v>417573</v>
      </c>
      <c r="G464" s="37">
        <v>0</v>
      </c>
      <c r="H464" s="37">
        <v>403370</v>
      </c>
      <c r="I464" s="37">
        <v>0</v>
      </c>
      <c r="J464" s="37">
        <v>14203</v>
      </c>
      <c r="K464" s="37"/>
      <c r="L464" s="94">
        <v>20120208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15"/>
        <v>10867</v>
      </c>
      <c r="G465" s="37">
        <v>0</v>
      </c>
      <c r="H465" s="37">
        <v>10867</v>
      </c>
      <c r="I465" s="37">
        <v>0</v>
      </c>
      <c r="J465" s="37">
        <v>0</v>
      </c>
      <c r="K465" s="37"/>
      <c r="L465" s="94">
        <v>20120208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15"/>
        <v>51833</v>
      </c>
      <c r="G466" s="37">
        <v>0</v>
      </c>
      <c r="H466" s="37">
        <v>51833</v>
      </c>
      <c r="I466" s="37">
        <v>0</v>
      </c>
      <c r="J466" s="37">
        <v>0</v>
      </c>
      <c r="K466" s="37"/>
      <c r="L466" s="94">
        <v>20120208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15"/>
        <v>391084</v>
      </c>
      <c r="G467" s="37">
        <v>0</v>
      </c>
      <c r="H467" s="37">
        <v>174634</v>
      </c>
      <c r="I467" s="37">
        <v>26500</v>
      </c>
      <c r="J467" s="37">
        <v>189950</v>
      </c>
      <c r="K467" s="37"/>
      <c r="L467" s="94">
        <v>20120307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15"/>
        <v>1211787</v>
      </c>
      <c r="G468" s="37">
        <v>225700</v>
      </c>
      <c r="H468" s="37">
        <v>789234</v>
      </c>
      <c r="I468" s="37">
        <v>0</v>
      </c>
      <c r="J468" s="37">
        <v>196853</v>
      </c>
      <c r="K468" s="37"/>
      <c r="L468" s="94">
        <v>20120307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15"/>
        <v>778658</v>
      </c>
      <c r="G469" s="37">
        <v>1</v>
      </c>
      <c r="H469" s="37">
        <v>602957</v>
      </c>
      <c r="I469" s="37">
        <v>0</v>
      </c>
      <c r="J469" s="37">
        <v>175700</v>
      </c>
      <c r="K469" s="37"/>
      <c r="L469" s="94">
        <v>20120208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aca="true" t="shared" si="16" ref="F470:F484">G470+H470+I470+J470</f>
        <v>118659</v>
      </c>
      <c r="G470" s="37">
        <v>10000</v>
      </c>
      <c r="H470" s="37">
        <v>28360</v>
      </c>
      <c r="I470" s="37">
        <v>0</v>
      </c>
      <c r="J470" s="37">
        <v>80299</v>
      </c>
      <c r="K470" s="37"/>
      <c r="L470" s="94">
        <v>20120307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16"/>
        <v>46712</v>
      </c>
      <c r="G471" s="37">
        <v>0</v>
      </c>
      <c r="H471" s="37">
        <v>35000</v>
      </c>
      <c r="I471" s="37">
        <v>0</v>
      </c>
      <c r="J471" s="37">
        <v>11712</v>
      </c>
      <c r="K471" s="37"/>
      <c r="L471" s="94">
        <v>20120208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16"/>
        <v>733360</v>
      </c>
      <c r="G472" s="37">
        <v>571500</v>
      </c>
      <c r="H472" s="37">
        <v>142810</v>
      </c>
      <c r="I472" s="37">
        <v>0</v>
      </c>
      <c r="J472" s="37">
        <v>19050</v>
      </c>
      <c r="K472" s="37"/>
      <c r="L472" s="94">
        <v>20120208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16"/>
        <v>58796</v>
      </c>
      <c r="G473" s="37">
        <v>0</v>
      </c>
      <c r="H473" s="37">
        <v>35796</v>
      </c>
      <c r="I473" s="37">
        <v>0</v>
      </c>
      <c r="J473" s="37">
        <v>23000</v>
      </c>
      <c r="K473" s="37"/>
      <c r="L473" s="94">
        <v>20120208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16"/>
        <v>1204118</v>
      </c>
      <c r="G474" s="37">
        <v>533350</v>
      </c>
      <c r="H474" s="37">
        <v>462956</v>
      </c>
      <c r="I474" s="37">
        <v>90210</v>
      </c>
      <c r="J474" s="37">
        <v>117602</v>
      </c>
      <c r="K474" s="37"/>
      <c r="L474" s="94">
        <v>20120208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16"/>
        <v>1333863</v>
      </c>
      <c r="G475" s="37">
        <v>586500</v>
      </c>
      <c r="H475" s="37">
        <v>693863</v>
      </c>
      <c r="I475" s="37">
        <v>0</v>
      </c>
      <c r="J475" s="37">
        <v>53500</v>
      </c>
      <c r="K475" s="37"/>
      <c r="L475" s="94">
        <v>20120208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16"/>
        <v>101751</v>
      </c>
      <c r="G476" s="37">
        <v>0</v>
      </c>
      <c r="H476" s="37">
        <v>0</v>
      </c>
      <c r="I476" s="37">
        <v>0</v>
      </c>
      <c r="J476" s="37">
        <v>101751</v>
      </c>
      <c r="K476" s="37"/>
      <c r="L476" s="94">
        <v>20120208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16"/>
        <v>931501</v>
      </c>
      <c r="G477" s="37">
        <v>540371</v>
      </c>
      <c r="H477" s="37">
        <v>321879</v>
      </c>
      <c r="I477" s="37">
        <v>2000</v>
      </c>
      <c r="J477" s="37">
        <v>67251</v>
      </c>
      <c r="K477" s="37"/>
      <c r="L477" s="94">
        <v>20120208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16"/>
        <v>115637</v>
      </c>
      <c r="G478" s="37">
        <v>0</v>
      </c>
      <c r="H478" s="37">
        <v>86637</v>
      </c>
      <c r="I478" s="37">
        <v>0</v>
      </c>
      <c r="J478" s="37">
        <v>29000</v>
      </c>
      <c r="K478" s="37"/>
      <c r="L478" s="94">
        <v>20120208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t="shared" si="16"/>
        <v>8222116</v>
      </c>
      <c r="G479" s="37">
        <v>125867</v>
      </c>
      <c r="H479" s="37">
        <v>1063175</v>
      </c>
      <c r="I479" s="37">
        <v>3000532</v>
      </c>
      <c r="J479" s="37">
        <v>4032542</v>
      </c>
      <c r="K479" s="37"/>
      <c r="L479" s="94">
        <v>20120307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16"/>
        <v>944824</v>
      </c>
      <c r="G480" s="37">
        <v>0</v>
      </c>
      <c r="H480" s="37">
        <v>83824</v>
      </c>
      <c r="I480" s="37">
        <v>860300</v>
      </c>
      <c r="J480" s="37">
        <v>700</v>
      </c>
      <c r="K480" s="37"/>
      <c r="L480" s="94">
        <v>20120208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16"/>
        <v>593243</v>
      </c>
      <c r="G481" s="37">
        <v>1</v>
      </c>
      <c r="H481" s="37">
        <v>588941</v>
      </c>
      <c r="I481" s="37">
        <v>0</v>
      </c>
      <c r="J481" s="37">
        <v>4301</v>
      </c>
      <c r="K481" s="37"/>
      <c r="L481" s="94">
        <v>20120307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16"/>
        <v>2883590</v>
      </c>
      <c r="G482" s="37">
        <v>225400</v>
      </c>
      <c r="H482" s="37">
        <v>2496600</v>
      </c>
      <c r="I482" s="37">
        <v>26800</v>
      </c>
      <c r="J482" s="37">
        <v>134790</v>
      </c>
      <c r="K482" s="37"/>
      <c r="L482" s="94">
        <v>20120208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16"/>
        <v>229763</v>
      </c>
      <c r="G483" s="37">
        <v>0</v>
      </c>
      <c r="H483" s="37">
        <v>228763</v>
      </c>
      <c r="I483" s="37">
        <v>0</v>
      </c>
      <c r="J483" s="37">
        <v>1000</v>
      </c>
      <c r="K483" s="37"/>
      <c r="L483" s="94">
        <v>20120208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16"/>
        <v>1051887</v>
      </c>
      <c r="G484" s="37">
        <v>0</v>
      </c>
      <c r="H484" s="37">
        <v>758008</v>
      </c>
      <c r="I484" s="37">
        <v>0</v>
      </c>
      <c r="J484" s="37">
        <v>293879</v>
      </c>
      <c r="K484" s="37"/>
      <c r="L484" s="94">
        <v>20120208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aca="true" t="shared" si="17" ref="F486:F517">G486+H486+I486+J486</f>
        <v>405783</v>
      </c>
      <c r="G486" s="37">
        <v>0</v>
      </c>
      <c r="H486" s="37">
        <v>294146</v>
      </c>
      <c r="I486" s="37">
        <v>0</v>
      </c>
      <c r="J486" s="37">
        <v>111637</v>
      </c>
      <c r="K486" s="37"/>
      <c r="L486" s="94">
        <v>20120208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17"/>
        <v>19050</v>
      </c>
      <c r="G487" s="37">
        <v>0</v>
      </c>
      <c r="H487" s="37">
        <v>19050</v>
      </c>
      <c r="I487" s="37">
        <v>0</v>
      </c>
      <c r="J487" s="37">
        <v>0</v>
      </c>
      <c r="K487" s="37"/>
      <c r="L487" s="94">
        <v>20120307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17"/>
        <v>536220</v>
      </c>
      <c r="G488" s="37">
        <v>0</v>
      </c>
      <c r="H488" s="37">
        <v>475020</v>
      </c>
      <c r="I488" s="37">
        <v>0</v>
      </c>
      <c r="J488" s="37">
        <v>61200</v>
      </c>
      <c r="K488" s="37"/>
      <c r="L488" s="94">
        <v>20120208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17"/>
        <v>1185843</v>
      </c>
      <c r="G489" s="37">
        <v>0</v>
      </c>
      <c r="H489" s="37">
        <v>85700</v>
      </c>
      <c r="I489" s="37">
        <v>431400</v>
      </c>
      <c r="J489" s="37">
        <v>668743</v>
      </c>
      <c r="K489" s="37"/>
      <c r="L489" s="94">
        <v>20120208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17"/>
        <v>194488</v>
      </c>
      <c r="G490" s="37">
        <v>0</v>
      </c>
      <c r="H490" s="37">
        <v>123393</v>
      </c>
      <c r="I490" s="37">
        <v>0</v>
      </c>
      <c r="J490" s="37">
        <v>71095</v>
      </c>
      <c r="K490" s="37"/>
      <c r="L490" s="94">
        <v>20120208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17"/>
        <v>3583367</v>
      </c>
      <c r="G491" s="37">
        <v>490600</v>
      </c>
      <c r="H491" s="37">
        <v>1402527</v>
      </c>
      <c r="I491" s="37">
        <v>0</v>
      </c>
      <c r="J491" s="37">
        <v>1690240</v>
      </c>
      <c r="K491" s="37"/>
      <c r="L491" s="94">
        <v>20120208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17"/>
        <v>558497</v>
      </c>
      <c r="G492" s="37">
        <v>0</v>
      </c>
      <c r="H492" s="37">
        <v>477757</v>
      </c>
      <c r="I492" s="37">
        <v>0</v>
      </c>
      <c r="J492" s="37">
        <v>80740</v>
      </c>
      <c r="K492" s="37"/>
      <c r="L492" s="94">
        <v>20120307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17"/>
        <v>1644113</v>
      </c>
      <c r="G493" s="37">
        <v>1330000</v>
      </c>
      <c r="H493" s="37">
        <v>233463</v>
      </c>
      <c r="I493" s="37">
        <v>40000</v>
      </c>
      <c r="J493" s="37">
        <v>40650</v>
      </c>
      <c r="K493" s="37"/>
      <c r="L493" s="94">
        <v>20120208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17"/>
        <v>58600</v>
      </c>
      <c r="G494" s="37">
        <v>0</v>
      </c>
      <c r="H494" s="37">
        <v>58600</v>
      </c>
      <c r="I494" s="37">
        <v>0</v>
      </c>
      <c r="J494" s="37">
        <v>0</v>
      </c>
      <c r="K494" s="37"/>
      <c r="L494" s="94">
        <v>20120208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17"/>
        <v>94900</v>
      </c>
      <c r="G495" s="37">
        <v>0</v>
      </c>
      <c r="H495" s="37">
        <v>18000</v>
      </c>
      <c r="I495" s="37">
        <v>0</v>
      </c>
      <c r="J495" s="37">
        <v>76900</v>
      </c>
      <c r="K495" s="37"/>
      <c r="L495" s="94">
        <v>20120208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17"/>
        <v>1700</v>
      </c>
      <c r="G496" s="37">
        <v>0</v>
      </c>
      <c r="H496" s="37">
        <v>1700</v>
      </c>
      <c r="I496" s="37">
        <v>0</v>
      </c>
      <c r="J496" s="37">
        <v>0</v>
      </c>
      <c r="K496" s="37"/>
      <c r="L496" s="94">
        <v>20120208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17"/>
        <v>197265</v>
      </c>
      <c r="G497" s="37">
        <v>0</v>
      </c>
      <c r="H497" s="37">
        <v>9825</v>
      </c>
      <c r="I497" s="37">
        <v>75000</v>
      </c>
      <c r="J497" s="37">
        <v>112440</v>
      </c>
      <c r="K497" s="37"/>
      <c r="L497" s="94">
        <v>20120208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17"/>
        <v>49950</v>
      </c>
      <c r="G498" s="37">
        <v>0</v>
      </c>
      <c r="H498" s="37">
        <v>24100</v>
      </c>
      <c r="I498" s="37">
        <v>18450</v>
      </c>
      <c r="J498" s="37">
        <v>7400</v>
      </c>
      <c r="K498" s="37"/>
      <c r="L498" s="94">
        <v>20120208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17"/>
        <v>5008</v>
      </c>
      <c r="G499" s="37">
        <v>0</v>
      </c>
      <c r="H499" s="37">
        <v>5008</v>
      </c>
      <c r="I499" s="37">
        <v>0</v>
      </c>
      <c r="J499" s="37">
        <v>0</v>
      </c>
      <c r="K499" s="37"/>
      <c r="L499" s="94">
        <v>20120208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17"/>
        <v>21600</v>
      </c>
      <c r="G500" s="37">
        <v>0</v>
      </c>
      <c r="H500" s="37">
        <v>21600</v>
      </c>
      <c r="I500" s="37">
        <v>0</v>
      </c>
      <c r="J500" s="37">
        <v>0</v>
      </c>
      <c r="K500" s="37"/>
      <c r="L500" s="94">
        <v>20120208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17"/>
        <v>456616</v>
      </c>
      <c r="G501" s="37">
        <v>5000</v>
      </c>
      <c r="H501" s="37">
        <v>324466</v>
      </c>
      <c r="I501" s="37">
        <v>119000</v>
      </c>
      <c r="J501" s="37">
        <v>8150</v>
      </c>
      <c r="K501" s="37"/>
      <c r="L501" s="94">
        <v>20120208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17"/>
        <v>226887</v>
      </c>
      <c r="G502" s="37">
        <v>0</v>
      </c>
      <c r="H502" s="37">
        <v>71602</v>
      </c>
      <c r="I502" s="37">
        <v>62000</v>
      </c>
      <c r="J502" s="37">
        <v>93285</v>
      </c>
      <c r="K502" s="37"/>
      <c r="L502" s="94">
        <v>20120307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17"/>
        <v>419241</v>
      </c>
      <c r="G503" s="37">
        <v>0</v>
      </c>
      <c r="H503" s="37">
        <v>32300</v>
      </c>
      <c r="I503" s="37">
        <v>271600</v>
      </c>
      <c r="J503" s="37">
        <v>115341</v>
      </c>
      <c r="K503" s="37"/>
      <c r="L503" s="94">
        <v>20120208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17"/>
        <v>12250</v>
      </c>
      <c r="G504" s="37">
        <v>0</v>
      </c>
      <c r="H504" s="37">
        <v>12250</v>
      </c>
      <c r="I504" s="37">
        <v>0</v>
      </c>
      <c r="J504" s="37">
        <v>0</v>
      </c>
      <c r="K504" s="37"/>
      <c r="L504" s="94">
        <v>20120208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17"/>
        <v>293498</v>
      </c>
      <c r="G505" s="37">
        <v>0</v>
      </c>
      <c r="H505" s="37">
        <v>4650</v>
      </c>
      <c r="I505" s="37">
        <v>0</v>
      </c>
      <c r="J505" s="37">
        <v>288848</v>
      </c>
      <c r="K505" s="37"/>
      <c r="L505" s="94">
        <v>20120208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17"/>
        <v>191798</v>
      </c>
      <c r="G506" s="37">
        <v>108600</v>
      </c>
      <c r="H506" s="37">
        <v>80345</v>
      </c>
      <c r="I506" s="37">
        <v>0</v>
      </c>
      <c r="J506" s="37">
        <v>2853</v>
      </c>
      <c r="K506" s="37"/>
      <c r="L506" s="94">
        <v>20120208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17"/>
        <v>125785</v>
      </c>
      <c r="G507" s="37">
        <v>6254</v>
      </c>
      <c r="H507" s="37">
        <v>17100</v>
      </c>
      <c r="I507" s="37">
        <v>15400</v>
      </c>
      <c r="J507" s="37">
        <v>87031</v>
      </c>
      <c r="K507" s="37"/>
      <c r="L507" s="94">
        <v>20120208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17"/>
        <v>70782</v>
      </c>
      <c r="G508" s="37">
        <v>0</v>
      </c>
      <c r="H508" s="37">
        <v>53282</v>
      </c>
      <c r="I508" s="37">
        <v>0</v>
      </c>
      <c r="J508" s="37">
        <v>17500</v>
      </c>
      <c r="K508" s="37"/>
      <c r="L508" s="94">
        <v>20120208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17"/>
        <v>1812201</v>
      </c>
      <c r="G509" s="37">
        <v>4500</v>
      </c>
      <c r="H509" s="37">
        <v>902200</v>
      </c>
      <c r="I509" s="37">
        <v>4200</v>
      </c>
      <c r="J509" s="37">
        <v>901301</v>
      </c>
      <c r="K509" s="37"/>
      <c r="L509" s="94">
        <v>20120208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17"/>
        <v>3389064</v>
      </c>
      <c r="G510" s="37">
        <v>907550</v>
      </c>
      <c r="H510" s="37">
        <v>1387374</v>
      </c>
      <c r="I510" s="37">
        <v>0</v>
      </c>
      <c r="J510" s="37">
        <v>1094140</v>
      </c>
      <c r="K510" s="37"/>
      <c r="L510" s="94">
        <v>20120208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17"/>
        <v>422328</v>
      </c>
      <c r="G511" s="37">
        <v>3500</v>
      </c>
      <c r="H511" s="37">
        <v>325893</v>
      </c>
      <c r="I511" s="37">
        <v>0</v>
      </c>
      <c r="J511" s="37">
        <v>92935</v>
      </c>
      <c r="K511" s="37"/>
      <c r="L511" s="94">
        <v>20120307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17"/>
        <v>140922</v>
      </c>
      <c r="G512" s="37">
        <v>0</v>
      </c>
      <c r="H512" s="37">
        <v>121102</v>
      </c>
      <c r="I512" s="37">
        <v>0</v>
      </c>
      <c r="J512" s="37">
        <v>19820</v>
      </c>
      <c r="K512" s="37"/>
      <c r="L512" s="94">
        <v>20120208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17"/>
        <v>1955335</v>
      </c>
      <c r="G513" s="37">
        <v>1050</v>
      </c>
      <c r="H513" s="37">
        <v>609023</v>
      </c>
      <c r="I513" s="37">
        <v>51715</v>
      </c>
      <c r="J513" s="37">
        <v>1293547</v>
      </c>
      <c r="K513" s="37"/>
      <c r="L513" s="94">
        <v>20120208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17"/>
        <v>14574572</v>
      </c>
      <c r="G514" s="37">
        <v>0</v>
      </c>
      <c r="H514" s="37">
        <v>1545122</v>
      </c>
      <c r="I514" s="37">
        <v>8735000</v>
      </c>
      <c r="J514" s="37">
        <v>4294450</v>
      </c>
      <c r="K514" s="37"/>
      <c r="L514" s="94">
        <v>20120208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17"/>
        <v>74100</v>
      </c>
      <c r="G515" s="37">
        <v>0</v>
      </c>
      <c r="H515" s="37">
        <v>0</v>
      </c>
      <c r="I515" s="37">
        <v>0</v>
      </c>
      <c r="J515" s="37">
        <v>74100</v>
      </c>
      <c r="K515" s="37"/>
      <c r="L515" s="94">
        <v>20120307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17"/>
        <v>6208658</v>
      </c>
      <c r="G516" s="37">
        <v>1010500</v>
      </c>
      <c r="H516" s="37">
        <v>752238</v>
      </c>
      <c r="I516" s="37">
        <v>2802475</v>
      </c>
      <c r="J516" s="37">
        <v>1643445</v>
      </c>
      <c r="K516" s="37"/>
      <c r="L516" s="94">
        <v>20120208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17"/>
        <v>874485</v>
      </c>
      <c r="G517" s="37">
        <v>0</v>
      </c>
      <c r="H517" s="37">
        <v>322485</v>
      </c>
      <c r="I517" s="37">
        <v>105000</v>
      </c>
      <c r="J517" s="37">
        <v>447000</v>
      </c>
      <c r="K517" s="37"/>
      <c r="L517" s="94">
        <v>20120307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aca="true" t="shared" si="18" ref="F518:F549">G518+H518+I518+J518</f>
        <v>291720</v>
      </c>
      <c r="G518" s="37">
        <v>0</v>
      </c>
      <c r="H518" s="37">
        <v>260318</v>
      </c>
      <c r="I518" s="37">
        <v>0</v>
      </c>
      <c r="J518" s="37">
        <v>31402</v>
      </c>
      <c r="K518" s="37"/>
      <c r="L518" s="94">
        <v>20120307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18"/>
        <v>340159</v>
      </c>
      <c r="G519" s="37">
        <v>135000</v>
      </c>
      <c r="H519" s="37">
        <v>143708</v>
      </c>
      <c r="I519" s="37">
        <v>0</v>
      </c>
      <c r="J519" s="37">
        <v>61451</v>
      </c>
      <c r="K519" s="37"/>
      <c r="L519" s="94">
        <v>20120208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18"/>
        <v>10600</v>
      </c>
      <c r="G520" s="37">
        <v>0</v>
      </c>
      <c r="H520" s="37">
        <v>9800</v>
      </c>
      <c r="I520" s="37">
        <v>0</v>
      </c>
      <c r="J520" s="37">
        <v>800</v>
      </c>
      <c r="K520" s="37"/>
      <c r="L520" s="94">
        <v>20120208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18"/>
        <v>1211870</v>
      </c>
      <c r="G521" s="37">
        <v>0</v>
      </c>
      <c r="H521" s="37">
        <v>1105279</v>
      </c>
      <c r="I521" s="37">
        <v>1000</v>
      </c>
      <c r="J521" s="37">
        <v>105591</v>
      </c>
      <c r="K521" s="37"/>
      <c r="L521" s="94">
        <v>20120208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18"/>
        <v>282308</v>
      </c>
      <c r="G522" s="37">
        <v>0</v>
      </c>
      <c r="H522" s="37">
        <v>208560</v>
      </c>
      <c r="I522" s="37">
        <v>0</v>
      </c>
      <c r="J522" s="37">
        <v>73748</v>
      </c>
      <c r="K522" s="37"/>
      <c r="L522" s="94">
        <v>20120307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2287</v>
      </c>
      <c r="F523" s="67">
        <f t="shared" si="18"/>
        <v>112861</v>
      </c>
      <c r="G523" s="37">
        <v>0</v>
      </c>
      <c r="H523" s="37">
        <v>94713</v>
      </c>
      <c r="I523" s="37">
        <v>0</v>
      </c>
      <c r="J523" s="37">
        <v>18148</v>
      </c>
      <c r="K523" s="37"/>
      <c r="L523" s="94">
        <v>20120307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18"/>
        <v>708803</v>
      </c>
      <c r="G524" s="37">
        <v>0</v>
      </c>
      <c r="H524" s="37">
        <v>694491</v>
      </c>
      <c r="I524" s="37">
        <v>0</v>
      </c>
      <c r="J524" s="37">
        <v>14312</v>
      </c>
      <c r="K524" s="37"/>
      <c r="L524" s="94">
        <v>20120307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18"/>
        <v>81332</v>
      </c>
      <c r="G525" s="37">
        <v>0</v>
      </c>
      <c r="H525" s="37">
        <v>17288</v>
      </c>
      <c r="I525" s="37">
        <v>0</v>
      </c>
      <c r="J525" s="37">
        <v>64044</v>
      </c>
      <c r="K525" s="37"/>
      <c r="L525" s="94">
        <v>20120208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18"/>
        <v>1456017</v>
      </c>
      <c r="G526" s="37">
        <v>0</v>
      </c>
      <c r="H526" s="37">
        <v>139428</v>
      </c>
      <c r="I526" s="37">
        <v>250000</v>
      </c>
      <c r="J526" s="37">
        <v>1066589</v>
      </c>
      <c r="K526" s="37"/>
      <c r="L526" s="94">
        <v>20120208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18"/>
        <v>147474</v>
      </c>
      <c r="G527" s="37">
        <v>0</v>
      </c>
      <c r="H527" s="37">
        <v>91474</v>
      </c>
      <c r="I527" s="37">
        <v>0</v>
      </c>
      <c r="J527" s="37">
        <v>56000</v>
      </c>
      <c r="K527" s="37"/>
      <c r="L527" s="94">
        <v>20120208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18"/>
        <v>2651463</v>
      </c>
      <c r="G528" s="37">
        <v>1030696</v>
      </c>
      <c r="H528" s="37">
        <v>1138804</v>
      </c>
      <c r="I528" s="37">
        <v>0</v>
      </c>
      <c r="J528" s="37">
        <v>481963</v>
      </c>
      <c r="K528" s="37"/>
      <c r="L528" s="94">
        <v>20120208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18"/>
        <v>385372</v>
      </c>
      <c r="G529" s="37">
        <v>145000</v>
      </c>
      <c r="H529" s="37">
        <v>118872</v>
      </c>
      <c r="I529" s="37">
        <v>0</v>
      </c>
      <c r="J529" s="37">
        <v>121500</v>
      </c>
      <c r="K529" s="37"/>
      <c r="L529" s="94">
        <v>20120307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18"/>
        <v>3750</v>
      </c>
      <c r="G530" s="37">
        <v>0</v>
      </c>
      <c r="H530" s="37">
        <v>3700</v>
      </c>
      <c r="I530" s="37">
        <v>0</v>
      </c>
      <c r="J530" s="37">
        <v>50</v>
      </c>
      <c r="K530" s="37"/>
      <c r="L530" s="94">
        <v>20120307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18"/>
        <v>192604</v>
      </c>
      <c r="G531" s="37">
        <v>0</v>
      </c>
      <c r="H531" s="37">
        <v>105864</v>
      </c>
      <c r="I531" s="37">
        <v>13500</v>
      </c>
      <c r="J531" s="37">
        <v>73240</v>
      </c>
      <c r="K531" s="37"/>
      <c r="L531" s="94">
        <v>20120208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18"/>
        <v>81400</v>
      </c>
      <c r="G532" s="37">
        <v>0</v>
      </c>
      <c r="H532" s="37">
        <v>6400</v>
      </c>
      <c r="I532" s="37">
        <v>0</v>
      </c>
      <c r="J532" s="37">
        <v>75000</v>
      </c>
      <c r="K532" s="37"/>
      <c r="L532" s="94">
        <v>20120208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18"/>
        <v>226752</v>
      </c>
      <c r="G533" s="37">
        <v>0</v>
      </c>
      <c r="H533" s="37">
        <v>141502</v>
      </c>
      <c r="I533" s="37">
        <v>0</v>
      </c>
      <c r="J533" s="37">
        <v>85250</v>
      </c>
      <c r="K533" s="37"/>
      <c r="L533" s="94">
        <v>20120208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18"/>
        <v>877660</v>
      </c>
      <c r="G534" s="37">
        <v>697450</v>
      </c>
      <c r="H534" s="37">
        <v>106750</v>
      </c>
      <c r="I534" s="37">
        <v>0</v>
      </c>
      <c r="J534" s="37">
        <v>73460</v>
      </c>
      <c r="K534" s="37"/>
      <c r="L534" s="94">
        <v>20120208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18"/>
        <v>80838</v>
      </c>
      <c r="G535" s="37">
        <v>0</v>
      </c>
      <c r="H535" s="37">
        <v>75438</v>
      </c>
      <c r="I535" s="37">
        <v>0</v>
      </c>
      <c r="J535" s="37">
        <v>5400</v>
      </c>
      <c r="K535" s="37"/>
      <c r="L535" s="94">
        <v>20120307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18"/>
        <v>71215</v>
      </c>
      <c r="G536" s="37">
        <v>0</v>
      </c>
      <c r="H536" s="37">
        <v>29215</v>
      </c>
      <c r="I536" s="37">
        <v>0</v>
      </c>
      <c r="J536" s="37">
        <v>42000</v>
      </c>
      <c r="K536" s="37"/>
      <c r="L536" s="94">
        <v>20120208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18"/>
        <v>73543</v>
      </c>
      <c r="G537" s="37">
        <v>0</v>
      </c>
      <c r="H537" s="37">
        <v>500</v>
      </c>
      <c r="I537" s="37">
        <v>1795</v>
      </c>
      <c r="J537" s="37">
        <v>71248</v>
      </c>
      <c r="K537" s="37"/>
      <c r="L537" s="94">
        <v>20120208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18"/>
        <v>99716</v>
      </c>
      <c r="G538" s="37">
        <v>0</v>
      </c>
      <c r="H538" s="37">
        <v>27904</v>
      </c>
      <c r="I538" s="37">
        <v>45250</v>
      </c>
      <c r="J538" s="37">
        <v>26562</v>
      </c>
      <c r="K538" s="37"/>
      <c r="L538" s="94">
        <v>20120307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18"/>
        <v>137484</v>
      </c>
      <c r="G539" s="37">
        <v>0</v>
      </c>
      <c r="H539" s="37">
        <v>129184</v>
      </c>
      <c r="I539" s="37">
        <v>0</v>
      </c>
      <c r="J539" s="37">
        <v>8300</v>
      </c>
      <c r="K539" s="37"/>
      <c r="L539" s="94">
        <v>20120208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18"/>
        <v>416589</v>
      </c>
      <c r="G540" s="37">
        <v>280221</v>
      </c>
      <c r="H540" s="37">
        <v>124782</v>
      </c>
      <c r="I540" s="37">
        <v>0</v>
      </c>
      <c r="J540" s="37">
        <v>11586</v>
      </c>
      <c r="K540" s="37"/>
      <c r="L540" s="94">
        <v>20120307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18"/>
        <v>375920</v>
      </c>
      <c r="G541" s="37">
        <v>147900</v>
      </c>
      <c r="H541" s="37">
        <v>189455</v>
      </c>
      <c r="I541" s="37">
        <v>0</v>
      </c>
      <c r="J541" s="37">
        <v>38565</v>
      </c>
      <c r="K541" s="37"/>
      <c r="L541" s="94">
        <v>20120208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18"/>
        <v>51065</v>
      </c>
      <c r="G542" s="37">
        <v>0</v>
      </c>
      <c r="H542" s="37">
        <v>48065</v>
      </c>
      <c r="I542" s="37">
        <v>0</v>
      </c>
      <c r="J542" s="37">
        <v>3000</v>
      </c>
      <c r="K542" s="37"/>
      <c r="L542" s="94">
        <v>20120307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t="shared" si="18"/>
        <v>46775</v>
      </c>
      <c r="G543" s="37">
        <v>0</v>
      </c>
      <c r="H543" s="37">
        <v>46775</v>
      </c>
      <c r="I543" s="37">
        <v>0</v>
      </c>
      <c r="J543" s="37">
        <v>0</v>
      </c>
      <c r="K543" s="37"/>
      <c r="L543" s="94">
        <v>20120208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18"/>
        <v>611848</v>
      </c>
      <c r="G544" s="37">
        <v>0</v>
      </c>
      <c r="H544" s="37">
        <v>57498</v>
      </c>
      <c r="I544" s="37">
        <v>0</v>
      </c>
      <c r="J544" s="37">
        <v>554350</v>
      </c>
      <c r="K544" s="37"/>
      <c r="L544" s="94">
        <v>20120307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18"/>
        <v>13885</v>
      </c>
      <c r="G545" s="37">
        <v>0</v>
      </c>
      <c r="H545" s="37">
        <v>12385</v>
      </c>
      <c r="I545" s="37">
        <v>0</v>
      </c>
      <c r="J545" s="37">
        <v>1500</v>
      </c>
      <c r="K545" s="37"/>
      <c r="L545" s="94">
        <v>20120208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18"/>
        <v>55449</v>
      </c>
      <c r="G546" s="37">
        <v>0</v>
      </c>
      <c r="H546" s="37">
        <v>45774</v>
      </c>
      <c r="I546" s="37">
        <v>3500</v>
      </c>
      <c r="J546" s="37">
        <v>6175</v>
      </c>
      <c r="K546" s="37"/>
      <c r="L546" s="94">
        <v>20120208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18"/>
        <v>1814419</v>
      </c>
      <c r="G547" s="37">
        <v>0</v>
      </c>
      <c r="H547" s="37">
        <v>1524139</v>
      </c>
      <c r="I547" s="37">
        <v>0</v>
      </c>
      <c r="J547" s="37">
        <v>290280</v>
      </c>
      <c r="K547" s="37"/>
      <c r="L547" s="94">
        <v>20120208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18"/>
        <v>25000</v>
      </c>
      <c r="G548" s="37">
        <v>0</v>
      </c>
      <c r="H548" s="37">
        <v>25000</v>
      </c>
      <c r="I548" s="37">
        <v>0</v>
      </c>
      <c r="J548" s="37">
        <v>0</v>
      </c>
      <c r="K548" s="37"/>
      <c r="L548" s="94">
        <v>20120208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18"/>
        <v>151464</v>
      </c>
      <c r="G549" s="37">
        <v>0</v>
      </c>
      <c r="H549" s="37">
        <v>141464</v>
      </c>
      <c r="I549" s="37">
        <v>0</v>
      </c>
      <c r="J549" s="37">
        <v>10000</v>
      </c>
      <c r="K549" s="37"/>
      <c r="L549" s="94">
        <v>20120307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aca="true" t="shared" si="19" ref="F550:F573">G550+H550+I550+J550</f>
        <v>14295</v>
      </c>
      <c r="G550" s="37">
        <v>0</v>
      </c>
      <c r="H550" s="37">
        <v>4295</v>
      </c>
      <c r="I550" s="37">
        <v>0</v>
      </c>
      <c r="J550" s="37">
        <v>10000</v>
      </c>
      <c r="K550" s="37"/>
      <c r="L550" s="94">
        <v>20120307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19"/>
        <v>404254</v>
      </c>
      <c r="G551" s="37">
        <v>0</v>
      </c>
      <c r="H551" s="37">
        <v>346554</v>
      </c>
      <c r="I551" s="37">
        <v>11600</v>
      </c>
      <c r="J551" s="37">
        <v>46100</v>
      </c>
      <c r="K551" s="37"/>
      <c r="L551" s="94">
        <v>20120307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19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4">
        <v>20120208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19"/>
        <v>455340</v>
      </c>
      <c r="G553" s="37">
        <v>0</v>
      </c>
      <c r="H553" s="37">
        <v>50200</v>
      </c>
      <c r="I553" s="37">
        <v>94000</v>
      </c>
      <c r="J553" s="37">
        <v>311140</v>
      </c>
      <c r="K553" s="37"/>
      <c r="L553" s="94">
        <v>20120208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19"/>
        <v>1187230</v>
      </c>
      <c r="G554" s="37">
        <v>30000</v>
      </c>
      <c r="H554" s="37">
        <v>811673</v>
      </c>
      <c r="I554" s="37">
        <v>0</v>
      </c>
      <c r="J554" s="37">
        <v>345557</v>
      </c>
      <c r="K554" s="37"/>
      <c r="L554" s="94">
        <v>20120307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19"/>
        <v>3228687</v>
      </c>
      <c r="G555" s="37">
        <v>0</v>
      </c>
      <c r="H555" s="37">
        <v>465288</v>
      </c>
      <c r="I555" s="37">
        <v>0</v>
      </c>
      <c r="J555" s="37">
        <v>2763399</v>
      </c>
      <c r="K555" s="37"/>
      <c r="L555" s="94">
        <v>20120208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19"/>
        <v>2043857</v>
      </c>
      <c r="G556" s="37">
        <v>378140</v>
      </c>
      <c r="H556" s="37">
        <v>1449339</v>
      </c>
      <c r="I556" s="37">
        <v>22690</v>
      </c>
      <c r="J556" s="37">
        <v>193688</v>
      </c>
      <c r="K556" s="37"/>
      <c r="L556" s="94">
        <v>20120208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19"/>
        <v>3061721</v>
      </c>
      <c r="G557" s="37">
        <v>441600</v>
      </c>
      <c r="H557" s="37">
        <v>459185</v>
      </c>
      <c r="I557" s="37">
        <v>301</v>
      </c>
      <c r="J557" s="37">
        <v>2160635</v>
      </c>
      <c r="K557" s="37"/>
      <c r="L557" s="94">
        <v>20120208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19"/>
        <v>325973</v>
      </c>
      <c r="G558" s="37">
        <v>0</v>
      </c>
      <c r="H558" s="37">
        <v>240458</v>
      </c>
      <c r="I558" s="37">
        <v>0</v>
      </c>
      <c r="J558" s="37">
        <v>85515</v>
      </c>
      <c r="K558" s="37"/>
      <c r="L558" s="94">
        <v>20120208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19"/>
        <v>120814</v>
      </c>
      <c r="G559" s="37">
        <v>0</v>
      </c>
      <c r="H559" s="37">
        <v>83814</v>
      </c>
      <c r="I559" s="37">
        <v>0</v>
      </c>
      <c r="J559" s="37">
        <v>37000</v>
      </c>
      <c r="K559" s="37"/>
      <c r="L559" s="94">
        <v>20120208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19"/>
        <v>5608684</v>
      </c>
      <c r="G560" s="37">
        <v>0</v>
      </c>
      <c r="H560" s="37">
        <v>178386</v>
      </c>
      <c r="I560" s="37">
        <v>52000</v>
      </c>
      <c r="J560" s="37">
        <v>5378298</v>
      </c>
      <c r="K560" s="37"/>
      <c r="L560" s="94">
        <v>20120307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19"/>
        <v>271264</v>
      </c>
      <c r="G561" s="37">
        <v>1</v>
      </c>
      <c r="H561" s="37">
        <v>89828</v>
      </c>
      <c r="I561" s="37">
        <v>20000</v>
      </c>
      <c r="J561" s="37">
        <v>161435</v>
      </c>
      <c r="K561" s="37"/>
      <c r="L561" s="94">
        <v>20120208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19"/>
        <v>7822970</v>
      </c>
      <c r="G562" s="37">
        <v>180001</v>
      </c>
      <c r="H562" s="37">
        <v>394934</v>
      </c>
      <c r="I562" s="37">
        <v>2112000</v>
      </c>
      <c r="J562" s="37">
        <v>5136035</v>
      </c>
      <c r="K562" s="37"/>
      <c r="L562" s="94">
        <v>20120208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19"/>
        <v>301883</v>
      </c>
      <c r="G563" s="37">
        <v>0</v>
      </c>
      <c r="H563" s="37">
        <v>219204</v>
      </c>
      <c r="I563" s="37">
        <v>0</v>
      </c>
      <c r="J563" s="37">
        <v>82679</v>
      </c>
      <c r="K563" s="37"/>
      <c r="L563" s="94">
        <v>20120208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19"/>
        <v>700224</v>
      </c>
      <c r="G564" s="37">
        <v>0</v>
      </c>
      <c r="H564" s="37">
        <v>653231</v>
      </c>
      <c r="I564" s="37">
        <v>0</v>
      </c>
      <c r="J564" s="37">
        <v>46993</v>
      </c>
      <c r="K564" s="67"/>
      <c r="L564" s="94">
        <v>20120307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19"/>
        <v>1022887</v>
      </c>
      <c r="G565" s="37">
        <v>0</v>
      </c>
      <c r="H565" s="37">
        <v>1017587</v>
      </c>
      <c r="I565" s="37">
        <v>0</v>
      </c>
      <c r="J565" s="37">
        <v>5300</v>
      </c>
      <c r="K565" s="37"/>
      <c r="L565" s="94">
        <v>20120307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19"/>
        <v>501877</v>
      </c>
      <c r="G566" s="37">
        <v>0</v>
      </c>
      <c r="H566" s="37">
        <v>361479</v>
      </c>
      <c r="I566" s="37">
        <v>0</v>
      </c>
      <c r="J566" s="37">
        <v>140398</v>
      </c>
      <c r="K566" s="37"/>
      <c r="L566" s="94">
        <v>20120307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19"/>
        <v>291843</v>
      </c>
      <c r="G567" s="37">
        <v>0</v>
      </c>
      <c r="H567" s="37">
        <v>259968</v>
      </c>
      <c r="I567" s="37">
        <v>0</v>
      </c>
      <c r="J567" s="37">
        <v>31875</v>
      </c>
      <c r="K567" s="37"/>
      <c r="L567" s="94">
        <v>20120208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19"/>
        <v>205416</v>
      </c>
      <c r="G568" s="37">
        <v>0</v>
      </c>
      <c r="H568" s="37">
        <v>199547</v>
      </c>
      <c r="I568" s="37">
        <v>0</v>
      </c>
      <c r="J568" s="37">
        <v>5869</v>
      </c>
      <c r="K568" s="37"/>
      <c r="L568" s="94">
        <v>20120208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19"/>
        <v>1669081</v>
      </c>
      <c r="G569" s="37">
        <v>390500</v>
      </c>
      <c r="H569" s="37">
        <v>1272081</v>
      </c>
      <c r="I569" s="37">
        <v>5200</v>
      </c>
      <c r="J569" s="37">
        <v>1300</v>
      </c>
      <c r="K569" s="37"/>
      <c r="L569" s="94">
        <v>20120208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19"/>
        <v>1186564</v>
      </c>
      <c r="G570" s="37">
        <v>0</v>
      </c>
      <c r="H570" s="37">
        <v>319313</v>
      </c>
      <c r="I570" s="37">
        <v>0</v>
      </c>
      <c r="J570" s="37">
        <v>867251</v>
      </c>
      <c r="K570" s="37"/>
      <c r="L570" s="94">
        <v>20120307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19"/>
        <v>2820360</v>
      </c>
      <c r="G571" s="37">
        <v>505780</v>
      </c>
      <c r="H571" s="37">
        <v>2018519</v>
      </c>
      <c r="I571" s="37">
        <v>0</v>
      </c>
      <c r="J571" s="37">
        <v>296061</v>
      </c>
      <c r="K571" s="37"/>
      <c r="L571" s="94">
        <v>20120208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19"/>
        <v>3159116</v>
      </c>
      <c r="G572" s="37">
        <v>321000</v>
      </c>
      <c r="H572" s="37">
        <v>919324</v>
      </c>
      <c r="I572" s="37">
        <v>0</v>
      </c>
      <c r="J572" s="37">
        <v>1918792</v>
      </c>
      <c r="K572" s="37"/>
      <c r="L572" s="94">
        <v>20120307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19"/>
        <v>4045847</v>
      </c>
      <c r="G573" s="37">
        <v>1521700</v>
      </c>
      <c r="H573" s="37">
        <v>1468422</v>
      </c>
      <c r="I573" s="37">
        <v>13000</v>
      </c>
      <c r="J573" s="37">
        <v>1042725</v>
      </c>
      <c r="K573" s="37"/>
      <c r="L573" s="94">
        <v>20120307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 t="s">
        <v>13</v>
      </c>
      <c r="G574" s="67" t="s">
        <v>13</v>
      </c>
      <c r="H574" s="67" t="s">
        <v>13</v>
      </c>
      <c r="I574" s="67" t="s">
        <v>13</v>
      </c>
      <c r="J574" s="67" t="s">
        <v>13</v>
      </c>
      <c r="K574" s="37"/>
      <c r="L574" s="89" t="s">
        <v>2263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aca="true" t="shared" si="20" ref="F575:F591">G575+H575+I575+J575</f>
        <v>73310</v>
      </c>
      <c r="G575" s="37">
        <v>0</v>
      </c>
      <c r="H575" s="37">
        <v>0</v>
      </c>
      <c r="I575" s="37">
        <v>0</v>
      </c>
      <c r="J575" s="37">
        <v>73310</v>
      </c>
      <c r="K575" s="37"/>
      <c r="L575" s="94">
        <v>20120208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20"/>
        <v>62428</v>
      </c>
      <c r="G576" s="37">
        <v>0</v>
      </c>
      <c r="H576" s="37">
        <v>59428</v>
      </c>
      <c r="I576" s="37">
        <v>0</v>
      </c>
      <c r="J576" s="37">
        <v>3000</v>
      </c>
      <c r="K576" s="37"/>
      <c r="L576" s="94">
        <v>20120307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20"/>
        <v>38525</v>
      </c>
      <c r="G577" s="37">
        <v>0</v>
      </c>
      <c r="H577" s="37">
        <v>24245</v>
      </c>
      <c r="I577" s="37">
        <v>0</v>
      </c>
      <c r="J577" s="37">
        <v>14280</v>
      </c>
      <c r="K577" s="37"/>
      <c r="L577" s="94">
        <v>20120307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20"/>
        <v>89963</v>
      </c>
      <c r="G578" s="37">
        <v>0</v>
      </c>
      <c r="H578" s="37">
        <v>55225</v>
      </c>
      <c r="I578" s="37">
        <v>0</v>
      </c>
      <c r="J578" s="37">
        <v>34738</v>
      </c>
      <c r="K578" s="37"/>
      <c r="L578" s="94">
        <v>20120208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20"/>
        <v>37100</v>
      </c>
      <c r="G579" s="37">
        <v>0</v>
      </c>
      <c r="H579" s="37">
        <v>33600</v>
      </c>
      <c r="I579" s="37">
        <v>0</v>
      </c>
      <c r="J579" s="37">
        <v>3500</v>
      </c>
      <c r="K579" s="37"/>
      <c r="L579" s="94">
        <v>20120208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20"/>
        <v>31357</v>
      </c>
      <c r="G580" s="37">
        <v>0</v>
      </c>
      <c r="H580" s="37">
        <v>0</v>
      </c>
      <c r="I580" s="37">
        <v>0</v>
      </c>
      <c r="J580" s="37">
        <v>31357</v>
      </c>
      <c r="K580" s="37"/>
      <c r="L580" s="94">
        <v>20120208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20"/>
        <v>381368</v>
      </c>
      <c r="G581" s="37">
        <v>0</v>
      </c>
      <c r="H581" s="37">
        <v>45747</v>
      </c>
      <c r="I581" s="37">
        <v>0</v>
      </c>
      <c r="J581" s="37">
        <v>335621</v>
      </c>
      <c r="K581" s="37"/>
      <c r="L581" s="94">
        <v>20120208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20"/>
        <v>99806</v>
      </c>
      <c r="G582" s="37">
        <v>0</v>
      </c>
      <c r="H582" s="37">
        <v>1330</v>
      </c>
      <c r="I582" s="37">
        <v>300</v>
      </c>
      <c r="J582" s="37">
        <v>98176</v>
      </c>
      <c r="K582" s="37"/>
      <c r="L582" s="94">
        <v>20120208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20"/>
        <v>25565</v>
      </c>
      <c r="G583" s="37">
        <v>0</v>
      </c>
      <c r="H583" s="37">
        <v>25565</v>
      </c>
      <c r="I583" s="37">
        <v>0</v>
      </c>
      <c r="J583" s="37">
        <v>0</v>
      </c>
      <c r="K583" s="37"/>
      <c r="L583" s="94">
        <v>20120208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20"/>
        <v>59562</v>
      </c>
      <c r="G584" s="37">
        <v>0</v>
      </c>
      <c r="H584" s="37">
        <v>39762</v>
      </c>
      <c r="I584" s="37">
        <v>19000</v>
      </c>
      <c r="J584" s="37">
        <v>800</v>
      </c>
      <c r="K584" s="37"/>
      <c r="L584" s="94">
        <v>20120208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20"/>
        <v>40772</v>
      </c>
      <c r="G585" s="37">
        <v>0</v>
      </c>
      <c r="H585" s="37">
        <v>26972</v>
      </c>
      <c r="I585" s="37">
        <v>0</v>
      </c>
      <c r="J585" s="37">
        <v>13800</v>
      </c>
      <c r="K585" s="37"/>
      <c r="L585" s="94">
        <v>20120208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20"/>
        <v>81239</v>
      </c>
      <c r="G586" s="37">
        <v>0</v>
      </c>
      <c r="H586" s="37">
        <v>34739</v>
      </c>
      <c r="I586" s="37">
        <v>16000</v>
      </c>
      <c r="J586" s="37">
        <v>30500</v>
      </c>
      <c r="K586" s="37"/>
      <c r="L586" s="94">
        <v>20120208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20"/>
        <v>136323</v>
      </c>
      <c r="G587" s="37">
        <v>0</v>
      </c>
      <c r="H587" s="37">
        <v>47433</v>
      </c>
      <c r="I587" s="37">
        <v>1560</v>
      </c>
      <c r="J587" s="37">
        <v>87330</v>
      </c>
      <c r="K587" s="37"/>
      <c r="L587" s="94">
        <v>20120208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20"/>
        <v>48606</v>
      </c>
      <c r="G588" s="37">
        <v>0</v>
      </c>
      <c r="H588" s="37">
        <v>33705</v>
      </c>
      <c r="I588" s="37">
        <v>0</v>
      </c>
      <c r="J588" s="37">
        <v>14901</v>
      </c>
      <c r="K588" s="37"/>
      <c r="L588" s="94">
        <v>20120307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20"/>
        <v>562760</v>
      </c>
      <c r="G589" s="37">
        <v>366000</v>
      </c>
      <c r="H589" s="37">
        <v>57927</v>
      </c>
      <c r="I589" s="37">
        <v>0</v>
      </c>
      <c r="J589" s="37">
        <v>138833</v>
      </c>
      <c r="K589" s="37"/>
      <c r="L589" s="94">
        <v>20120208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20"/>
        <v>125809</v>
      </c>
      <c r="G590" s="37">
        <v>0</v>
      </c>
      <c r="H590" s="37">
        <v>91409</v>
      </c>
      <c r="I590" s="37">
        <v>0</v>
      </c>
      <c r="J590" s="37">
        <v>34400</v>
      </c>
      <c r="K590" s="37"/>
      <c r="L590" s="94">
        <v>20120208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20"/>
        <v>18600</v>
      </c>
      <c r="G591" s="37">
        <v>0</v>
      </c>
      <c r="H591" s="37">
        <v>4100</v>
      </c>
      <c r="I591" s="37">
        <v>0</v>
      </c>
      <c r="J591" s="37">
        <v>14500</v>
      </c>
      <c r="K591" s="37"/>
      <c r="L591" s="94">
        <v>20120208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21" ref="F593:F598">G593+H593+I593+J593</f>
        <v>158081</v>
      </c>
      <c r="G593" s="37">
        <v>0</v>
      </c>
      <c r="H593" s="37">
        <v>95507</v>
      </c>
      <c r="I593" s="37">
        <v>0</v>
      </c>
      <c r="J593" s="37">
        <v>62574</v>
      </c>
      <c r="K593" s="37"/>
      <c r="L593" s="94">
        <v>20120208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21"/>
        <v>97170</v>
      </c>
      <c r="G594" s="37">
        <v>0</v>
      </c>
      <c r="H594" s="37">
        <v>35770</v>
      </c>
      <c r="I594" s="37">
        <v>0</v>
      </c>
      <c r="J594" s="37">
        <v>61400</v>
      </c>
      <c r="K594" s="37"/>
      <c r="L594" s="94">
        <v>20120208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21"/>
        <v>327948</v>
      </c>
      <c r="G595" s="37">
        <v>211236</v>
      </c>
      <c r="H595" s="37">
        <v>94394</v>
      </c>
      <c r="I595" s="37">
        <v>0</v>
      </c>
      <c r="J595" s="37">
        <v>22318</v>
      </c>
      <c r="K595" s="37"/>
      <c r="L595" s="94">
        <v>20120307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21"/>
        <v>156617</v>
      </c>
      <c r="G596" s="37">
        <v>0</v>
      </c>
      <c r="H596" s="37">
        <v>62217</v>
      </c>
      <c r="I596" s="37">
        <v>8500</v>
      </c>
      <c r="J596" s="37">
        <v>85900</v>
      </c>
      <c r="K596" s="37"/>
      <c r="L596" s="94">
        <v>20120307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21"/>
        <v>1717998</v>
      </c>
      <c r="G597" s="37">
        <v>3500</v>
      </c>
      <c r="H597" s="37">
        <v>91600</v>
      </c>
      <c r="I597" s="37">
        <v>67670</v>
      </c>
      <c r="J597" s="37">
        <v>1555228</v>
      </c>
      <c r="K597" s="37"/>
      <c r="L597" s="94">
        <v>20120307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21"/>
        <v>39195357</v>
      </c>
      <c r="G598" s="37">
        <v>0</v>
      </c>
      <c r="H598" s="37">
        <v>0</v>
      </c>
      <c r="I598" s="37">
        <v>22420336</v>
      </c>
      <c r="J598" s="37">
        <v>16775021</v>
      </c>
      <c r="K598" s="37"/>
      <c r="L598" s="94">
        <v>20120208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2277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2278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41281276</v>
      </c>
      <c r="G7" s="40">
        <f>SUM(G31:G53)</f>
        <v>8617038</v>
      </c>
      <c r="H7" s="40">
        <f>SUM(H31:H53)</f>
        <v>4721709</v>
      </c>
      <c r="I7" s="40">
        <f>SUM(I31:I53)</f>
        <v>3144922</v>
      </c>
      <c r="J7" s="40">
        <f>SUM(J31:J53)</f>
        <v>24797607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110796775</v>
      </c>
      <c r="G8" s="38">
        <f>SUM(G54:G123)</f>
        <v>52968416</v>
      </c>
      <c r="H8" s="38">
        <f>SUM(H54:H123)</f>
        <v>25156383</v>
      </c>
      <c r="I8" s="38">
        <f>SUM(I54:I123)</f>
        <v>864106</v>
      </c>
      <c r="J8" s="38">
        <f>SUM(J54:J123)</f>
        <v>31807870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43404349</v>
      </c>
      <c r="G9" s="38">
        <f>SUM(G124:G163)</f>
        <v>4368902</v>
      </c>
      <c r="H9" s="38">
        <f>SUM(H124:H163)</f>
        <v>7879854</v>
      </c>
      <c r="I9" s="38">
        <f>SUM(I124:I163)</f>
        <v>15581181</v>
      </c>
      <c r="J9" s="38">
        <f>SUM(J124:J163)</f>
        <v>15574412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19722281</v>
      </c>
      <c r="G10" s="38">
        <f>SUM(G164:G200)</f>
        <v>3956535</v>
      </c>
      <c r="H10" s="38">
        <f>SUM(H164:H200)</f>
        <v>6648438</v>
      </c>
      <c r="I10" s="38">
        <f>SUM(I164:I200)</f>
        <v>13687</v>
      </c>
      <c r="J10" s="38">
        <f>SUM(J164:J200)</f>
        <v>9103621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17756447</v>
      </c>
      <c r="G11" s="38">
        <f>SUM(G201:G216)</f>
        <v>9794626</v>
      </c>
      <c r="H11" s="38">
        <f>SUM(H201:H216)</f>
        <v>4709490</v>
      </c>
      <c r="I11" s="38">
        <f>SUM(I201:I216)</f>
        <v>874943</v>
      </c>
      <c r="J11" s="38">
        <f>SUM(J201:J216)</f>
        <v>2377388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6204893</v>
      </c>
      <c r="G12" s="38">
        <f>SUM(G217:G230)</f>
        <v>1095035</v>
      </c>
      <c r="H12" s="38">
        <f>SUM(H217:H230)</f>
        <v>1254004</v>
      </c>
      <c r="I12" s="38">
        <f>SUM(I217:I230)</f>
        <v>150316</v>
      </c>
      <c r="J12" s="38">
        <f>SUM(J217:J230)</f>
        <v>3705538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43024007</v>
      </c>
      <c r="G13" s="38">
        <f>SUM(G231:G252)</f>
        <v>4108062</v>
      </c>
      <c r="H13" s="38">
        <f>SUM(H231:H252)</f>
        <v>14042788</v>
      </c>
      <c r="I13" s="38">
        <f>SUM(I231:I252)</f>
        <v>9598712</v>
      </c>
      <c r="J13" s="38">
        <f>SUM(J231:J252)</f>
        <v>15274445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16782759</v>
      </c>
      <c r="G14" s="38">
        <f>SUM(G253:G276)</f>
        <v>3124210</v>
      </c>
      <c r="H14" s="38">
        <f>SUM(H253:H276)</f>
        <v>2839933</v>
      </c>
      <c r="I14" s="38">
        <f>SUM(I253:I276)</f>
        <v>519155</v>
      </c>
      <c r="J14" s="38">
        <f>SUM(J253:J276)</f>
        <v>10299461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39774325</v>
      </c>
      <c r="G15" s="38">
        <f>SUM(G277:G288)</f>
        <v>12291053</v>
      </c>
      <c r="H15" s="38">
        <f>SUM(H277:H288)</f>
        <v>9190219</v>
      </c>
      <c r="I15" s="38">
        <f>SUM(I277:I288)</f>
        <v>4264200</v>
      </c>
      <c r="J15" s="38">
        <f>SUM(J277:J288)</f>
        <v>14028853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8058440</v>
      </c>
      <c r="G16" s="38">
        <f>SUM(G289:G314)</f>
        <v>468551</v>
      </c>
      <c r="H16" s="38">
        <f>SUM(H289:H314)</f>
        <v>4055322</v>
      </c>
      <c r="I16" s="38">
        <f>SUM(I289:I314)</f>
        <v>963676</v>
      </c>
      <c r="J16" s="38">
        <f>SUM(J289:J314)</f>
        <v>2570891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27086717</v>
      </c>
      <c r="G17" s="38">
        <f>SUM(G315:G327)</f>
        <v>2535933</v>
      </c>
      <c r="H17" s="38">
        <f>SUM(H315:H327)</f>
        <v>7745934</v>
      </c>
      <c r="I17" s="38">
        <f>SUM(I315:I327)</f>
        <v>2437136</v>
      </c>
      <c r="J17" s="38">
        <f>SUM(J315:J327)</f>
        <v>14367714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84418734</v>
      </c>
      <c r="G18" s="38">
        <f>SUM(G328:G352)</f>
        <v>5828888</v>
      </c>
      <c r="H18" s="38">
        <f>SUM(H328:H352)</f>
        <v>15171508</v>
      </c>
      <c r="I18" s="38">
        <f>SUM(I328:I352)</f>
        <v>3494576</v>
      </c>
      <c r="J18" s="38">
        <f>SUM(J328:J352)</f>
        <v>59923762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54701000</v>
      </c>
      <c r="G19" s="38">
        <f>SUM(G353:G405)</f>
        <v>17028717</v>
      </c>
      <c r="H19" s="38">
        <f>SUM(H353:H405)</f>
        <v>20233004</v>
      </c>
      <c r="I19" s="38">
        <f>SUM(I353:I405)</f>
        <v>990868</v>
      </c>
      <c r="J19" s="38">
        <f>SUM(J353:J405)</f>
        <v>16448411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70938844</v>
      </c>
      <c r="G20" s="38">
        <f>SUM(G406:G444)</f>
        <v>7395570</v>
      </c>
      <c r="H20" s="38">
        <f>SUM(H406:H444)</f>
        <v>14076012</v>
      </c>
      <c r="I20" s="38">
        <f>SUM(I406:I444)</f>
        <v>2263222</v>
      </c>
      <c r="J20" s="38">
        <f>SUM(J406:J444)</f>
        <v>47204040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47471306</v>
      </c>
      <c r="G21" s="38">
        <f>SUM(G445:G477)</f>
        <v>19757557</v>
      </c>
      <c r="H21" s="38">
        <f>SUM(H445:H477)</f>
        <v>18001602</v>
      </c>
      <c r="I21" s="38">
        <f>SUM(I445:I477)</f>
        <v>1228213</v>
      </c>
      <c r="J21" s="38">
        <f>SUM(J445:J477)</f>
        <v>8483934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22168421</v>
      </c>
      <c r="G22" s="38">
        <f>SUM(G478:G493)</f>
        <v>2171868</v>
      </c>
      <c r="H22" s="38">
        <f>SUM(H478:H493)</f>
        <v>8417004</v>
      </c>
      <c r="I22" s="38">
        <f>SUM(I478:I493)</f>
        <v>4359032</v>
      </c>
      <c r="J22" s="38">
        <f>SUM(J478:J493)</f>
        <v>7220517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2225880</v>
      </c>
      <c r="G23" s="38">
        <f>SUM(G494:G508)</f>
        <v>119854</v>
      </c>
      <c r="H23" s="38">
        <f>SUM(H494:H508)</f>
        <v>734828</v>
      </c>
      <c r="I23" s="38">
        <f>SUM(I494:I508)</f>
        <v>561450</v>
      </c>
      <c r="J23" s="38">
        <f>SUM(J494:J508)</f>
        <v>809748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37131644</v>
      </c>
      <c r="G24" s="38">
        <f>SUM(G509:G529)</f>
        <v>3237796</v>
      </c>
      <c r="H24" s="38">
        <f>SUM(H509:H529)</f>
        <v>9988172</v>
      </c>
      <c r="I24" s="38">
        <f>SUM(I509:I529)</f>
        <v>11949390</v>
      </c>
      <c r="J24" s="38">
        <f>SUM(J509:J529)</f>
        <v>11956286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6281265</v>
      </c>
      <c r="G25" s="38">
        <f>SUM(G530:G553)</f>
        <v>1125571</v>
      </c>
      <c r="H25" s="38">
        <f>SUM(H530:H553)</f>
        <v>3242843</v>
      </c>
      <c r="I25" s="38">
        <f>SUM(I530:I553)</f>
        <v>169645</v>
      </c>
      <c r="J25" s="38">
        <f>SUM(J530:J553)</f>
        <v>1743206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39576298</v>
      </c>
      <c r="G26" s="38">
        <f>SUM(G554:G574)</f>
        <v>3768722</v>
      </c>
      <c r="H26" s="38">
        <f>SUM(H554:H574)</f>
        <v>12881580</v>
      </c>
      <c r="I26" s="38">
        <f>SUM(I554:I574)</f>
        <v>2225191</v>
      </c>
      <c r="J26" s="38">
        <f>SUM(J554:J574)</f>
        <v>20700805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4370907</v>
      </c>
      <c r="G27" s="38">
        <f>SUM(G575:G597)</f>
        <v>580736</v>
      </c>
      <c r="H27" s="38">
        <f>SUM(H575:H597)</f>
        <v>960675</v>
      </c>
      <c r="I27" s="38">
        <f>SUM(I575:I597)</f>
        <v>113030</v>
      </c>
      <c r="J27" s="38">
        <f>SUM(J575:J597)</f>
        <v>2716466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39195357</v>
      </c>
      <c r="G28" s="38">
        <f>G598</f>
        <v>0</v>
      </c>
      <c r="H28" s="38">
        <f>H598</f>
        <v>0</v>
      </c>
      <c r="I28" s="38">
        <f>I598</f>
        <v>22420336</v>
      </c>
      <c r="J28" s="38">
        <f>J598</f>
        <v>16775021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782371925</v>
      </c>
      <c r="G29" s="40">
        <f>SUM(G7:G28)</f>
        <v>164343640</v>
      </c>
      <c r="H29" s="40">
        <f>SUM(H7:H28)</f>
        <v>191951302</v>
      </c>
      <c r="I29" s="40">
        <f>SUM(I7:I28)</f>
        <v>88186987</v>
      </c>
      <c r="J29" s="40">
        <f>SUM(J7:J28)</f>
        <v>337889996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3">G31+H31+I31+J31</f>
        <v>77595</v>
      </c>
      <c r="G31" s="51">
        <v>0</v>
      </c>
      <c r="H31" s="51">
        <v>71250</v>
      </c>
      <c r="I31" s="51">
        <v>0</v>
      </c>
      <c r="J31" s="51">
        <v>6345</v>
      </c>
      <c r="K31" s="37"/>
      <c r="L31" s="94">
        <v>20120307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19925809</v>
      </c>
      <c r="G32" s="37">
        <v>25500</v>
      </c>
      <c r="H32" s="37">
        <v>506564</v>
      </c>
      <c r="I32" s="37">
        <v>1878834</v>
      </c>
      <c r="J32" s="37">
        <v>17514911</v>
      </c>
      <c r="K32" s="37"/>
      <c r="L32" s="94">
        <v>20120208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2974214</v>
      </c>
      <c r="G33" s="37">
        <v>1463265</v>
      </c>
      <c r="H33" s="37">
        <v>334777</v>
      </c>
      <c r="I33" s="37">
        <v>0</v>
      </c>
      <c r="J33" s="37">
        <v>1176172</v>
      </c>
      <c r="K33" s="67"/>
      <c r="L33" s="94">
        <v>20120208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101336</v>
      </c>
      <c r="G34" s="37">
        <v>0</v>
      </c>
      <c r="H34" s="37">
        <v>101336</v>
      </c>
      <c r="I34" s="37">
        <v>0</v>
      </c>
      <c r="J34" s="37">
        <v>0</v>
      </c>
      <c r="K34" s="67"/>
      <c r="L34" s="94">
        <v>20120307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115680</v>
      </c>
      <c r="G35" s="37">
        <v>0</v>
      </c>
      <c r="H35" s="37">
        <v>38312</v>
      </c>
      <c r="I35" s="37">
        <v>41068</v>
      </c>
      <c r="J35" s="37">
        <v>36300</v>
      </c>
      <c r="K35" s="37"/>
      <c r="L35" s="94">
        <v>20120208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4301</v>
      </c>
      <c r="G36" s="37">
        <v>0</v>
      </c>
      <c r="H36" s="37">
        <v>4001</v>
      </c>
      <c r="I36" s="37">
        <v>0</v>
      </c>
      <c r="J36" s="37">
        <v>300</v>
      </c>
      <c r="K36" s="37"/>
      <c r="L36" s="94">
        <v>20120208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456677</v>
      </c>
      <c r="G37" s="37">
        <v>0</v>
      </c>
      <c r="H37" s="37">
        <v>17970</v>
      </c>
      <c r="I37" s="37">
        <v>0</v>
      </c>
      <c r="J37" s="37">
        <v>438707</v>
      </c>
      <c r="K37" s="37"/>
      <c r="L37" s="94">
        <v>20120208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3081572</v>
      </c>
      <c r="G38" s="37">
        <v>1428585</v>
      </c>
      <c r="H38" s="37">
        <v>377011</v>
      </c>
      <c r="I38" s="37">
        <v>927500</v>
      </c>
      <c r="J38" s="37">
        <v>348476</v>
      </c>
      <c r="K38" s="37"/>
      <c r="L38" s="94">
        <v>20120208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10200</v>
      </c>
      <c r="G39" s="37">
        <v>0</v>
      </c>
      <c r="H39" s="37">
        <v>10200</v>
      </c>
      <c r="I39" s="37">
        <v>0</v>
      </c>
      <c r="J39" s="37">
        <v>0</v>
      </c>
      <c r="K39" s="37"/>
      <c r="L39" s="94">
        <v>20120208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356397</v>
      </c>
      <c r="G40" s="37">
        <v>305450</v>
      </c>
      <c r="H40" s="37">
        <v>46947</v>
      </c>
      <c r="I40" s="37">
        <v>0</v>
      </c>
      <c r="J40" s="37">
        <v>4000</v>
      </c>
      <c r="K40" s="37"/>
      <c r="L40" s="94">
        <v>20120208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886135</v>
      </c>
      <c r="G41" s="37">
        <v>0</v>
      </c>
      <c r="H41" s="37">
        <v>469543</v>
      </c>
      <c r="I41" s="37">
        <v>4500</v>
      </c>
      <c r="J41" s="37">
        <v>412092</v>
      </c>
      <c r="K41" s="37"/>
      <c r="L41" s="94">
        <v>20120208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1454224</v>
      </c>
      <c r="G42" s="37">
        <v>678511</v>
      </c>
      <c r="H42" s="37">
        <v>358675</v>
      </c>
      <c r="I42" s="37">
        <v>282900</v>
      </c>
      <c r="J42" s="37">
        <v>134138</v>
      </c>
      <c r="K42" s="37"/>
      <c r="L42" s="94">
        <v>20120307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2279</v>
      </c>
      <c r="F43" s="67">
        <f t="shared" si="0"/>
        <v>1702437</v>
      </c>
      <c r="G43" s="37">
        <v>305000</v>
      </c>
      <c r="H43" s="37">
        <v>136803</v>
      </c>
      <c r="I43" s="37">
        <v>0</v>
      </c>
      <c r="J43" s="37">
        <v>1260634</v>
      </c>
      <c r="K43" s="37"/>
      <c r="L43" s="94">
        <v>20120208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1436306</v>
      </c>
      <c r="G44" s="37">
        <v>677500</v>
      </c>
      <c r="H44" s="37">
        <v>207707</v>
      </c>
      <c r="I44" s="37">
        <v>0</v>
      </c>
      <c r="J44" s="37">
        <v>551099</v>
      </c>
      <c r="K44" s="37"/>
      <c r="L44" s="94">
        <v>20120208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2280</v>
      </c>
      <c r="F45" s="67">
        <f t="shared" si="0"/>
        <v>853525</v>
      </c>
      <c r="G45" s="37">
        <v>747500</v>
      </c>
      <c r="H45" s="37">
        <v>106025</v>
      </c>
      <c r="I45" s="37">
        <v>0</v>
      </c>
      <c r="J45" s="37">
        <v>0</v>
      </c>
      <c r="K45" s="37"/>
      <c r="L45" s="94">
        <v>20120208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1915749</v>
      </c>
      <c r="G46" s="37">
        <v>1048958</v>
      </c>
      <c r="H46" s="37">
        <v>777718</v>
      </c>
      <c r="I46" s="37">
        <v>0</v>
      </c>
      <c r="J46" s="37">
        <v>89073</v>
      </c>
      <c r="K46" s="37"/>
      <c r="L46" s="94">
        <v>20120208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2281</v>
      </c>
      <c r="F47" s="67">
        <f t="shared" si="0"/>
        <v>1629262</v>
      </c>
      <c r="G47" s="37">
        <v>0</v>
      </c>
      <c r="H47" s="37">
        <v>148442</v>
      </c>
      <c r="I47" s="37">
        <v>4120</v>
      </c>
      <c r="J47" s="37">
        <v>1476700</v>
      </c>
      <c r="K47" s="37"/>
      <c r="L47" s="94">
        <v>20120208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220924</v>
      </c>
      <c r="G48" s="37">
        <v>111000</v>
      </c>
      <c r="H48" s="37">
        <v>65924</v>
      </c>
      <c r="I48" s="37">
        <v>0</v>
      </c>
      <c r="J48" s="37">
        <v>44000</v>
      </c>
      <c r="K48" s="37"/>
      <c r="L48" s="94">
        <v>20120208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1371735</v>
      </c>
      <c r="G49" s="37">
        <v>25003</v>
      </c>
      <c r="H49" s="37">
        <v>104382</v>
      </c>
      <c r="I49" s="37">
        <v>0</v>
      </c>
      <c r="J49" s="37">
        <v>1242350</v>
      </c>
      <c r="K49" s="37"/>
      <c r="L49" s="94">
        <v>20120208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77600</v>
      </c>
      <c r="G50" s="37">
        <v>0</v>
      </c>
      <c r="H50" s="37">
        <v>77600</v>
      </c>
      <c r="I50" s="37">
        <v>0</v>
      </c>
      <c r="J50" s="37">
        <v>0</v>
      </c>
      <c r="K50" s="37"/>
      <c r="L50" s="94">
        <v>20120307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1924699</v>
      </c>
      <c r="G51" s="37">
        <v>1800766</v>
      </c>
      <c r="H51" s="37">
        <v>55623</v>
      </c>
      <c r="I51" s="37">
        <v>6000</v>
      </c>
      <c r="J51" s="37">
        <v>62310</v>
      </c>
      <c r="K51" s="37"/>
      <c r="L51" s="94">
        <v>20120208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523299</v>
      </c>
      <c r="G52" s="37">
        <v>0</v>
      </c>
      <c r="H52" s="37">
        <v>523299</v>
      </c>
      <c r="I52" s="37">
        <v>0</v>
      </c>
      <c r="J52" s="37">
        <v>0</v>
      </c>
      <c r="K52" s="37"/>
      <c r="L52" s="94">
        <v>20120208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181600</v>
      </c>
      <c r="G53" s="37">
        <v>0</v>
      </c>
      <c r="H53" s="37">
        <v>181600</v>
      </c>
      <c r="I53" s="37">
        <v>0</v>
      </c>
      <c r="J53" s="37">
        <v>0</v>
      </c>
      <c r="K53" s="37"/>
      <c r="L53" s="94">
        <v>20120208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1346358</v>
      </c>
      <c r="G54" s="37">
        <v>0</v>
      </c>
      <c r="H54" s="37">
        <v>188754</v>
      </c>
      <c r="I54" s="37">
        <v>0</v>
      </c>
      <c r="J54" s="37">
        <v>1157604</v>
      </c>
      <c r="K54" s="37"/>
      <c r="L54" s="94">
        <v>20120307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120551</v>
      </c>
      <c r="G55" s="37">
        <v>20000</v>
      </c>
      <c r="H55" s="37">
        <v>37600</v>
      </c>
      <c r="I55" s="37">
        <v>0</v>
      </c>
      <c r="J55" s="37">
        <v>62951</v>
      </c>
      <c r="K55" s="37"/>
      <c r="L55" s="94">
        <v>20120208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604549</v>
      </c>
      <c r="G56" s="37">
        <v>0</v>
      </c>
      <c r="H56" s="37">
        <v>562413</v>
      </c>
      <c r="I56" s="37">
        <v>0</v>
      </c>
      <c r="J56" s="37">
        <v>42136</v>
      </c>
      <c r="K56" s="37"/>
      <c r="L56" s="94">
        <v>20120208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49427</v>
      </c>
      <c r="G57" s="37">
        <v>0</v>
      </c>
      <c r="H57" s="37">
        <v>42242</v>
      </c>
      <c r="I57" s="37">
        <v>0</v>
      </c>
      <c r="J57" s="37">
        <v>7185</v>
      </c>
      <c r="K57" s="37"/>
      <c r="L57" s="94">
        <v>20120208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349750</v>
      </c>
      <c r="G58" s="37">
        <v>0</v>
      </c>
      <c r="H58" s="37">
        <v>33861</v>
      </c>
      <c r="I58" s="37">
        <v>0</v>
      </c>
      <c r="J58" s="37">
        <v>315889</v>
      </c>
      <c r="K58" s="37"/>
      <c r="L58" s="94">
        <v>20120208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1193295</v>
      </c>
      <c r="G59" s="37">
        <v>499000</v>
      </c>
      <c r="H59" s="37">
        <v>611595</v>
      </c>
      <c r="I59" s="37">
        <v>0</v>
      </c>
      <c r="J59" s="37">
        <v>82700</v>
      </c>
      <c r="K59" s="37"/>
      <c r="L59" s="94">
        <v>20120208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1938010</v>
      </c>
      <c r="G60" s="37">
        <v>1526197</v>
      </c>
      <c r="H60" s="37">
        <v>334563</v>
      </c>
      <c r="I60" s="37">
        <v>0</v>
      </c>
      <c r="J60" s="37">
        <v>77250</v>
      </c>
      <c r="K60" s="37"/>
      <c r="L60" s="94">
        <v>20120208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221591</v>
      </c>
      <c r="G61" s="37">
        <v>0</v>
      </c>
      <c r="H61" s="37">
        <v>169411</v>
      </c>
      <c r="I61" s="37">
        <v>39980</v>
      </c>
      <c r="J61" s="37">
        <v>12200</v>
      </c>
      <c r="K61" s="37"/>
      <c r="L61" s="94">
        <v>20120307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198476</v>
      </c>
      <c r="G62" s="37">
        <v>0</v>
      </c>
      <c r="H62" s="37">
        <v>198476</v>
      </c>
      <c r="I62" s="37">
        <v>0</v>
      </c>
      <c r="J62" s="37">
        <v>0</v>
      </c>
      <c r="K62" s="37"/>
      <c r="L62" s="94">
        <v>20120208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302827</v>
      </c>
      <c r="G63" s="37">
        <v>0</v>
      </c>
      <c r="H63" s="37">
        <v>302827</v>
      </c>
      <c r="I63" s="37">
        <v>0</v>
      </c>
      <c r="J63" s="37">
        <v>0</v>
      </c>
      <c r="K63" s="37"/>
      <c r="L63" s="94">
        <v>20120307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 t="s">
        <v>13</v>
      </c>
      <c r="G64" s="67" t="s">
        <v>13</v>
      </c>
      <c r="H64" s="67" t="s">
        <v>13</v>
      </c>
      <c r="I64" s="67" t="s">
        <v>13</v>
      </c>
      <c r="J64" s="67" t="s">
        <v>13</v>
      </c>
      <c r="K64" s="37"/>
      <c r="L64" s="89" t="s">
        <v>13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aca="true" t="shared" si="1" ref="F65:F96">G65+H65+I65+J65</f>
        <v>723650</v>
      </c>
      <c r="G65" s="37">
        <v>0</v>
      </c>
      <c r="H65" s="37">
        <v>413650</v>
      </c>
      <c r="I65" s="37">
        <v>0</v>
      </c>
      <c r="J65" s="37">
        <v>310000</v>
      </c>
      <c r="K65" s="37"/>
      <c r="L65" s="94">
        <v>20120208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540839</v>
      </c>
      <c r="G66" s="37">
        <v>193095</v>
      </c>
      <c r="H66" s="37">
        <v>181931</v>
      </c>
      <c r="I66" s="37">
        <v>0</v>
      </c>
      <c r="J66" s="37">
        <v>165813</v>
      </c>
      <c r="K66" s="37"/>
      <c r="L66" s="94">
        <v>20120208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193845</v>
      </c>
      <c r="G67" s="37">
        <v>0</v>
      </c>
      <c r="H67" s="37">
        <v>128945</v>
      </c>
      <c r="I67" s="37">
        <v>0</v>
      </c>
      <c r="J67" s="37">
        <v>64900</v>
      </c>
      <c r="K67" s="37"/>
      <c r="L67" s="94">
        <v>20120208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1834980</v>
      </c>
      <c r="G68" s="37">
        <v>0</v>
      </c>
      <c r="H68" s="37">
        <v>1399945</v>
      </c>
      <c r="I68" s="37">
        <v>16000</v>
      </c>
      <c r="J68" s="37">
        <v>419035</v>
      </c>
      <c r="K68" s="37"/>
      <c r="L68" s="94">
        <v>20120208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2100544</v>
      </c>
      <c r="G69" s="37">
        <v>870200</v>
      </c>
      <c r="H69" s="37">
        <v>227444</v>
      </c>
      <c r="I69" s="37">
        <v>0</v>
      </c>
      <c r="J69" s="37">
        <v>1002900</v>
      </c>
      <c r="K69" s="37"/>
      <c r="L69" s="94">
        <v>20120208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1173113</v>
      </c>
      <c r="G70" s="37">
        <v>0</v>
      </c>
      <c r="H70" s="37">
        <v>698001</v>
      </c>
      <c r="I70" s="37">
        <v>4500</v>
      </c>
      <c r="J70" s="37">
        <v>470612</v>
      </c>
      <c r="K70" s="37"/>
      <c r="L70" s="94">
        <v>20120307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306530</v>
      </c>
      <c r="G71" s="37">
        <v>175150</v>
      </c>
      <c r="H71" s="37">
        <v>46890</v>
      </c>
      <c r="I71" s="37">
        <v>0</v>
      </c>
      <c r="J71" s="37">
        <v>84490</v>
      </c>
      <c r="K71" s="37"/>
      <c r="L71" s="94">
        <v>20120208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40513288</v>
      </c>
      <c r="G72" s="37">
        <v>39753000</v>
      </c>
      <c r="H72" s="37">
        <v>499138</v>
      </c>
      <c r="I72" s="37">
        <v>15000</v>
      </c>
      <c r="J72" s="37">
        <v>246150</v>
      </c>
      <c r="K72" s="37"/>
      <c r="L72" s="94">
        <v>20120208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1162766</v>
      </c>
      <c r="G73" s="37">
        <v>705500</v>
      </c>
      <c r="H73" s="37">
        <v>410731</v>
      </c>
      <c r="I73" s="37">
        <v>0</v>
      </c>
      <c r="J73" s="37">
        <v>46535</v>
      </c>
      <c r="K73" s="37"/>
      <c r="L73" s="94">
        <v>20120307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483226</v>
      </c>
      <c r="G74" s="37">
        <v>0</v>
      </c>
      <c r="H74" s="37">
        <v>439986</v>
      </c>
      <c r="I74" s="37">
        <v>0</v>
      </c>
      <c r="J74" s="37">
        <v>43240</v>
      </c>
      <c r="K74" s="37"/>
      <c r="L74" s="94">
        <v>20120208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1438842</v>
      </c>
      <c r="G75" s="37">
        <v>569350</v>
      </c>
      <c r="H75" s="37">
        <v>754637</v>
      </c>
      <c r="I75" s="37">
        <v>0</v>
      </c>
      <c r="J75" s="37">
        <v>114855</v>
      </c>
      <c r="K75" s="37"/>
      <c r="L75" s="94">
        <v>20120208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3456472</v>
      </c>
      <c r="G76" s="37">
        <v>0</v>
      </c>
      <c r="H76" s="37">
        <v>783891</v>
      </c>
      <c r="I76" s="37">
        <v>0</v>
      </c>
      <c r="J76" s="37">
        <v>2672581</v>
      </c>
      <c r="K76" s="37"/>
      <c r="L76" s="94">
        <v>20120208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115154</v>
      </c>
      <c r="G77" s="37">
        <v>0</v>
      </c>
      <c r="H77" s="37">
        <v>115154</v>
      </c>
      <c r="I77" s="37">
        <v>0</v>
      </c>
      <c r="J77" s="37">
        <v>0</v>
      </c>
      <c r="K77" s="37"/>
      <c r="L77" s="94">
        <v>20120208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414412</v>
      </c>
      <c r="G78" s="37">
        <v>0</v>
      </c>
      <c r="H78" s="37">
        <v>386612</v>
      </c>
      <c r="I78" s="37">
        <v>0</v>
      </c>
      <c r="J78" s="37">
        <v>27800</v>
      </c>
      <c r="K78" s="37"/>
      <c r="L78" s="94">
        <v>20120208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160948</v>
      </c>
      <c r="G79" s="37">
        <v>0</v>
      </c>
      <c r="H79" s="37">
        <v>157748</v>
      </c>
      <c r="I79" s="37">
        <v>0</v>
      </c>
      <c r="J79" s="37">
        <v>3200</v>
      </c>
      <c r="K79" s="37"/>
      <c r="L79" s="94">
        <v>20120208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262254</v>
      </c>
      <c r="G80" s="37">
        <v>0</v>
      </c>
      <c r="H80" s="37">
        <v>251954</v>
      </c>
      <c r="I80" s="37">
        <v>0</v>
      </c>
      <c r="J80" s="37">
        <v>10300</v>
      </c>
      <c r="K80" s="37"/>
      <c r="L80" s="94">
        <v>20120208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328543</v>
      </c>
      <c r="G81" s="37">
        <v>0</v>
      </c>
      <c r="H81" s="37">
        <v>314543</v>
      </c>
      <c r="I81" s="37">
        <v>0</v>
      </c>
      <c r="J81" s="37">
        <v>14000</v>
      </c>
      <c r="K81" s="37"/>
      <c r="L81" s="94">
        <v>20120208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332557</v>
      </c>
      <c r="G82" s="37">
        <v>0</v>
      </c>
      <c r="H82" s="37">
        <v>173887</v>
      </c>
      <c r="I82" s="37">
        <v>0</v>
      </c>
      <c r="J82" s="37">
        <v>158670</v>
      </c>
      <c r="K82" s="37"/>
      <c r="L82" s="94">
        <v>20120208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160173</v>
      </c>
      <c r="G83" s="37">
        <v>0</v>
      </c>
      <c r="H83" s="37">
        <v>118388</v>
      </c>
      <c r="I83" s="37">
        <v>0</v>
      </c>
      <c r="J83" s="37">
        <v>41785</v>
      </c>
      <c r="K83" s="37"/>
      <c r="L83" s="94">
        <v>20120208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336442</v>
      </c>
      <c r="G84" s="37">
        <v>0</v>
      </c>
      <c r="H84" s="37">
        <v>240240</v>
      </c>
      <c r="I84" s="37">
        <v>0</v>
      </c>
      <c r="J84" s="37">
        <v>96202</v>
      </c>
      <c r="K84" s="37"/>
      <c r="L84" s="94">
        <v>20120208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3372576</v>
      </c>
      <c r="G85" s="37">
        <v>31300</v>
      </c>
      <c r="H85" s="37">
        <v>646135</v>
      </c>
      <c r="I85" s="37">
        <v>0</v>
      </c>
      <c r="J85" s="37">
        <v>2695141</v>
      </c>
      <c r="K85" s="37"/>
      <c r="L85" s="94">
        <v>20120208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4652487</v>
      </c>
      <c r="G86" s="37">
        <v>10</v>
      </c>
      <c r="H86" s="37">
        <v>1574782</v>
      </c>
      <c r="I86" s="37">
        <v>2500</v>
      </c>
      <c r="J86" s="37">
        <v>3075195</v>
      </c>
      <c r="K86" s="37"/>
      <c r="L86" s="94">
        <v>20120208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169759</v>
      </c>
      <c r="G87" s="37">
        <v>700</v>
      </c>
      <c r="H87" s="37">
        <v>106416</v>
      </c>
      <c r="I87" s="37">
        <v>0</v>
      </c>
      <c r="J87" s="37">
        <v>62643</v>
      </c>
      <c r="K87" s="37"/>
      <c r="L87" s="94">
        <v>20120208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779212</v>
      </c>
      <c r="G88" s="37">
        <v>486000</v>
      </c>
      <c r="H88" s="37">
        <v>267632</v>
      </c>
      <c r="I88" s="37">
        <v>0</v>
      </c>
      <c r="J88" s="37">
        <v>25580</v>
      </c>
      <c r="K88" s="37"/>
      <c r="L88" s="94">
        <v>20120208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1012053</v>
      </c>
      <c r="G89" s="37">
        <v>397500</v>
      </c>
      <c r="H89" s="37">
        <v>133258</v>
      </c>
      <c r="I89" s="37">
        <v>0</v>
      </c>
      <c r="J89" s="37">
        <v>481295</v>
      </c>
      <c r="K89" s="37"/>
      <c r="L89" s="94">
        <v>20120208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857652</v>
      </c>
      <c r="G90" s="37">
        <v>0</v>
      </c>
      <c r="H90" s="37">
        <v>59852</v>
      </c>
      <c r="I90" s="37">
        <v>0</v>
      </c>
      <c r="J90" s="37">
        <v>797800</v>
      </c>
      <c r="K90" s="37"/>
      <c r="L90" s="94">
        <v>20120208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349153</v>
      </c>
      <c r="G91" s="37">
        <v>0</v>
      </c>
      <c r="H91" s="37">
        <v>332128</v>
      </c>
      <c r="I91" s="37">
        <v>0</v>
      </c>
      <c r="J91" s="37">
        <v>17025</v>
      </c>
      <c r="K91" s="37"/>
      <c r="L91" s="94">
        <v>20120307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179003</v>
      </c>
      <c r="G92" s="37">
        <v>0</v>
      </c>
      <c r="H92" s="37">
        <v>179003</v>
      </c>
      <c r="I92" s="37">
        <v>0</v>
      </c>
      <c r="J92" s="37">
        <v>0</v>
      </c>
      <c r="K92" s="37"/>
      <c r="L92" s="94">
        <v>20120208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864599</v>
      </c>
      <c r="G93" s="37">
        <v>0</v>
      </c>
      <c r="H93" s="37">
        <v>25699</v>
      </c>
      <c r="I93" s="37">
        <v>0</v>
      </c>
      <c r="J93" s="37">
        <v>838900</v>
      </c>
      <c r="K93" s="37"/>
      <c r="L93" s="94">
        <v>20120208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12775</v>
      </c>
      <c r="G94" s="37">
        <v>0</v>
      </c>
      <c r="H94" s="37">
        <v>12775</v>
      </c>
      <c r="I94" s="37">
        <v>0</v>
      </c>
      <c r="J94" s="37">
        <v>0</v>
      </c>
      <c r="K94" s="37"/>
      <c r="L94" s="94">
        <v>20120307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789320</v>
      </c>
      <c r="G95" s="37">
        <v>225000</v>
      </c>
      <c r="H95" s="37">
        <v>495310</v>
      </c>
      <c r="I95" s="37">
        <v>0</v>
      </c>
      <c r="J95" s="37">
        <v>69010</v>
      </c>
      <c r="K95" s="37"/>
      <c r="L95" s="94">
        <v>20120208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777017</v>
      </c>
      <c r="G96" s="37">
        <v>300000</v>
      </c>
      <c r="H96" s="37">
        <v>290117</v>
      </c>
      <c r="I96" s="37">
        <v>0</v>
      </c>
      <c r="J96" s="37">
        <v>186900</v>
      </c>
      <c r="K96" s="37"/>
      <c r="L96" s="94">
        <v>20120208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aca="true" t="shared" si="2" ref="F97:F128">G97+H97+I97+J97</f>
        <v>440735</v>
      </c>
      <c r="G97" s="37">
        <v>0</v>
      </c>
      <c r="H97" s="37">
        <v>411375</v>
      </c>
      <c r="I97" s="37">
        <v>0</v>
      </c>
      <c r="J97" s="37">
        <v>29360</v>
      </c>
      <c r="K97" s="37"/>
      <c r="L97" s="94">
        <v>20120208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755575</v>
      </c>
      <c r="G98" s="37">
        <v>623000</v>
      </c>
      <c r="H98" s="37">
        <v>68775</v>
      </c>
      <c r="I98" s="37">
        <v>33000</v>
      </c>
      <c r="J98" s="37">
        <v>30800</v>
      </c>
      <c r="K98" s="37"/>
      <c r="L98" s="94">
        <v>20120208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7531210</v>
      </c>
      <c r="G99" s="37">
        <v>260000</v>
      </c>
      <c r="H99" s="37">
        <v>831596</v>
      </c>
      <c r="I99" s="37">
        <v>0</v>
      </c>
      <c r="J99" s="37">
        <v>6439614</v>
      </c>
      <c r="K99" s="37"/>
      <c r="L99" s="94">
        <v>20120208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726698</v>
      </c>
      <c r="G100" s="37">
        <v>0</v>
      </c>
      <c r="H100" s="37">
        <v>243050</v>
      </c>
      <c r="I100" s="37">
        <v>0</v>
      </c>
      <c r="J100" s="37">
        <v>483648</v>
      </c>
      <c r="K100" s="37"/>
      <c r="L100" s="94">
        <v>20120208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1471162</v>
      </c>
      <c r="G101" s="37">
        <v>0</v>
      </c>
      <c r="H101" s="37">
        <v>288129</v>
      </c>
      <c r="I101" s="37">
        <v>0</v>
      </c>
      <c r="J101" s="37">
        <v>1183033</v>
      </c>
      <c r="K101" s="37"/>
      <c r="L101" s="94">
        <v>20120208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433692</v>
      </c>
      <c r="G102" s="37">
        <v>0</v>
      </c>
      <c r="H102" s="37">
        <v>89010</v>
      </c>
      <c r="I102" s="37">
        <v>105000</v>
      </c>
      <c r="J102" s="37">
        <v>239682</v>
      </c>
      <c r="K102" s="37"/>
      <c r="L102" s="94">
        <v>20120208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1040463</v>
      </c>
      <c r="G103" s="37">
        <v>0</v>
      </c>
      <c r="H103" s="37">
        <v>183213</v>
      </c>
      <c r="I103" s="37">
        <v>0</v>
      </c>
      <c r="J103" s="37">
        <v>857250</v>
      </c>
      <c r="K103" s="37"/>
      <c r="L103" s="94">
        <v>20120208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2755737</v>
      </c>
      <c r="G104" s="37">
        <v>398000</v>
      </c>
      <c r="H104" s="37">
        <v>1373386</v>
      </c>
      <c r="I104" s="37">
        <v>600000</v>
      </c>
      <c r="J104" s="37">
        <v>384351</v>
      </c>
      <c r="K104" s="37"/>
      <c r="L104" s="94">
        <v>20120307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254550</v>
      </c>
      <c r="G105" s="37">
        <v>0</v>
      </c>
      <c r="H105" s="37">
        <v>166850</v>
      </c>
      <c r="I105" s="37">
        <v>0</v>
      </c>
      <c r="J105" s="37">
        <v>87700</v>
      </c>
      <c r="K105" s="37"/>
      <c r="L105" s="94">
        <v>20120208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368740</v>
      </c>
      <c r="G106" s="37">
        <v>137260</v>
      </c>
      <c r="H106" s="37">
        <v>220260</v>
      </c>
      <c r="I106" s="37">
        <v>0</v>
      </c>
      <c r="J106" s="37">
        <v>11220</v>
      </c>
      <c r="K106" s="37"/>
      <c r="L106" s="94">
        <v>20120208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488869</v>
      </c>
      <c r="G107" s="37">
        <v>0</v>
      </c>
      <c r="H107" s="37">
        <v>360918</v>
      </c>
      <c r="I107" s="37">
        <v>0</v>
      </c>
      <c r="J107" s="37">
        <v>127951</v>
      </c>
      <c r="K107" s="37"/>
      <c r="L107" s="94">
        <v>20120208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848101</v>
      </c>
      <c r="G108" s="37">
        <v>670000</v>
      </c>
      <c r="H108" s="37">
        <v>134001</v>
      </c>
      <c r="I108" s="37">
        <v>0</v>
      </c>
      <c r="J108" s="37">
        <v>44100</v>
      </c>
      <c r="K108" s="37"/>
      <c r="L108" s="94">
        <v>20120208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1572198</v>
      </c>
      <c r="G109" s="37">
        <v>0</v>
      </c>
      <c r="H109" s="37">
        <v>731261</v>
      </c>
      <c r="I109" s="37">
        <v>0</v>
      </c>
      <c r="J109" s="37">
        <v>840937</v>
      </c>
      <c r="K109" s="37"/>
      <c r="L109" s="94">
        <v>20120208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497169</v>
      </c>
      <c r="G110" s="37">
        <v>0</v>
      </c>
      <c r="H110" s="37">
        <v>286849</v>
      </c>
      <c r="I110" s="37">
        <v>0</v>
      </c>
      <c r="J110" s="37">
        <v>210320</v>
      </c>
      <c r="K110" s="37"/>
      <c r="L110" s="94">
        <v>20120307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512679</v>
      </c>
      <c r="G111" s="37">
        <v>34400</v>
      </c>
      <c r="H111" s="37">
        <v>176329</v>
      </c>
      <c r="I111" s="37">
        <v>25100</v>
      </c>
      <c r="J111" s="37">
        <v>276850</v>
      </c>
      <c r="K111" s="37"/>
      <c r="L111" s="94">
        <v>20120208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1548908</v>
      </c>
      <c r="G112" s="37">
        <v>0</v>
      </c>
      <c r="H112" s="37">
        <v>64018</v>
      </c>
      <c r="I112" s="37">
        <v>0</v>
      </c>
      <c r="J112" s="37">
        <v>1484890</v>
      </c>
      <c r="K112" s="37"/>
      <c r="L112" s="94">
        <v>20120208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2475181</v>
      </c>
      <c r="G113" s="37">
        <v>1</v>
      </c>
      <c r="H113" s="37">
        <v>1265579</v>
      </c>
      <c r="I113" s="37">
        <v>0</v>
      </c>
      <c r="J113" s="37">
        <v>1209601</v>
      </c>
      <c r="K113" s="37"/>
      <c r="L113" s="94">
        <v>20120208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3438135</v>
      </c>
      <c r="G114" s="37">
        <v>2296250</v>
      </c>
      <c r="H114" s="37">
        <v>964164</v>
      </c>
      <c r="I114" s="37">
        <v>4501</v>
      </c>
      <c r="J114" s="37">
        <v>173220</v>
      </c>
      <c r="K114" s="37"/>
      <c r="L114" s="94">
        <v>20120208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389100</v>
      </c>
      <c r="G115" s="37">
        <v>0</v>
      </c>
      <c r="H115" s="37">
        <v>0</v>
      </c>
      <c r="I115" s="37">
        <v>0</v>
      </c>
      <c r="J115" s="37">
        <v>389100</v>
      </c>
      <c r="K115" s="37"/>
      <c r="L115" s="94">
        <v>20120307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1782935</v>
      </c>
      <c r="G116" s="37">
        <v>983200</v>
      </c>
      <c r="H116" s="37">
        <v>799735</v>
      </c>
      <c r="I116" s="37">
        <v>0</v>
      </c>
      <c r="J116" s="37">
        <v>0</v>
      </c>
      <c r="K116" s="37"/>
      <c r="L116" s="94">
        <v>20120208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185719</v>
      </c>
      <c r="G117" s="37">
        <v>0</v>
      </c>
      <c r="H117" s="37">
        <v>131819</v>
      </c>
      <c r="I117" s="37">
        <v>0</v>
      </c>
      <c r="J117" s="37">
        <v>53900</v>
      </c>
      <c r="K117" s="37"/>
      <c r="L117" s="94">
        <v>20120208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436061</v>
      </c>
      <c r="G118" s="37">
        <v>0</v>
      </c>
      <c r="H118" s="37">
        <v>421995</v>
      </c>
      <c r="I118" s="37">
        <v>0</v>
      </c>
      <c r="J118" s="37">
        <v>14066</v>
      </c>
      <c r="K118" s="37"/>
      <c r="L118" s="94">
        <v>20120208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225657</v>
      </c>
      <c r="G119" s="37">
        <v>0</v>
      </c>
      <c r="H119" s="37">
        <v>207057</v>
      </c>
      <c r="I119" s="37">
        <v>0</v>
      </c>
      <c r="J119" s="37">
        <v>18600</v>
      </c>
      <c r="K119" s="37"/>
      <c r="L119" s="94">
        <v>20120307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615703</v>
      </c>
      <c r="G120" s="37">
        <v>0</v>
      </c>
      <c r="H120" s="37">
        <v>245024</v>
      </c>
      <c r="I120" s="37">
        <v>0</v>
      </c>
      <c r="J120" s="37">
        <v>370679</v>
      </c>
      <c r="K120" s="37"/>
      <c r="L120" s="94">
        <v>20120208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784527</v>
      </c>
      <c r="G121" s="37">
        <v>0</v>
      </c>
      <c r="H121" s="37">
        <v>374926</v>
      </c>
      <c r="I121" s="37">
        <v>13525</v>
      </c>
      <c r="J121" s="37">
        <v>396076</v>
      </c>
      <c r="K121" s="37"/>
      <c r="L121" s="94">
        <v>20120208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113920</v>
      </c>
      <c r="G122" s="37">
        <v>3</v>
      </c>
      <c r="H122" s="37">
        <v>69317</v>
      </c>
      <c r="I122" s="37">
        <v>0</v>
      </c>
      <c r="J122" s="37">
        <v>44600</v>
      </c>
      <c r="K122" s="37"/>
      <c r="L122" s="94">
        <v>20120208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2924333</v>
      </c>
      <c r="G123" s="37">
        <v>1814300</v>
      </c>
      <c r="H123" s="37">
        <v>699183</v>
      </c>
      <c r="I123" s="37">
        <v>5000</v>
      </c>
      <c r="J123" s="37">
        <v>405850</v>
      </c>
      <c r="K123" s="37"/>
      <c r="L123" s="94">
        <v>20120208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141125</v>
      </c>
      <c r="G124" s="37">
        <v>0</v>
      </c>
      <c r="H124" s="37">
        <v>80125</v>
      </c>
      <c r="I124" s="37">
        <v>0</v>
      </c>
      <c r="J124" s="37">
        <v>61000</v>
      </c>
      <c r="K124" s="37"/>
      <c r="L124" s="94">
        <v>20120208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30450</v>
      </c>
      <c r="G125" s="37">
        <v>0</v>
      </c>
      <c r="H125" s="37">
        <v>28950</v>
      </c>
      <c r="I125" s="37">
        <v>0</v>
      </c>
      <c r="J125" s="37">
        <v>1500</v>
      </c>
      <c r="K125" s="37"/>
      <c r="L125" s="94">
        <v>20120208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254506</v>
      </c>
      <c r="G126" s="37">
        <v>102500</v>
      </c>
      <c r="H126" s="37">
        <v>119366</v>
      </c>
      <c r="I126" s="37">
        <v>0</v>
      </c>
      <c r="J126" s="37">
        <v>32640</v>
      </c>
      <c r="K126" s="37"/>
      <c r="L126" s="94">
        <v>20120307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454414</v>
      </c>
      <c r="G127" s="37">
        <v>166500</v>
      </c>
      <c r="H127" s="37">
        <v>287914</v>
      </c>
      <c r="I127" s="37">
        <v>0</v>
      </c>
      <c r="J127" s="37">
        <v>0</v>
      </c>
      <c r="K127" s="37"/>
      <c r="L127" s="94">
        <v>20120307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2"/>
        <v>231052</v>
      </c>
      <c r="G128" s="37">
        <v>0</v>
      </c>
      <c r="H128" s="37">
        <v>137052</v>
      </c>
      <c r="I128" s="37">
        <v>300</v>
      </c>
      <c r="J128" s="37">
        <v>93700</v>
      </c>
      <c r="K128" s="37"/>
      <c r="L128" s="94">
        <v>20120208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aca="true" t="shared" si="3" ref="F129:F160">G129+H129+I129+J129</f>
        <v>733759</v>
      </c>
      <c r="G129" s="37">
        <v>0</v>
      </c>
      <c r="H129" s="37">
        <v>181251</v>
      </c>
      <c r="I129" s="37">
        <v>0</v>
      </c>
      <c r="J129" s="37">
        <v>552508</v>
      </c>
      <c r="K129" s="37"/>
      <c r="L129" s="94">
        <v>20120208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2119989</v>
      </c>
      <c r="G130" s="37">
        <v>2019475</v>
      </c>
      <c r="H130" s="37">
        <v>47814</v>
      </c>
      <c r="I130" s="37">
        <v>48000</v>
      </c>
      <c r="J130" s="37">
        <v>4700</v>
      </c>
      <c r="K130" s="37"/>
      <c r="L130" s="94">
        <v>20120307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1296220</v>
      </c>
      <c r="G131" s="37">
        <v>983433</v>
      </c>
      <c r="H131" s="37">
        <v>206427</v>
      </c>
      <c r="I131" s="37">
        <v>0</v>
      </c>
      <c r="J131" s="37">
        <v>106360</v>
      </c>
      <c r="K131" s="37"/>
      <c r="L131" s="94">
        <v>20120307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87627</v>
      </c>
      <c r="G132" s="37">
        <v>0</v>
      </c>
      <c r="H132" s="37">
        <v>83627</v>
      </c>
      <c r="I132" s="37">
        <v>4000</v>
      </c>
      <c r="J132" s="37">
        <v>0</v>
      </c>
      <c r="K132" s="37"/>
      <c r="L132" s="94">
        <v>20120307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419303</v>
      </c>
      <c r="G133" s="37">
        <v>0</v>
      </c>
      <c r="H133" s="37">
        <v>246328</v>
      </c>
      <c r="I133" s="37">
        <v>0</v>
      </c>
      <c r="J133" s="37">
        <v>172975</v>
      </c>
      <c r="K133" s="37"/>
      <c r="L133" s="94">
        <v>20120307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665030</v>
      </c>
      <c r="G134" s="37">
        <v>0</v>
      </c>
      <c r="H134" s="37">
        <v>110870</v>
      </c>
      <c r="I134" s="37">
        <v>0</v>
      </c>
      <c r="J134" s="37">
        <v>554160</v>
      </c>
      <c r="K134" s="37"/>
      <c r="L134" s="94">
        <v>20120208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110160</v>
      </c>
      <c r="G135" s="37">
        <v>0</v>
      </c>
      <c r="H135" s="37">
        <v>41635</v>
      </c>
      <c r="I135" s="37">
        <v>0</v>
      </c>
      <c r="J135" s="37">
        <v>68525</v>
      </c>
      <c r="K135" s="37"/>
      <c r="L135" s="94">
        <v>20120307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1359682</v>
      </c>
      <c r="G136" s="37">
        <v>0</v>
      </c>
      <c r="H136" s="37">
        <v>219291</v>
      </c>
      <c r="I136" s="37">
        <v>0</v>
      </c>
      <c r="J136" s="37">
        <v>1140391</v>
      </c>
      <c r="K136" s="37"/>
      <c r="L136" s="94">
        <v>20120307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3000</v>
      </c>
      <c r="G137" s="37">
        <v>0</v>
      </c>
      <c r="H137" s="37">
        <v>3000</v>
      </c>
      <c r="I137" s="37">
        <v>0</v>
      </c>
      <c r="J137" s="37">
        <v>0</v>
      </c>
      <c r="K137" s="37"/>
      <c r="L137" s="94">
        <v>20120208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485594</v>
      </c>
      <c r="G138" s="37">
        <v>283034</v>
      </c>
      <c r="H138" s="37">
        <v>189859</v>
      </c>
      <c r="I138" s="37">
        <v>0</v>
      </c>
      <c r="J138" s="37">
        <v>12701</v>
      </c>
      <c r="K138" s="37"/>
      <c r="L138" s="94">
        <v>20120208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202288</v>
      </c>
      <c r="G139" s="37">
        <v>0</v>
      </c>
      <c r="H139" s="37">
        <v>172888</v>
      </c>
      <c r="I139" s="37">
        <v>0</v>
      </c>
      <c r="J139" s="37">
        <v>29400</v>
      </c>
      <c r="K139" s="37"/>
      <c r="L139" s="94">
        <v>20120208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14326889</v>
      </c>
      <c r="G140" s="37">
        <v>0</v>
      </c>
      <c r="H140" s="37">
        <v>120626</v>
      </c>
      <c r="I140" s="37">
        <v>14098350</v>
      </c>
      <c r="J140" s="37">
        <v>107913</v>
      </c>
      <c r="K140" s="37"/>
      <c r="L140" s="94">
        <v>20120208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850615</v>
      </c>
      <c r="G141" s="37">
        <v>595871</v>
      </c>
      <c r="H141" s="37">
        <v>176594</v>
      </c>
      <c r="I141" s="37">
        <v>34100</v>
      </c>
      <c r="J141" s="37">
        <v>44050</v>
      </c>
      <c r="K141" s="37"/>
      <c r="L141" s="94">
        <v>20120208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2282</v>
      </c>
      <c r="F142" s="67">
        <f t="shared" si="3"/>
        <v>210107</v>
      </c>
      <c r="G142" s="37">
        <v>0</v>
      </c>
      <c r="H142" s="37">
        <v>175282</v>
      </c>
      <c r="I142" s="37">
        <v>350</v>
      </c>
      <c r="J142" s="37">
        <v>34475</v>
      </c>
      <c r="K142" s="37"/>
      <c r="L142" s="94">
        <v>20120208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2902257</v>
      </c>
      <c r="G143" s="37">
        <v>216739</v>
      </c>
      <c r="H143" s="37">
        <v>616728</v>
      </c>
      <c r="I143" s="37">
        <v>1124630</v>
      </c>
      <c r="J143" s="37">
        <v>944160</v>
      </c>
      <c r="K143" s="37"/>
      <c r="L143" s="94">
        <v>20120208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43593</v>
      </c>
      <c r="G144" s="37">
        <v>0</v>
      </c>
      <c r="H144" s="37">
        <v>43593</v>
      </c>
      <c r="I144" s="37">
        <v>0</v>
      </c>
      <c r="J144" s="37">
        <v>0</v>
      </c>
      <c r="K144" s="37"/>
      <c r="L144" s="94">
        <v>20120208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4524278</v>
      </c>
      <c r="G145" s="37">
        <v>350</v>
      </c>
      <c r="H145" s="37">
        <v>1133736</v>
      </c>
      <c r="I145" s="37">
        <v>157151</v>
      </c>
      <c r="J145" s="37">
        <v>3233041</v>
      </c>
      <c r="K145" s="37"/>
      <c r="L145" s="94">
        <v>20120208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3783825</v>
      </c>
      <c r="G146" s="37">
        <v>0</v>
      </c>
      <c r="H146" s="37">
        <v>157000</v>
      </c>
      <c r="I146" s="37">
        <v>0</v>
      </c>
      <c r="J146" s="37">
        <v>3626825</v>
      </c>
      <c r="K146" s="37"/>
      <c r="L146" s="94">
        <v>20120208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4698699</v>
      </c>
      <c r="G147" s="37">
        <v>1000</v>
      </c>
      <c r="H147" s="37">
        <v>1161419</v>
      </c>
      <c r="I147" s="37">
        <v>2600</v>
      </c>
      <c r="J147" s="37">
        <v>3533680</v>
      </c>
      <c r="K147" s="37"/>
      <c r="L147" s="94">
        <v>20120307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10250</v>
      </c>
      <c r="G148" s="37">
        <v>0</v>
      </c>
      <c r="H148" s="37">
        <v>5250</v>
      </c>
      <c r="I148" s="37">
        <v>5000</v>
      </c>
      <c r="J148" s="37">
        <v>0</v>
      </c>
      <c r="K148" s="37"/>
      <c r="L148" s="94">
        <v>20120208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30479</v>
      </c>
      <c r="G149" s="37">
        <v>0</v>
      </c>
      <c r="H149" s="37">
        <v>30379</v>
      </c>
      <c r="I149" s="37">
        <v>0</v>
      </c>
      <c r="J149" s="37">
        <v>100</v>
      </c>
      <c r="K149" s="37"/>
      <c r="L149" s="94">
        <v>20120208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198357</v>
      </c>
      <c r="G150" s="37">
        <v>0</v>
      </c>
      <c r="H150" s="37">
        <v>196357</v>
      </c>
      <c r="I150" s="37">
        <v>0</v>
      </c>
      <c r="J150" s="37">
        <v>2000</v>
      </c>
      <c r="K150" s="51"/>
      <c r="L150" s="94">
        <v>20120208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13325</v>
      </c>
      <c r="G151" s="37">
        <v>0</v>
      </c>
      <c r="H151" s="37">
        <v>13325</v>
      </c>
      <c r="I151" s="37">
        <v>0</v>
      </c>
      <c r="J151" s="37">
        <v>0</v>
      </c>
      <c r="K151" s="37"/>
      <c r="L151" s="94">
        <v>20120208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635881</v>
      </c>
      <c r="G152" s="37">
        <v>0</v>
      </c>
      <c r="H152" s="37">
        <v>347581</v>
      </c>
      <c r="I152" s="37">
        <v>0</v>
      </c>
      <c r="J152" s="37">
        <v>288300</v>
      </c>
      <c r="K152" s="37"/>
      <c r="L152" s="94">
        <v>20120208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627109</v>
      </c>
      <c r="G153" s="37">
        <v>0</v>
      </c>
      <c r="H153" s="37">
        <v>126819</v>
      </c>
      <c r="I153" s="37">
        <v>0</v>
      </c>
      <c r="J153" s="37">
        <v>500290</v>
      </c>
      <c r="K153" s="37"/>
      <c r="L153" s="94">
        <v>20120208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92611</v>
      </c>
      <c r="G154" s="37">
        <v>0</v>
      </c>
      <c r="H154" s="37">
        <v>90996</v>
      </c>
      <c r="I154" s="37">
        <v>0</v>
      </c>
      <c r="J154" s="37">
        <v>1615</v>
      </c>
      <c r="K154" s="37"/>
      <c r="L154" s="94">
        <v>20120208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235484</v>
      </c>
      <c r="G155" s="37">
        <v>0</v>
      </c>
      <c r="H155" s="37">
        <v>148034</v>
      </c>
      <c r="I155" s="37">
        <v>37000</v>
      </c>
      <c r="J155" s="37">
        <v>50450</v>
      </c>
      <c r="K155" s="37"/>
      <c r="L155" s="94">
        <v>20120208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326762</v>
      </c>
      <c r="G156" s="37">
        <v>0</v>
      </c>
      <c r="H156" s="37">
        <v>207283</v>
      </c>
      <c r="I156" s="37">
        <v>0</v>
      </c>
      <c r="J156" s="37">
        <v>119479</v>
      </c>
      <c r="K156" s="37"/>
      <c r="L156" s="94">
        <v>20120307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180406</v>
      </c>
      <c r="G157" s="37">
        <v>0</v>
      </c>
      <c r="H157" s="37">
        <v>100506</v>
      </c>
      <c r="I157" s="37">
        <v>69700</v>
      </c>
      <c r="J157" s="37">
        <v>10200</v>
      </c>
      <c r="K157" s="37"/>
      <c r="L157" s="94">
        <v>20120208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184813</v>
      </c>
      <c r="G158" s="37">
        <v>0</v>
      </c>
      <c r="H158" s="37">
        <v>156923</v>
      </c>
      <c r="I158" s="37">
        <v>0</v>
      </c>
      <c r="J158" s="37">
        <v>27890</v>
      </c>
      <c r="K158" s="37"/>
      <c r="L158" s="94">
        <v>20120307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1660</v>
      </c>
      <c r="G159" s="37">
        <v>0</v>
      </c>
      <c r="H159" s="37">
        <v>1660</v>
      </c>
      <c r="I159" s="37">
        <v>0</v>
      </c>
      <c r="J159" s="37">
        <v>0</v>
      </c>
      <c r="K159" s="37"/>
      <c r="L159" s="94">
        <v>20120208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227860</v>
      </c>
      <c r="G160" s="37">
        <v>0</v>
      </c>
      <c r="H160" s="37">
        <v>106560</v>
      </c>
      <c r="I160" s="37">
        <v>0</v>
      </c>
      <c r="J160" s="37">
        <v>121300</v>
      </c>
      <c r="K160" s="37"/>
      <c r="L160" s="94">
        <v>20120208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>G161+H161+I161+J161</f>
        <v>491626</v>
      </c>
      <c r="G161" s="37">
        <v>0</v>
      </c>
      <c r="H161" s="37">
        <v>435505</v>
      </c>
      <c r="I161" s="37">
        <v>0</v>
      </c>
      <c r="J161" s="37">
        <v>56121</v>
      </c>
      <c r="K161" s="37"/>
      <c r="L161" s="94">
        <v>20120208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>G163+H163+I163+J163</f>
        <v>213264</v>
      </c>
      <c r="G163" s="37">
        <v>0</v>
      </c>
      <c r="H163" s="37">
        <v>171301</v>
      </c>
      <c r="I163" s="37">
        <v>0</v>
      </c>
      <c r="J163" s="37">
        <v>41963</v>
      </c>
      <c r="K163" s="37"/>
      <c r="L163" s="94">
        <v>20120307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278205</v>
      </c>
      <c r="G164" s="37">
        <v>130000</v>
      </c>
      <c r="H164" s="37">
        <v>129330</v>
      </c>
      <c r="I164" s="37">
        <v>0</v>
      </c>
      <c r="J164" s="37">
        <v>18875</v>
      </c>
      <c r="K164" s="37"/>
      <c r="L164" s="94">
        <v>20120208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>G165+H165+I165+J165</f>
        <v>1500</v>
      </c>
      <c r="G165" s="37">
        <v>0</v>
      </c>
      <c r="H165" s="37">
        <v>1500</v>
      </c>
      <c r="I165" s="37">
        <v>0</v>
      </c>
      <c r="J165" s="37">
        <v>0</v>
      </c>
      <c r="K165" s="37"/>
      <c r="L165" s="94">
        <v>20120208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>G166+H166+I166+J166</f>
        <v>65076</v>
      </c>
      <c r="G166" s="37">
        <v>0</v>
      </c>
      <c r="H166" s="37">
        <v>57076</v>
      </c>
      <c r="I166" s="37">
        <v>0</v>
      </c>
      <c r="J166" s="37">
        <v>8000</v>
      </c>
      <c r="K166" s="37"/>
      <c r="L166" s="94">
        <v>20120208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 t="s">
        <v>13</v>
      </c>
      <c r="G167" s="67" t="s">
        <v>13</v>
      </c>
      <c r="H167" s="67" t="s">
        <v>13</v>
      </c>
      <c r="I167" s="67" t="s">
        <v>13</v>
      </c>
      <c r="J167" s="67" t="s">
        <v>13</v>
      </c>
      <c r="K167" s="37"/>
      <c r="L167" s="89" t="s">
        <v>13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aca="true" t="shared" si="4" ref="F168:F173">G168+H168+I168+J168</f>
        <v>347546</v>
      </c>
      <c r="G168" s="37">
        <v>140300</v>
      </c>
      <c r="H168" s="37">
        <v>93492</v>
      </c>
      <c r="I168" s="37">
        <v>1634</v>
      </c>
      <c r="J168" s="37">
        <v>112120</v>
      </c>
      <c r="K168" s="37"/>
      <c r="L168" s="94">
        <v>20120208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87272</v>
      </c>
      <c r="G169" s="37">
        <v>0</v>
      </c>
      <c r="H169" s="37">
        <v>60972</v>
      </c>
      <c r="I169" s="37">
        <v>0</v>
      </c>
      <c r="J169" s="37">
        <v>26300</v>
      </c>
      <c r="K169" s="37"/>
      <c r="L169" s="94">
        <v>20120208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21025</v>
      </c>
      <c r="G170" s="37">
        <v>0</v>
      </c>
      <c r="H170" s="37">
        <v>3000</v>
      </c>
      <c r="I170" s="37">
        <v>0</v>
      </c>
      <c r="J170" s="37">
        <v>18025</v>
      </c>
      <c r="K170" s="37"/>
      <c r="L170" s="94">
        <v>20120208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1345587</v>
      </c>
      <c r="G171" s="37">
        <v>800</v>
      </c>
      <c r="H171" s="37">
        <v>802387</v>
      </c>
      <c r="I171" s="37">
        <v>0</v>
      </c>
      <c r="J171" s="37">
        <v>542400</v>
      </c>
      <c r="K171" s="37"/>
      <c r="L171" s="94">
        <v>20120208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6167104</v>
      </c>
      <c r="G172" s="37">
        <v>2732180</v>
      </c>
      <c r="H172" s="37">
        <v>1758963</v>
      </c>
      <c r="I172" s="37">
        <v>0</v>
      </c>
      <c r="J172" s="37">
        <v>1675961</v>
      </c>
      <c r="K172" s="37"/>
      <c r="L172" s="94">
        <v>20120208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2900</v>
      </c>
      <c r="G173" s="37">
        <v>0</v>
      </c>
      <c r="H173" s="37">
        <v>2900</v>
      </c>
      <c r="I173" s="37">
        <v>0</v>
      </c>
      <c r="J173" s="37">
        <v>0</v>
      </c>
      <c r="K173" s="37"/>
      <c r="L173" s="94">
        <v>20120307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 t="s">
        <v>13</v>
      </c>
      <c r="G174" s="67" t="s">
        <v>13</v>
      </c>
      <c r="H174" s="67" t="s">
        <v>13</v>
      </c>
      <c r="I174" s="67" t="s">
        <v>13</v>
      </c>
      <c r="J174" s="67" t="s">
        <v>13</v>
      </c>
      <c r="K174" s="37"/>
      <c r="L174" s="89" t="s">
        <v>13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aca="true" t="shared" si="5" ref="F175:F183">G175+H175+I175+J175</f>
        <v>248297</v>
      </c>
      <c r="G175" s="37">
        <v>0</v>
      </c>
      <c r="H175" s="37">
        <v>237497</v>
      </c>
      <c r="I175" s="37">
        <v>0</v>
      </c>
      <c r="J175" s="37">
        <v>10800</v>
      </c>
      <c r="K175" s="37"/>
      <c r="L175" s="94">
        <v>20120208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25175</v>
      </c>
      <c r="G176" s="37">
        <v>0</v>
      </c>
      <c r="H176" s="37">
        <v>25175</v>
      </c>
      <c r="I176" s="37">
        <v>0</v>
      </c>
      <c r="J176" s="37">
        <v>0</v>
      </c>
      <c r="K176" s="37"/>
      <c r="L176" s="94">
        <v>20120208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176348</v>
      </c>
      <c r="G177" s="37">
        <v>0</v>
      </c>
      <c r="H177" s="37">
        <v>163126</v>
      </c>
      <c r="I177" s="37">
        <v>0</v>
      </c>
      <c r="J177" s="37">
        <v>13222</v>
      </c>
      <c r="K177" s="37"/>
      <c r="L177" s="94">
        <v>20120208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1194143</v>
      </c>
      <c r="G178" s="37">
        <v>226540</v>
      </c>
      <c r="H178" s="37">
        <v>624842</v>
      </c>
      <c r="I178" s="37">
        <v>0</v>
      </c>
      <c r="J178" s="37">
        <v>342761</v>
      </c>
      <c r="K178" s="37"/>
      <c r="L178" s="94">
        <v>20120208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304280</v>
      </c>
      <c r="G179" s="37">
        <v>0</v>
      </c>
      <c r="H179" s="37">
        <v>287975</v>
      </c>
      <c r="I179" s="37">
        <v>0</v>
      </c>
      <c r="J179" s="37">
        <v>16305</v>
      </c>
      <c r="K179" s="37"/>
      <c r="L179" s="94">
        <v>20120208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702018</v>
      </c>
      <c r="G180" s="37">
        <v>0</v>
      </c>
      <c r="H180" s="37">
        <v>626452</v>
      </c>
      <c r="I180" s="37">
        <v>0</v>
      </c>
      <c r="J180" s="37">
        <v>75566</v>
      </c>
      <c r="K180" s="37"/>
      <c r="L180" s="94">
        <v>20120307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170606</v>
      </c>
      <c r="G181" s="37">
        <v>0</v>
      </c>
      <c r="H181" s="37">
        <v>169156</v>
      </c>
      <c r="I181" s="37">
        <v>0</v>
      </c>
      <c r="J181" s="37">
        <v>1450</v>
      </c>
      <c r="K181" s="37"/>
      <c r="L181" s="94">
        <v>20120208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100</v>
      </c>
      <c r="G182" s="37">
        <v>0</v>
      </c>
      <c r="H182" s="37">
        <v>100</v>
      </c>
      <c r="I182" s="37">
        <v>0</v>
      </c>
      <c r="J182" s="37">
        <v>0</v>
      </c>
      <c r="K182" s="37"/>
      <c r="L182" s="94">
        <v>20120208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11170</v>
      </c>
      <c r="G183" s="37">
        <v>0</v>
      </c>
      <c r="H183" s="37">
        <v>11170</v>
      </c>
      <c r="I183" s="37">
        <v>0</v>
      </c>
      <c r="J183" s="37">
        <v>0</v>
      </c>
      <c r="K183" s="37"/>
      <c r="L183" s="94">
        <v>20120307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 t="s">
        <v>13</v>
      </c>
      <c r="G184" s="67" t="s">
        <v>13</v>
      </c>
      <c r="H184" s="67" t="s">
        <v>13</v>
      </c>
      <c r="I184" s="67" t="s">
        <v>13</v>
      </c>
      <c r="J184" s="67" t="s">
        <v>13</v>
      </c>
      <c r="K184" s="37"/>
      <c r="L184" s="89" t="s">
        <v>13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aca="true" t="shared" si="6" ref="F185:F191">G185+H185+I185+J185</f>
        <v>110694</v>
      </c>
      <c r="G185" s="37">
        <v>0</v>
      </c>
      <c r="H185" s="37">
        <v>89941</v>
      </c>
      <c r="I185" s="37">
        <v>3053</v>
      </c>
      <c r="J185" s="37">
        <v>17700</v>
      </c>
      <c r="K185" s="37"/>
      <c r="L185" s="94">
        <v>20120208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6"/>
        <v>142120</v>
      </c>
      <c r="G186" s="37">
        <v>0</v>
      </c>
      <c r="H186" s="37">
        <v>134620</v>
      </c>
      <c r="I186" s="37">
        <v>0</v>
      </c>
      <c r="J186" s="37">
        <v>7500</v>
      </c>
      <c r="K186" s="37"/>
      <c r="L186" s="94">
        <v>20120208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6"/>
        <v>51559</v>
      </c>
      <c r="G187" s="37">
        <v>0</v>
      </c>
      <c r="H187" s="37">
        <v>51559</v>
      </c>
      <c r="I187" s="37">
        <v>0</v>
      </c>
      <c r="J187" s="37">
        <v>0</v>
      </c>
      <c r="K187" s="37"/>
      <c r="L187" s="94">
        <v>20120307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6"/>
        <v>11579</v>
      </c>
      <c r="G188" s="37">
        <v>0</v>
      </c>
      <c r="H188" s="37">
        <v>11579</v>
      </c>
      <c r="I188" s="37">
        <v>0</v>
      </c>
      <c r="J188" s="37">
        <v>0</v>
      </c>
      <c r="K188" s="37"/>
      <c r="L188" s="94">
        <v>20120208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6"/>
        <v>34503</v>
      </c>
      <c r="G189" s="37">
        <v>0</v>
      </c>
      <c r="H189" s="37">
        <v>34503</v>
      </c>
      <c r="I189" s="37">
        <v>0</v>
      </c>
      <c r="J189" s="37">
        <v>0</v>
      </c>
      <c r="K189" s="37"/>
      <c r="L189" s="94">
        <v>20120208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6"/>
        <v>1242221</v>
      </c>
      <c r="G190" s="37">
        <v>0</v>
      </c>
      <c r="H190" s="37">
        <v>365230</v>
      </c>
      <c r="I190" s="37">
        <v>0</v>
      </c>
      <c r="J190" s="37">
        <v>876991</v>
      </c>
      <c r="K190" s="37"/>
      <c r="L190" s="94">
        <v>20120208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6"/>
        <v>248331</v>
      </c>
      <c r="G191" s="37">
        <v>93880</v>
      </c>
      <c r="H191" s="37">
        <v>90426</v>
      </c>
      <c r="I191" s="37">
        <v>0</v>
      </c>
      <c r="J191" s="37">
        <v>64025</v>
      </c>
      <c r="K191" s="37"/>
      <c r="L191" s="94">
        <v>20120208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7" ref="F193:F220">G193+H193+I193+J193</f>
        <v>105967</v>
      </c>
      <c r="G193" s="37">
        <v>0</v>
      </c>
      <c r="H193" s="37">
        <v>42272</v>
      </c>
      <c r="I193" s="37">
        <v>0</v>
      </c>
      <c r="J193" s="37">
        <v>63695</v>
      </c>
      <c r="K193" s="37"/>
      <c r="L193" s="94">
        <v>20120208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7"/>
        <v>264250</v>
      </c>
      <c r="G194" s="37">
        <v>0</v>
      </c>
      <c r="H194" s="37">
        <v>54827</v>
      </c>
      <c r="I194" s="37">
        <v>0</v>
      </c>
      <c r="J194" s="37">
        <v>209423</v>
      </c>
      <c r="K194" s="37"/>
      <c r="L194" s="94">
        <v>20120208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7"/>
        <v>49945</v>
      </c>
      <c r="G195" s="37">
        <v>0</v>
      </c>
      <c r="H195" s="37">
        <v>34345</v>
      </c>
      <c r="I195" s="37">
        <v>0</v>
      </c>
      <c r="J195" s="37">
        <v>15600</v>
      </c>
      <c r="K195" s="37"/>
      <c r="L195" s="94">
        <v>20120208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7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4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7"/>
        <v>4416524</v>
      </c>
      <c r="G197" s="37">
        <v>0</v>
      </c>
      <c r="H197" s="37">
        <v>342037</v>
      </c>
      <c r="I197" s="37">
        <v>0</v>
      </c>
      <c r="J197" s="37">
        <v>4074487</v>
      </c>
      <c r="K197" s="37"/>
      <c r="L197" s="94">
        <v>20120307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7"/>
        <v>504160</v>
      </c>
      <c r="G198" s="37">
        <v>393435</v>
      </c>
      <c r="H198" s="37">
        <v>108575</v>
      </c>
      <c r="I198" s="37">
        <v>0</v>
      </c>
      <c r="J198" s="37">
        <v>2150</v>
      </c>
      <c r="K198" s="37"/>
      <c r="L198" s="94">
        <v>20120208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7"/>
        <v>1356586</v>
      </c>
      <c r="G199" s="37">
        <v>239400</v>
      </c>
      <c r="H199" s="37">
        <v>197921</v>
      </c>
      <c r="I199" s="37">
        <v>9000</v>
      </c>
      <c r="J199" s="37">
        <v>910265</v>
      </c>
      <c r="K199" s="37"/>
      <c r="L199" s="94">
        <v>20120208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7"/>
        <v>35490</v>
      </c>
      <c r="G200" s="37">
        <v>0</v>
      </c>
      <c r="H200" s="37">
        <v>35490</v>
      </c>
      <c r="I200" s="37">
        <v>0</v>
      </c>
      <c r="J200" s="37">
        <v>0</v>
      </c>
      <c r="K200" s="37"/>
      <c r="L200" s="94">
        <v>20120208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7"/>
        <v>1433010</v>
      </c>
      <c r="G201" s="37">
        <v>857750</v>
      </c>
      <c r="H201" s="37">
        <v>509260</v>
      </c>
      <c r="I201" s="37">
        <v>0</v>
      </c>
      <c r="J201" s="37">
        <v>66000</v>
      </c>
      <c r="K201" s="37"/>
      <c r="L201" s="94">
        <v>20120208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7"/>
        <v>800803</v>
      </c>
      <c r="G202" s="37">
        <v>20000</v>
      </c>
      <c r="H202" s="37">
        <v>603132</v>
      </c>
      <c r="I202" s="37">
        <v>0</v>
      </c>
      <c r="J202" s="37">
        <v>177671</v>
      </c>
      <c r="K202" s="37"/>
      <c r="L202" s="94">
        <v>20120208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7"/>
        <v>270785</v>
      </c>
      <c r="G203" s="37">
        <v>228785</v>
      </c>
      <c r="H203" s="37">
        <v>42000</v>
      </c>
      <c r="I203" s="37">
        <v>0</v>
      </c>
      <c r="J203" s="37">
        <v>0</v>
      </c>
      <c r="K203" s="37"/>
      <c r="L203" s="94">
        <v>20120208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7"/>
        <v>125627</v>
      </c>
      <c r="G204" s="37">
        <v>0</v>
      </c>
      <c r="H204" s="37">
        <v>122727</v>
      </c>
      <c r="I204" s="37">
        <v>1500</v>
      </c>
      <c r="J204" s="37">
        <v>1400</v>
      </c>
      <c r="K204" s="37"/>
      <c r="L204" s="94">
        <v>20120208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7"/>
        <v>446703</v>
      </c>
      <c r="G205" s="37">
        <v>6550</v>
      </c>
      <c r="H205" s="37">
        <v>368353</v>
      </c>
      <c r="I205" s="37">
        <v>0</v>
      </c>
      <c r="J205" s="37">
        <v>71800</v>
      </c>
      <c r="K205" s="37"/>
      <c r="L205" s="94">
        <v>20120208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7"/>
        <v>871987</v>
      </c>
      <c r="G206" s="37">
        <v>175000</v>
      </c>
      <c r="H206" s="37">
        <v>212841</v>
      </c>
      <c r="I206" s="37">
        <v>48495</v>
      </c>
      <c r="J206" s="37">
        <v>435651</v>
      </c>
      <c r="K206" s="37"/>
      <c r="L206" s="94">
        <v>20120208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7"/>
        <v>786741</v>
      </c>
      <c r="G207" s="37">
        <v>433600</v>
      </c>
      <c r="H207" s="37">
        <v>163763</v>
      </c>
      <c r="I207" s="37">
        <v>156570</v>
      </c>
      <c r="J207" s="37">
        <v>32808</v>
      </c>
      <c r="K207" s="37"/>
      <c r="L207" s="94">
        <v>20120208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7"/>
        <v>6508980</v>
      </c>
      <c r="G208" s="37">
        <v>5323591</v>
      </c>
      <c r="H208" s="37">
        <v>834338</v>
      </c>
      <c r="I208" s="37">
        <v>24000</v>
      </c>
      <c r="J208" s="37">
        <v>327051</v>
      </c>
      <c r="K208" s="37"/>
      <c r="L208" s="94">
        <v>20120208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7"/>
        <v>4072876</v>
      </c>
      <c r="G209" s="37">
        <v>2219300</v>
      </c>
      <c r="H209" s="37">
        <v>590937</v>
      </c>
      <c r="I209" s="37">
        <v>251878</v>
      </c>
      <c r="J209" s="37">
        <v>1010761</v>
      </c>
      <c r="K209" s="37"/>
      <c r="L209" s="94">
        <v>20120208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7"/>
        <v>875967</v>
      </c>
      <c r="G210" s="37">
        <v>530000</v>
      </c>
      <c r="H210" s="37">
        <v>299967</v>
      </c>
      <c r="I210" s="37">
        <v>0</v>
      </c>
      <c r="J210" s="37">
        <v>46000</v>
      </c>
      <c r="K210" s="37"/>
      <c r="L210" s="94">
        <v>20120208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7"/>
        <v>137510</v>
      </c>
      <c r="G211" s="37">
        <v>0</v>
      </c>
      <c r="H211" s="37">
        <v>101130</v>
      </c>
      <c r="I211" s="37">
        <v>36000</v>
      </c>
      <c r="J211" s="37">
        <v>380</v>
      </c>
      <c r="K211" s="37"/>
      <c r="L211" s="94">
        <v>20120208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7"/>
        <v>24705</v>
      </c>
      <c r="G212" s="37">
        <v>0</v>
      </c>
      <c r="H212" s="37">
        <v>24705</v>
      </c>
      <c r="I212" s="37">
        <v>0</v>
      </c>
      <c r="J212" s="37">
        <v>0</v>
      </c>
      <c r="K212" s="37"/>
      <c r="L212" s="94">
        <v>20120208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7"/>
        <v>15001</v>
      </c>
      <c r="G213" s="37">
        <v>0</v>
      </c>
      <c r="H213" s="37">
        <v>15000</v>
      </c>
      <c r="I213" s="37">
        <v>0</v>
      </c>
      <c r="J213" s="37">
        <v>1</v>
      </c>
      <c r="K213" s="37"/>
      <c r="L213" s="94">
        <v>20120208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7"/>
        <v>1013214</v>
      </c>
      <c r="G214" s="37">
        <v>0</v>
      </c>
      <c r="H214" s="37">
        <v>542389</v>
      </c>
      <c r="I214" s="37">
        <v>356000</v>
      </c>
      <c r="J214" s="37">
        <v>114825</v>
      </c>
      <c r="K214" s="37"/>
      <c r="L214" s="94">
        <v>20120208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7"/>
        <v>347178</v>
      </c>
      <c r="G215" s="37">
        <v>50</v>
      </c>
      <c r="H215" s="37">
        <v>254988</v>
      </c>
      <c r="I215" s="37">
        <v>500</v>
      </c>
      <c r="J215" s="37">
        <v>91640</v>
      </c>
      <c r="K215" s="37"/>
      <c r="L215" s="94">
        <v>20120208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7"/>
        <v>25360</v>
      </c>
      <c r="G216" s="37">
        <v>0</v>
      </c>
      <c r="H216" s="37">
        <v>23960</v>
      </c>
      <c r="I216" s="37">
        <v>0</v>
      </c>
      <c r="J216" s="37">
        <v>1400</v>
      </c>
      <c r="K216" s="37"/>
      <c r="L216" s="94">
        <v>20120208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7"/>
        <v>353078</v>
      </c>
      <c r="G217" s="37">
        <v>0</v>
      </c>
      <c r="H217" s="37">
        <v>185624</v>
      </c>
      <c r="I217" s="37">
        <v>0</v>
      </c>
      <c r="J217" s="37">
        <v>167454</v>
      </c>
      <c r="K217" s="37"/>
      <c r="L217" s="94">
        <v>20120208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7"/>
        <v>62175</v>
      </c>
      <c r="G218" s="37">
        <v>0</v>
      </c>
      <c r="H218" s="37">
        <v>62175</v>
      </c>
      <c r="I218" s="37">
        <v>0</v>
      </c>
      <c r="J218" s="37">
        <v>0</v>
      </c>
      <c r="K218" s="37"/>
      <c r="L218" s="94">
        <v>20120208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7"/>
        <v>53077</v>
      </c>
      <c r="G219" s="37">
        <v>0</v>
      </c>
      <c r="H219" s="37">
        <v>39477</v>
      </c>
      <c r="I219" s="37">
        <v>10800</v>
      </c>
      <c r="J219" s="37">
        <v>2800</v>
      </c>
      <c r="K219" s="37"/>
      <c r="L219" s="94">
        <v>20120208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7"/>
        <v>9195</v>
      </c>
      <c r="G220" s="37">
        <v>0</v>
      </c>
      <c r="H220" s="37">
        <v>9195</v>
      </c>
      <c r="I220" s="37">
        <v>0</v>
      </c>
      <c r="J220" s="37">
        <v>0</v>
      </c>
      <c r="K220" s="37"/>
      <c r="L220" s="94">
        <v>20120208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 t="s">
        <v>13</v>
      </c>
      <c r="G221" s="67" t="s">
        <v>13</v>
      </c>
      <c r="H221" s="67" t="s">
        <v>13</v>
      </c>
      <c r="I221" s="67" t="s">
        <v>13</v>
      </c>
      <c r="J221" s="67" t="s">
        <v>13</v>
      </c>
      <c r="K221" s="37"/>
      <c r="L221" s="89" t="s">
        <v>13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>G222+H222+I222+J222</f>
        <v>11780</v>
      </c>
      <c r="G222" s="37">
        <v>0</v>
      </c>
      <c r="H222" s="37">
        <v>11780</v>
      </c>
      <c r="I222" s="37">
        <v>0</v>
      </c>
      <c r="J222" s="37">
        <v>0</v>
      </c>
      <c r="K222" s="37"/>
      <c r="L222" s="94">
        <v>20120208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>G223+H223+I223+J223</f>
        <v>424715</v>
      </c>
      <c r="G223" s="37">
        <v>280500</v>
      </c>
      <c r="H223" s="37">
        <v>98599</v>
      </c>
      <c r="I223" s="37">
        <v>12696</v>
      </c>
      <c r="J223" s="37">
        <v>32920</v>
      </c>
      <c r="K223" s="37"/>
      <c r="L223" s="94">
        <v>20120208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>G224+H224+I224+J224</f>
        <v>46300</v>
      </c>
      <c r="G224" s="37">
        <v>0</v>
      </c>
      <c r="H224" s="37">
        <v>46300</v>
      </c>
      <c r="I224" s="37">
        <v>0</v>
      </c>
      <c r="J224" s="37">
        <v>0</v>
      </c>
      <c r="K224" s="37"/>
      <c r="L224" s="94">
        <v>20120208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>G225+H225+I225+J225</f>
        <v>287936</v>
      </c>
      <c r="G225" s="37">
        <v>264200</v>
      </c>
      <c r="H225" s="37">
        <v>22936</v>
      </c>
      <c r="I225" s="37">
        <v>0</v>
      </c>
      <c r="J225" s="37">
        <v>800</v>
      </c>
      <c r="K225" s="37"/>
      <c r="L225" s="94">
        <v>20120208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>G226+H226+I226+J226</f>
        <v>925369</v>
      </c>
      <c r="G226" s="37">
        <v>0</v>
      </c>
      <c r="H226" s="37">
        <v>366167</v>
      </c>
      <c r="I226" s="37">
        <v>0</v>
      </c>
      <c r="J226" s="37">
        <v>559202</v>
      </c>
      <c r="K226" s="37"/>
      <c r="L226" s="94">
        <v>20120208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 t="s">
        <v>13</v>
      </c>
      <c r="G227" s="67" t="s">
        <v>13</v>
      </c>
      <c r="H227" s="67" t="s">
        <v>13</v>
      </c>
      <c r="I227" s="67" t="s">
        <v>13</v>
      </c>
      <c r="J227" s="67" t="s">
        <v>13</v>
      </c>
      <c r="K227" s="37"/>
      <c r="L227" s="89" t="s">
        <v>13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aca="true" t="shared" si="8" ref="F228:F259">G228+H228+I228+J228</f>
        <v>15200</v>
      </c>
      <c r="G228" s="37">
        <v>0</v>
      </c>
      <c r="H228" s="37">
        <v>15200</v>
      </c>
      <c r="I228" s="37">
        <v>0</v>
      </c>
      <c r="J228" s="37">
        <v>0</v>
      </c>
      <c r="K228" s="37"/>
      <c r="L228" s="94">
        <v>20120208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8"/>
        <v>333745</v>
      </c>
      <c r="G229" s="37">
        <v>16000</v>
      </c>
      <c r="H229" s="37">
        <v>16450</v>
      </c>
      <c r="I229" s="37">
        <v>39820</v>
      </c>
      <c r="J229" s="37">
        <v>261475</v>
      </c>
      <c r="K229" s="37"/>
      <c r="L229" s="94">
        <v>20120208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8"/>
        <v>3682323</v>
      </c>
      <c r="G230" s="37">
        <v>534335</v>
      </c>
      <c r="H230" s="37">
        <v>380101</v>
      </c>
      <c r="I230" s="37">
        <v>87000</v>
      </c>
      <c r="J230" s="37">
        <v>2680887</v>
      </c>
      <c r="K230" s="37"/>
      <c r="L230" s="94">
        <v>20120208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2283</v>
      </c>
      <c r="F231" s="67">
        <f t="shared" si="8"/>
        <v>461895</v>
      </c>
      <c r="G231" s="37">
        <v>0</v>
      </c>
      <c r="H231" s="37">
        <v>451295</v>
      </c>
      <c r="I231" s="37">
        <v>0</v>
      </c>
      <c r="J231" s="37">
        <v>10600</v>
      </c>
      <c r="K231" s="37"/>
      <c r="L231" s="94">
        <v>20120208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8"/>
        <v>1506087</v>
      </c>
      <c r="G232" s="37">
        <v>595000</v>
      </c>
      <c r="H232" s="37">
        <v>911087</v>
      </c>
      <c r="I232" s="37">
        <v>0</v>
      </c>
      <c r="J232" s="37">
        <v>0</v>
      </c>
      <c r="K232" s="37"/>
      <c r="L232" s="94">
        <v>20120208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2284</v>
      </c>
      <c r="F233" s="67">
        <f t="shared" si="8"/>
        <v>270879</v>
      </c>
      <c r="G233" s="37">
        <v>0</v>
      </c>
      <c r="H233" s="37">
        <v>253879</v>
      </c>
      <c r="I233" s="37">
        <v>0</v>
      </c>
      <c r="J233" s="37">
        <v>17000</v>
      </c>
      <c r="K233" s="37"/>
      <c r="L233" s="94">
        <v>20120208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8"/>
        <v>179309</v>
      </c>
      <c r="G234" s="37">
        <v>0</v>
      </c>
      <c r="H234" s="37">
        <v>160419</v>
      </c>
      <c r="I234" s="37">
        <v>0</v>
      </c>
      <c r="J234" s="37">
        <v>18890</v>
      </c>
      <c r="K234" s="37"/>
      <c r="L234" s="94">
        <v>20120208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8"/>
        <v>1211726</v>
      </c>
      <c r="G235" s="37">
        <v>0</v>
      </c>
      <c r="H235" s="37">
        <v>777558</v>
      </c>
      <c r="I235" s="37">
        <v>0</v>
      </c>
      <c r="J235" s="37">
        <v>434168</v>
      </c>
      <c r="K235" s="37"/>
      <c r="L235" s="94">
        <v>20120208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2285</v>
      </c>
      <c r="F236" s="67">
        <f t="shared" si="8"/>
        <v>185335</v>
      </c>
      <c r="G236" s="37">
        <v>0</v>
      </c>
      <c r="H236" s="37">
        <v>165535</v>
      </c>
      <c r="I236" s="37">
        <v>0</v>
      </c>
      <c r="J236" s="37">
        <v>19800</v>
      </c>
      <c r="K236" s="37"/>
      <c r="L236" s="94">
        <v>20120208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8"/>
        <v>935464</v>
      </c>
      <c r="G237" s="37">
        <v>0</v>
      </c>
      <c r="H237" s="37">
        <v>617114</v>
      </c>
      <c r="I237" s="37">
        <v>0</v>
      </c>
      <c r="J237" s="37">
        <v>318350</v>
      </c>
      <c r="K237" s="37"/>
      <c r="L237" s="94">
        <v>20120307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8"/>
        <v>592106</v>
      </c>
      <c r="G238" s="37">
        <v>41600</v>
      </c>
      <c r="H238" s="37">
        <v>550506</v>
      </c>
      <c r="I238" s="37">
        <v>0</v>
      </c>
      <c r="J238" s="37">
        <v>0</v>
      </c>
      <c r="K238" s="37"/>
      <c r="L238" s="94">
        <v>20120307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8"/>
        <v>387755</v>
      </c>
      <c r="G239" s="37">
        <v>0</v>
      </c>
      <c r="H239" s="37">
        <v>347105</v>
      </c>
      <c r="I239" s="37">
        <v>0</v>
      </c>
      <c r="J239" s="37">
        <v>40650</v>
      </c>
      <c r="K239" s="37"/>
      <c r="L239" s="94">
        <v>20120307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8"/>
        <v>2409684</v>
      </c>
      <c r="G240" s="37">
        <v>370200</v>
      </c>
      <c r="H240" s="37">
        <v>1612183</v>
      </c>
      <c r="I240" s="37">
        <v>0</v>
      </c>
      <c r="J240" s="37">
        <v>427301</v>
      </c>
      <c r="K240" s="37"/>
      <c r="L240" s="94">
        <v>20120208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8"/>
        <v>996945</v>
      </c>
      <c r="G241" s="37">
        <v>1200</v>
      </c>
      <c r="H241" s="37">
        <v>422870</v>
      </c>
      <c r="I241" s="37">
        <v>31690</v>
      </c>
      <c r="J241" s="37">
        <v>541185</v>
      </c>
      <c r="K241" s="37"/>
      <c r="L241" s="94">
        <v>20120208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8"/>
        <v>4404175</v>
      </c>
      <c r="G242" s="37">
        <v>2973500</v>
      </c>
      <c r="H242" s="37">
        <v>1055071</v>
      </c>
      <c r="I242" s="37">
        <v>0</v>
      </c>
      <c r="J242" s="37">
        <v>375604</v>
      </c>
      <c r="K242" s="37"/>
      <c r="L242" s="94">
        <v>20120208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8"/>
        <v>4004703</v>
      </c>
      <c r="G243" s="37">
        <v>4188</v>
      </c>
      <c r="H243" s="37">
        <v>2422802</v>
      </c>
      <c r="I243" s="37">
        <v>33500</v>
      </c>
      <c r="J243" s="37">
        <v>1544213</v>
      </c>
      <c r="K243" s="37"/>
      <c r="L243" s="94">
        <v>20120208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8"/>
        <v>7943753</v>
      </c>
      <c r="G244" s="37">
        <v>99574</v>
      </c>
      <c r="H244" s="37">
        <v>1495765</v>
      </c>
      <c r="I244" s="37">
        <v>681200</v>
      </c>
      <c r="J244" s="37">
        <v>5667214</v>
      </c>
      <c r="K244" s="37"/>
      <c r="L244" s="94">
        <v>20120208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8"/>
        <v>197614</v>
      </c>
      <c r="G245" s="37">
        <v>0</v>
      </c>
      <c r="H245" s="37">
        <v>197614</v>
      </c>
      <c r="I245" s="37">
        <v>0</v>
      </c>
      <c r="J245" s="37">
        <v>0</v>
      </c>
      <c r="K245" s="37"/>
      <c r="L245" s="94">
        <v>20120307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8"/>
        <v>1546944</v>
      </c>
      <c r="G246" s="37">
        <v>4000</v>
      </c>
      <c r="H246" s="37">
        <v>587866</v>
      </c>
      <c r="I246" s="37">
        <v>3800</v>
      </c>
      <c r="J246" s="37">
        <v>951278</v>
      </c>
      <c r="K246" s="37"/>
      <c r="L246" s="94">
        <v>20120208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8"/>
        <v>39101</v>
      </c>
      <c r="G247" s="37">
        <v>0</v>
      </c>
      <c r="H247" s="37">
        <v>24749</v>
      </c>
      <c r="I247" s="37">
        <v>0</v>
      </c>
      <c r="J247" s="37">
        <v>14352</v>
      </c>
      <c r="K247" s="37"/>
      <c r="L247" s="94">
        <v>20120208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8"/>
        <v>9118513</v>
      </c>
      <c r="G248" s="37">
        <v>0</v>
      </c>
      <c r="H248" s="37">
        <v>159261</v>
      </c>
      <c r="I248" s="37">
        <v>8848522</v>
      </c>
      <c r="J248" s="37">
        <v>110730</v>
      </c>
      <c r="K248" s="67"/>
      <c r="L248" s="94">
        <v>20120307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8"/>
        <v>659176</v>
      </c>
      <c r="G249" s="37">
        <v>0</v>
      </c>
      <c r="H249" s="37">
        <v>536476</v>
      </c>
      <c r="I249" s="37">
        <v>0</v>
      </c>
      <c r="J249" s="37">
        <v>122700</v>
      </c>
      <c r="K249" s="37"/>
      <c r="L249" s="94">
        <v>20120208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8"/>
        <v>560626</v>
      </c>
      <c r="G250" s="37">
        <v>18000</v>
      </c>
      <c r="H250" s="37">
        <v>384103</v>
      </c>
      <c r="I250" s="37">
        <v>0</v>
      </c>
      <c r="J250" s="37">
        <v>158523</v>
      </c>
      <c r="K250" s="37"/>
      <c r="L250" s="94">
        <v>20120208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8"/>
        <v>476451</v>
      </c>
      <c r="G251" s="37">
        <v>0</v>
      </c>
      <c r="H251" s="37">
        <v>299149</v>
      </c>
      <c r="I251" s="37">
        <v>0</v>
      </c>
      <c r="J251" s="37">
        <v>177302</v>
      </c>
      <c r="K251" s="37"/>
      <c r="L251" s="94">
        <v>20120208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8"/>
        <v>4935766</v>
      </c>
      <c r="G252" s="37">
        <v>800</v>
      </c>
      <c r="H252" s="37">
        <v>610381</v>
      </c>
      <c r="I252" s="37">
        <v>0</v>
      </c>
      <c r="J252" s="37">
        <v>4324585</v>
      </c>
      <c r="K252" s="37"/>
      <c r="L252" s="94">
        <v>20120208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8"/>
        <v>90021</v>
      </c>
      <c r="G253" s="37">
        <v>0</v>
      </c>
      <c r="H253" s="37">
        <v>64921</v>
      </c>
      <c r="I253" s="37">
        <v>0</v>
      </c>
      <c r="J253" s="37">
        <v>25100</v>
      </c>
      <c r="K253" s="37"/>
      <c r="L253" s="94">
        <v>20120208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8"/>
        <v>1594701</v>
      </c>
      <c r="G254" s="37">
        <v>1680</v>
      </c>
      <c r="H254" s="37">
        <v>408468</v>
      </c>
      <c r="I254" s="37">
        <v>370055</v>
      </c>
      <c r="J254" s="37">
        <v>814498</v>
      </c>
      <c r="K254" s="37"/>
      <c r="L254" s="94">
        <v>20120208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8"/>
        <v>580620</v>
      </c>
      <c r="G255" s="37">
        <v>333000</v>
      </c>
      <c r="H255" s="37">
        <v>219395</v>
      </c>
      <c r="I255" s="37">
        <v>0</v>
      </c>
      <c r="J255" s="37">
        <v>28225</v>
      </c>
      <c r="K255" s="37"/>
      <c r="L255" s="94">
        <v>20120208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8"/>
        <v>62420</v>
      </c>
      <c r="G256" s="37">
        <v>0</v>
      </c>
      <c r="H256" s="37">
        <v>0</v>
      </c>
      <c r="I256" s="37">
        <v>13000</v>
      </c>
      <c r="J256" s="37">
        <v>49420</v>
      </c>
      <c r="K256" s="37"/>
      <c r="L256" s="94">
        <v>20120208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8"/>
        <v>397646</v>
      </c>
      <c r="G257" s="37">
        <v>201050</v>
      </c>
      <c r="H257" s="37">
        <v>122743</v>
      </c>
      <c r="I257" s="37">
        <v>41500</v>
      </c>
      <c r="J257" s="37">
        <v>32353</v>
      </c>
      <c r="K257" s="37"/>
      <c r="L257" s="94">
        <v>20120208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8"/>
        <v>529243</v>
      </c>
      <c r="G258" s="37">
        <v>285800</v>
      </c>
      <c r="H258" s="37">
        <v>140361</v>
      </c>
      <c r="I258" s="37">
        <v>3850</v>
      </c>
      <c r="J258" s="37">
        <v>99232</v>
      </c>
      <c r="K258" s="37"/>
      <c r="L258" s="94">
        <v>20120307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8"/>
        <v>338475</v>
      </c>
      <c r="G259" s="37">
        <v>0</v>
      </c>
      <c r="H259" s="37">
        <v>62290</v>
      </c>
      <c r="I259" s="37">
        <v>0</v>
      </c>
      <c r="J259" s="37">
        <v>276185</v>
      </c>
      <c r="K259" s="37"/>
      <c r="L259" s="94">
        <v>20120208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aca="true" t="shared" si="9" ref="F260:F291">G260+H260+I260+J260</f>
        <v>1136705</v>
      </c>
      <c r="G260" s="37">
        <v>885080</v>
      </c>
      <c r="H260" s="37">
        <v>218300</v>
      </c>
      <c r="I260" s="37">
        <v>23000</v>
      </c>
      <c r="J260" s="37">
        <v>10325</v>
      </c>
      <c r="K260" s="37"/>
      <c r="L260" s="94">
        <v>20120208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9"/>
        <v>5814569</v>
      </c>
      <c r="G261" s="37">
        <v>650500</v>
      </c>
      <c r="H261" s="37">
        <v>121121</v>
      </c>
      <c r="I261" s="37">
        <v>0</v>
      </c>
      <c r="J261" s="37">
        <v>5042948</v>
      </c>
      <c r="K261" s="37"/>
      <c r="L261" s="94">
        <v>20120307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9"/>
        <v>193483</v>
      </c>
      <c r="G262" s="37">
        <v>0</v>
      </c>
      <c r="H262" s="37">
        <v>142133</v>
      </c>
      <c r="I262" s="37">
        <v>0</v>
      </c>
      <c r="J262" s="37">
        <v>51350</v>
      </c>
      <c r="K262" s="37"/>
      <c r="L262" s="94">
        <v>20120208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9"/>
        <v>1179926</v>
      </c>
      <c r="G263" s="37">
        <v>596600</v>
      </c>
      <c r="H263" s="37">
        <v>229081</v>
      </c>
      <c r="I263" s="37">
        <v>15450</v>
      </c>
      <c r="J263" s="37">
        <v>338795</v>
      </c>
      <c r="K263" s="37"/>
      <c r="L263" s="94">
        <v>20120208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9"/>
        <v>13390</v>
      </c>
      <c r="G264" s="37">
        <v>0</v>
      </c>
      <c r="H264" s="37">
        <v>3265</v>
      </c>
      <c r="I264" s="37">
        <v>2300</v>
      </c>
      <c r="J264" s="37">
        <v>7825</v>
      </c>
      <c r="K264" s="37"/>
      <c r="L264" s="94">
        <v>20120208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9"/>
        <v>35691</v>
      </c>
      <c r="G265" s="37">
        <v>0</v>
      </c>
      <c r="H265" s="37">
        <v>35691</v>
      </c>
      <c r="I265" s="37">
        <v>0</v>
      </c>
      <c r="J265" s="37">
        <v>0</v>
      </c>
      <c r="K265" s="37"/>
      <c r="L265" s="94">
        <v>20120307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9"/>
        <v>266000</v>
      </c>
      <c r="G266" s="37">
        <v>0</v>
      </c>
      <c r="H266" s="37">
        <v>56000</v>
      </c>
      <c r="I266" s="37">
        <v>0</v>
      </c>
      <c r="J266" s="37">
        <v>210000</v>
      </c>
      <c r="K266" s="37"/>
      <c r="L266" s="94">
        <v>20120208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9"/>
        <v>173438</v>
      </c>
      <c r="G267" s="37">
        <v>0</v>
      </c>
      <c r="H267" s="37">
        <v>95503</v>
      </c>
      <c r="I267" s="37">
        <v>0</v>
      </c>
      <c r="J267" s="37">
        <v>77935</v>
      </c>
      <c r="K267" s="37"/>
      <c r="L267" s="94">
        <v>20120307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9"/>
        <v>114574</v>
      </c>
      <c r="G268" s="37">
        <v>0</v>
      </c>
      <c r="H268" s="37">
        <v>64574</v>
      </c>
      <c r="I268" s="37">
        <v>50000</v>
      </c>
      <c r="J268" s="37">
        <v>0</v>
      </c>
      <c r="K268" s="37"/>
      <c r="L268" s="94">
        <v>20120307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2286</v>
      </c>
      <c r="F269" s="67">
        <f t="shared" si="9"/>
        <v>28295</v>
      </c>
      <c r="G269" s="37">
        <v>0</v>
      </c>
      <c r="H269" s="37">
        <v>0</v>
      </c>
      <c r="I269" s="37">
        <v>0</v>
      </c>
      <c r="J269" s="37">
        <v>28295</v>
      </c>
      <c r="K269" s="37"/>
      <c r="L269" s="94">
        <v>20120208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9"/>
        <v>1311815</v>
      </c>
      <c r="G270" s="37">
        <v>0</v>
      </c>
      <c r="H270" s="37">
        <v>449418</v>
      </c>
      <c r="I270" s="37">
        <v>0</v>
      </c>
      <c r="J270" s="37">
        <v>862397</v>
      </c>
      <c r="K270" s="37"/>
      <c r="L270" s="94">
        <v>20120208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9"/>
        <v>39417</v>
      </c>
      <c r="G271" s="37">
        <v>0</v>
      </c>
      <c r="H271" s="37">
        <v>39417</v>
      </c>
      <c r="I271" s="37">
        <v>0</v>
      </c>
      <c r="J271" s="37">
        <v>0</v>
      </c>
      <c r="K271" s="37"/>
      <c r="L271" s="94">
        <v>20120307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9"/>
        <v>667764</v>
      </c>
      <c r="G272" s="37">
        <v>0</v>
      </c>
      <c r="H272" s="37">
        <v>148961</v>
      </c>
      <c r="I272" s="37">
        <v>0</v>
      </c>
      <c r="J272" s="37">
        <v>518803</v>
      </c>
      <c r="K272" s="37"/>
      <c r="L272" s="94">
        <v>20120208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9"/>
        <v>82157</v>
      </c>
      <c r="G273" s="37">
        <v>0</v>
      </c>
      <c r="H273" s="37">
        <v>12290</v>
      </c>
      <c r="I273" s="37">
        <v>0</v>
      </c>
      <c r="J273" s="37">
        <v>69867</v>
      </c>
      <c r="K273" s="37"/>
      <c r="L273" s="94">
        <v>20120307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9"/>
        <v>1452735</v>
      </c>
      <c r="G274" s="37">
        <v>0</v>
      </c>
      <c r="H274" s="37">
        <v>63670</v>
      </c>
      <c r="I274" s="37">
        <v>0</v>
      </c>
      <c r="J274" s="37">
        <v>1389065</v>
      </c>
      <c r="K274" s="37"/>
      <c r="L274" s="94">
        <v>20120307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9"/>
        <v>82488</v>
      </c>
      <c r="G275" s="37">
        <v>0</v>
      </c>
      <c r="H275" s="37">
        <v>77178</v>
      </c>
      <c r="I275" s="37">
        <v>0</v>
      </c>
      <c r="J275" s="37">
        <v>5310</v>
      </c>
      <c r="K275" s="37"/>
      <c r="L275" s="94">
        <v>20120307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9"/>
        <v>597186</v>
      </c>
      <c r="G276" s="37">
        <v>170500</v>
      </c>
      <c r="H276" s="37">
        <v>65153</v>
      </c>
      <c r="I276" s="37">
        <v>0</v>
      </c>
      <c r="J276" s="37">
        <v>361533</v>
      </c>
      <c r="K276" s="37"/>
      <c r="L276" s="94">
        <v>20120208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9"/>
        <v>981804</v>
      </c>
      <c r="G277" s="37">
        <v>0</v>
      </c>
      <c r="H277" s="37">
        <v>783915</v>
      </c>
      <c r="I277" s="37">
        <v>6900</v>
      </c>
      <c r="J277" s="37">
        <v>190989</v>
      </c>
      <c r="K277" s="37"/>
      <c r="L277" s="94">
        <v>20120307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9"/>
        <v>6313580</v>
      </c>
      <c r="G278" s="37">
        <v>6300000</v>
      </c>
      <c r="H278" s="37">
        <v>13580</v>
      </c>
      <c r="I278" s="37">
        <v>0</v>
      </c>
      <c r="J278" s="37">
        <v>0</v>
      </c>
      <c r="K278" s="37"/>
      <c r="L278" s="94">
        <v>20120208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9"/>
        <v>220300</v>
      </c>
      <c r="G279" s="37">
        <v>0</v>
      </c>
      <c r="H279" s="37">
        <v>212950</v>
      </c>
      <c r="I279" s="37">
        <v>0</v>
      </c>
      <c r="J279" s="37">
        <v>7350</v>
      </c>
      <c r="K279" s="37"/>
      <c r="L279" s="94">
        <v>20120208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9"/>
        <v>1087107</v>
      </c>
      <c r="G280" s="37">
        <v>68502</v>
      </c>
      <c r="H280" s="37">
        <v>19030</v>
      </c>
      <c r="I280" s="37">
        <v>0</v>
      </c>
      <c r="J280" s="37">
        <v>999575</v>
      </c>
      <c r="K280" s="37"/>
      <c r="L280" s="94">
        <v>20120208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9"/>
        <v>5201201</v>
      </c>
      <c r="G281" s="37">
        <v>2680000</v>
      </c>
      <c r="H281" s="37">
        <v>1873012</v>
      </c>
      <c r="I281" s="37">
        <v>3800</v>
      </c>
      <c r="J281" s="37">
        <v>644389</v>
      </c>
      <c r="K281" s="37"/>
      <c r="L281" s="94">
        <v>20120307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9"/>
        <v>9067139</v>
      </c>
      <c r="G282" s="37">
        <v>3149651</v>
      </c>
      <c r="H282" s="37">
        <v>2179098</v>
      </c>
      <c r="I282" s="37">
        <v>336500</v>
      </c>
      <c r="J282" s="37">
        <v>3401890</v>
      </c>
      <c r="K282" s="37"/>
      <c r="L282" s="94">
        <v>20120307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9"/>
        <v>5946441</v>
      </c>
      <c r="G283" s="37">
        <v>0</v>
      </c>
      <c r="H283" s="37">
        <v>731070</v>
      </c>
      <c r="I283" s="37">
        <v>3900000</v>
      </c>
      <c r="J283" s="37">
        <v>1315371</v>
      </c>
      <c r="K283" s="37"/>
      <c r="L283" s="94">
        <v>20120208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9"/>
        <v>5529374</v>
      </c>
      <c r="G284" s="37">
        <v>0</v>
      </c>
      <c r="H284" s="37">
        <v>757788</v>
      </c>
      <c r="I284" s="37">
        <v>17000</v>
      </c>
      <c r="J284" s="37">
        <v>4754586</v>
      </c>
      <c r="K284" s="37"/>
      <c r="L284" s="94">
        <v>20120208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9"/>
        <v>2213205</v>
      </c>
      <c r="G285" s="37">
        <v>0</v>
      </c>
      <c r="H285" s="37">
        <v>169279</v>
      </c>
      <c r="I285" s="37">
        <v>0</v>
      </c>
      <c r="J285" s="37">
        <v>2043926</v>
      </c>
      <c r="K285" s="37"/>
      <c r="L285" s="94">
        <v>20120208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9"/>
        <v>1711483</v>
      </c>
      <c r="G286" s="37">
        <v>0</v>
      </c>
      <c r="H286" s="37">
        <v>1548396</v>
      </c>
      <c r="I286" s="37">
        <v>0</v>
      </c>
      <c r="J286" s="37">
        <v>163087</v>
      </c>
      <c r="K286" s="37"/>
      <c r="L286" s="94">
        <v>20120208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9"/>
        <v>928015</v>
      </c>
      <c r="G287" s="37">
        <v>0</v>
      </c>
      <c r="H287" s="37">
        <v>464059</v>
      </c>
      <c r="I287" s="37">
        <v>0</v>
      </c>
      <c r="J287" s="37">
        <v>463956</v>
      </c>
      <c r="K287" s="37"/>
      <c r="L287" s="94">
        <v>20120208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9"/>
        <v>574676</v>
      </c>
      <c r="G288" s="37">
        <v>92900</v>
      </c>
      <c r="H288" s="37">
        <v>438042</v>
      </c>
      <c r="I288" s="37">
        <v>0</v>
      </c>
      <c r="J288" s="37">
        <v>43734</v>
      </c>
      <c r="K288" s="37"/>
      <c r="L288" s="94">
        <v>20120208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9"/>
        <v>668553</v>
      </c>
      <c r="G289" s="37">
        <v>75350</v>
      </c>
      <c r="H289" s="37">
        <v>67857</v>
      </c>
      <c r="I289" s="37">
        <v>518376</v>
      </c>
      <c r="J289" s="37">
        <v>6970</v>
      </c>
      <c r="K289" s="37"/>
      <c r="L289" s="94">
        <v>20120307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9"/>
        <v>204309</v>
      </c>
      <c r="G290" s="37">
        <v>150000</v>
      </c>
      <c r="H290" s="37">
        <v>49256</v>
      </c>
      <c r="I290" s="37">
        <v>0</v>
      </c>
      <c r="J290" s="37">
        <v>5053</v>
      </c>
      <c r="K290" s="37"/>
      <c r="L290" s="94">
        <v>20120208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9"/>
        <v>15216</v>
      </c>
      <c r="G291" s="37">
        <v>0</v>
      </c>
      <c r="H291" s="37">
        <v>15216</v>
      </c>
      <c r="I291" s="37">
        <v>0</v>
      </c>
      <c r="J291" s="37">
        <v>0</v>
      </c>
      <c r="K291" s="37"/>
      <c r="L291" s="94">
        <v>20120208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aca="true" t="shared" si="10" ref="F292:F323">G292+H292+I292+J292</f>
        <v>27545</v>
      </c>
      <c r="G292" s="37">
        <v>0</v>
      </c>
      <c r="H292" s="37">
        <v>25600</v>
      </c>
      <c r="I292" s="37">
        <v>0</v>
      </c>
      <c r="J292" s="37">
        <v>1945</v>
      </c>
      <c r="K292" s="37"/>
      <c r="L292" s="94">
        <v>20120208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0"/>
        <v>132050</v>
      </c>
      <c r="G293" s="37">
        <v>0</v>
      </c>
      <c r="H293" s="37">
        <v>119850</v>
      </c>
      <c r="I293" s="37">
        <v>0</v>
      </c>
      <c r="J293" s="37">
        <v>12200</v>
      </c>
      <c r="K293" s="37"/>
      <c r="L293" s="94">
        <v>20120208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0"/>
        <v>567469</v>
      </c>
      <c r="G294" s="37">
        <v>0</v>
      </c>
      <c r="H294" s="37">
        <v>472705</v>
      </c>
      <c r="I294" s="37">
        <v>2500</v>
      </c>
      <c r="J294" s="37">
        <v>92264</v>
      </c>
      <c r="K294" s="37"/>
      <c r="L294" s="94">
        <v>20120208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10"/>
        <v>341622</v>
      </c>
      <c r="G295" s="37">
        <v>0</v>
      </c>
      <c r="H295" s="37">
        <v>89944</v>
      </c>
      <c r="I295" s="37">
        <v>0</v>
      </c>
      <c r="J295" s="37">
        <v>251678</v>
      </c>
      <c r="K295" s="37"/>
      <c r="L295" s="94">
        <v>20120307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10"/>
        <v>136941</v>
      </c>
      <c r="G296" s="37">
        <v>0</v>
      </c>
      <c r="H296" s="37">
        <v>124541</v>
      </c>
      <c r="I296" s="37">
        <v>0</v>
      </c>
      <c r="J296" s="37">
        <v>12400</v>
      </c>
      <c r="K296" s="37"/>
      <c r="L296" s="94">
        <v>20120208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0"/>
        <v>266849</v>
      </c>
      <c r="G297" s="37">
        <v>0</v>
      </c>
      <c r="H297" s="37">
        <v>72824</v>
      </c>
      <c r="I297" s="37">
        <v>0</v>
      </c>
      <c r="J297" s="37">
        <v>194025</v>
      </c>
      <c r="K297" s="37"/>
      <c r="L297" s="94">
        <v>20120307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0"/>
        <v>355186</v>
      </c>
      <c r="G298" s="37">
        <v>211500</v>
      </c>
      <c r="H298" s="37">
        <v>88264</v>
      </c>
      <c r="I298" s="37">
        <v>42700</v>
      </c>
      <c r="J298" s="37">
        <v>12722</v>
      </c>
      <c r="K298" s="37"/>
      <c r="L298" s="94">
        <v>20120307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0"/>
        <v>36735</v>
      </c>
      <c r="G299" s="37">
        <v>0</v>
      </c>
      <c r="H299" s="37">
        <v>36735</v>
      </c>
      <c r="I299" s="37">
        <v>0</v>
      </c>
      <c r="J299" s="37">
        <v>0</v>
      </c>
      <c r="K299" s="37"/>
      <c r="L299" s="94">
        <v>20120208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0"/>
        <v>17350</v>
      </c>
      <c r="G300" s="37">
        <v>0</v>
      </c>
      <c r="H300" s="37">
        <v>2200</v>
      </c>
      <c r="I300" s="37">
        <v>0</v>
      </c>
      <c r="J300" s="37">
        <v>15150</v>
      </c>
      <c r="K300" s="37"/>
      <c r="L300" s="94">
        <v>20120208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0"/>
        <v>30911</v>
      </c>
      <c r="G301" s="37">
        <v>3000</v>
      </c>
      <c r="H301" s="37">
        <v>4911</v>
      </c>
      <c r="I301" s="37">
        <v>0</v>
      </c>
      <c r="J301" s="37">
        <v>23000</v>
      </c>
      <c r="K301" s="37"/>
      <c r="L301" s="94">
        <v>20120208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0"/>
        <v>20817</v>
      </c>
      <c r="G302" s="37">
        <v>0</v>
      </c>
      <c r="H302" s="37">
        <v>20817</v>
      </c>
      <c r="I302" s="37">
        <v>0</v>
      </c>
      <c r="J302" s="37">
        <v>0</v>
      </c>
      <c r="K302" s="37"/>
      <c r="L302" s="94">
        <v>20120307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0"/>
        <v>192810</v>
      </c>
      <c r="G303" s="37">
        <v>0</v>
      </c>
      <c r="H303" s="37">
        <v>143753</v>
      </c>
      <c r="I303" s="37">
        <v>0</v>
      </c>
      <c r="J303" s="37">
        <v>49057</v>
      </c>
      <c r="K303" s="37"/>
      <c r="L303" s="94">
        <v>20120208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0"/>
        <v>82907</v>
      </c>
      <c r="G304" s="37">
        <v>0</v>
      </c>
      <c r="H304" s="37">
        <v>73282</v>
      </c>
      <c r="I304" s="37">
        <v>0</v>
      </c>
      <c r="J304" s="37">
        <v>9625</v>
      </c>
      <c r="K304" s="37"/>
      <c r="L304" s="94">
        <v>20120208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0"/>
        <v>320874</v>
      </c>
      <c r="G305" s="37">
        <v>0</v>
      </c>
      <c r="H305" s="37">
        <v>80904</v>
      </c>
      <c r="I305" s="37">
        <v>0</v>
      </c>
      <c r="J305" s="37">
        <v>239970</v>
      </c>
      <c r="K305" s="37"/>
      <c r="L305" s="94">
        <v>20120208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0"/>
        <v>103880</v>
      </c>
      <c r="G306" s="37">
        <v>0</v>
      </c>
      <c r="H306" s="37">
        <v>51530</v>
      </c>
      <c r="I306" s="37">
        <v>0</v>
      </c>
      <c r="J306" s="37">
        <v>52350</v>
      </c>
      <c r="K306" s="37"/>
      <c r="L306" s="94">
        <v>20120208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0"/>
        <v>347143</v>
      </c>
      <c r="G307" s="37">
        <v>27650</v>
      </c>
      <c r="H307" s="37">
        <v>283668</v>
      </c>
      <c r="I307" s="37">
        <v>25500</v>
      </c>
      <c r="J307" s="37">
        <v>10325</v>
      </c>
      <c r="K307" s="37"/>
      <c r="L307" s="94">
        <v>20120208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0"/>
        <v>32159</v>
      </c>
      <c r="G308" s="37">
        <v>0</v>
      </c>
      <c r="H308" s="37">
        <v>29591</v>
      </c>
      <c r="I308" s="37">
        <v>0</v>
      </c>
      <c r="J308" s="37">
        <v>2568</v>
      </c>
      <c r="K308" s="37"/>
      <c r="L308" s="94">
        <v>20120208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0"/>
        <v>2220828</v>
      </c>
      <c r="G309" s="37">
        <v>301</v>
      </c>
      <c r="H309" s="37">
        <v>759915</v>
      </c>
      <c r="I309" s="37">
        <v>307700</v>
      </c>
      <c r="J309" s="37">
        <v>1152912</v>
      </c>
      <c r="K309" s="37"/>
      <c r="L309" s="94">
        <v>20120307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0"/>
        <v>384371</v>
      </c>
      <c r="G310" s="37">
        <v>0</v>
      </c>
      <c r="H310" s="37">
        <v>349271</v>
      </c>
      <c r="I310" s="37">
        <v>4000</v>
      </c>
      <c r="J310" s="37">
        <v>31100</v>
      </c>
      <c r="K310" s="37"/>
      <c r="L310" s="94">
        <v>20120208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10"/>
        <v>9455</v>
      </c>
      <c r="G311" s="37">
        <v>0</v>
      </c>
      <c r="H311" s="37">
        <v>9455</v>
      </c>
      <c r="I311" s="37">
        <v>0</v>
      </c>
      <c r="J311" s="37">
        <v>0</v>
      </c>
      <c r="K311" s="37"/>
      <c r="L311" s="94">
        <v>20120208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10"/>
        <v>1202786</v>
      </c>
      <c r="G312" s="37">
        <v>750</v>
      </c>
      <c r="H312" s="37">
        <v>867887</v>
      </c>
      <c r="I312" s="37">
        <v>2900</v>
      </c>
      <c r="J312" s="37">
        <v>331249</v>
      </c>
      <c r="K312" s="37"/>
      <c r="L312" s="94">
        <v>20120208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0"/>
        <v>147488</v>
      </c>
      <c r="G313" s="37">
        <v>0</v>
      </c>
      <c r="H313" s="37">
        <v>74100</v>
      </c>
      <c r="I313" s="37">
        <v>60000</v>
      </c>
      <c r="J313" s="37">
        <v>13388</v>
      </c>
      <c r="K313" s="37"/>
      <c r="L313" s="94">
        <v>20120208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0"/>
        <v>192186</v>
      </c>
      <c r="G314" s="37">
        <v>0</v>
      </c>
      <c r="H314" s="37">
        <v>141246</v>
      </c>
      <c r="I314" s="37">
        <v>0</v>
      </c>
      <c r="J314" s="37">
        <v>50940</v>
      </c>
      <c r="K314" s="37"/>
      <c r="L314" s="94">
        <v>20120208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0"/>
        <v>1189756</v>
      </c>
      <c r="G315" s="37">
        <v>193001</v>
      </c>
      <c r="H315" s="37">
        <v>722045</v>
      </c>
      <c r="I315" s="37">
        <v>0</v>
      </c>
      <c r="J315" s="37">
        <v>274710</v>
      </c>
      <c r="K315" s="37"/>
      <c r="L315" s="94">
        <v>20120208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10"/>
        <v>1070977</v>
      </c>
      <c r="G316" s="37">
        <v>35839</v>
      </c>
      <c r="H316" s="37">
        <v>441906</v>
      </c>
      <c r="I316" s="37">
        <v>135818</v>
      </c>
      <c r="J316" s="37">
        <v>457414</v>
      </c>
      <c r="K316" s="37"/>
      <c r="L316" s="94">
        <v>20120208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10"/>
        <v>3438364</v>
      </c>
      <c r="G317" s="37">
        <v>329550</v>
      </c>
      <c r="H317" s="37">
        <v>1462954</v>
      </c>
      <c r="I317" s="37">
        <v>95800</v>
      </c>
      <c r="J317" s="37">
        <v>1550060</v>
      </c>
      <c r="K317" s="37"/>
      <c r="L317" s="94">
        <v>20120307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10"/>
        <v>69852</v>
      </c>
      <c r="G318" s="37">
        <v>0</v>
      </c>
      <c r="H318" s="37">
        <v>63134</v>
      </c>
      <c r="I318" s="37">
        <v>0</v>
      </c>
      <c r="J318" s="37">
        <v>6718</v>
      </c>
      <c r="K318" s="37"/>
      <c r="L318" s="94">
        <v>20120208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0"/>
        <v>82929</v>
      </c>
      <c r="G319" s="37">
        <v>0</v>
      </c>
      <c r="H319" s="37">
        <v>41926</v>
      </c>
      <c r="I319" s="37">
        <v>0</v>
      </c>
      <c r="J319" s="37">
        <v>41003</v>
      </c>
      <c r="K319" s="37"/>
      <c r="L319" s="94">
        <v>20120208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0"/>
        <v>5071161</v>
      </c>
      <c r="G320" s="37">
        <v>188646</v>
      </c>
      <c r="H320" s="37">
        <v>797883</v>
      </c>
      <c r="I320" s="37">
        <v>2122153</v>
      </c>
      <c r="J320" s="37">
        <v>1962479</v>
      </c>
      <c r="K320" s="37"/>
      <c r="L320" s="94">
        <v>20120208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0"/>
        <v>2786878</v>
      </c>
      <c r="G321" s="37">
        <v>0</v>
      </c>
      <c r="H321" s="37">
        <v>845961</v>
      </c>
      <c r="I321" s="37">
        <v>0</v>
      </c>
      <c r="J321" s="37">
        <v>1940917</v>
      </c>
      <c r="K321" s="37"/>
      <c r="L321" s="94">
        <v>20120208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0"/>
        <v>128600</v>
      </c>
      <c r="G322" s="37">
        <v>0</v>
      </c>
      <c r="H322" s="37">
        <v>70800</v>
      </c>
      <c r="I322" s="37">
        <v>0</v>
      </c>
      <c r="J322" s="37">
        <v>57800</v>
      </c>
      <c r="K322" s="37"/>
      <c r="L322" s="94">
        <v>20120208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0"/>
        <v>1021781</v>
      </c>
      <c r="G323" s="37">
        <v>0</v>
      </c>
      <c r="H323" s="37">
        <v>242030</v>
      </c>
      <c r="I323" s="37">
        <v>48000</v>
      </c>
      <c r="J323" s="37">
        <v>731751</v>
      </c>
      <c r="K323" s="37"/>
      <c r="L323" s="94">
        <v>20120307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aca="true" t="shared" si="11" ref="F324:F355">G324+H324+I324+J324</f>
        <v>3925164</v>
      </c>
      <c r="G324" s="37">
        <v>773700</v>
      </c>
      <c r="H324" s="37">
        <v>1383128</v>
      </c>
      <c r="I324" s="37">
        <v>5001</v>
      </c>
      <c r="J324" s="37">
        <v>1763335</v>
      </c>
      <c r="K324" s="37"/>
      <c r="L324" s="94">
        <v>20120208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1"/>
        <v>2403498</v>
      </c>
      <c r="G325" s="37">
        <v>0</v>
      </c>
      <c r="H325" s="37">
        <v>721862</v>
      </c>
      <c r="I325" s="37">
        <v>0</v>
      </c>
      <c r="J325" s="37">
        <v>1681636</v>
      </c>
      <c r="K325" s="37"/>
      <c r="L325" s="94">
        <v>20120208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1"/>
        <v>1304023</v>
      </c>
      <c r="G326" s="37">
        <v>0</v>
      </c>
      <c r="H326" s="37">
        <v>266522</v>
      </c>
      <c r="I326" s="37">
        <v>6600</v>
      </c>
      <c r="J326" s="37">
        <v>1030901</v>
      </c>
      <c r="K326" s="37"/>
      <c r="L326" s="94">
        <v>20120208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1"/>
        <v>4593734</v>
      </c>
      <c r="G327" s="37">
        <v>1015197</v>
      </c>
      <c r="H327" s="37">
        <v>685783</v>
      </c>
      <c r="I327" s="37">
        <v>23764</v>
      </c>
      <c r="J327" s="37">
        <v>2868990</v>
      </c>
      <c r="K327" s="37"/>
      <c r="L327" s="94">
        <v>20120307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1"/>
        <v>3139628</v>
      </c>
      <c r="G328" s="37">
        <v>778100</v>
      </c>
      <c r="H328" s="37">
        <v>1395225</v>
      </c>
      <c r="I328" s="37">
        <v>0</v>
      </c>
      <c r="J328" s="37">
        <v>966303</v>
      </c>
      <c r="K328" s="37"/>
      <c r="L328" s="94">
        <v>20120208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1"/>
        <v>416749</v>
      </c>
      <c r="G329" s="37">
        <v>0</v>
      </c>
      <c r="H329" s="37">
        <v>248309</v>
      </c>
      <c r="I329" s="37">
        <v>57500</v>
      </c>
      <c r="J329" s="37">
        <v>110940</v>
      </c>
      <c r="K329" s="37"/>
      <c r="L329" s="94">
        <v>20120208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1"/>
        <v>86872</v>
      </c>
      <c r="G330" s="37">
        <v>0</v>
      </c>
      <c r="H330" s="37">
        <v>86872</v>
      </c>
      <c r="I330" s="37">
        <v>0</v>
      </c>
      <c r="J330" s="37">
        <v>0</v>
      </c>
      <c r="K330" s="37"/>
      <c r="L330" s="94">
        <v>20120208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1"/>
        <v>3917217</v>
      </c>
      <c r="G331" s="37">
        <v>0</v>
      </c>
      <c r="H331" s="37">
        <v>1290105</v>
      </c>
      <c r="I331" s="37">
        <v>1237895</v>
      </c>
      <c r="J331" s="37">
        <v>1389217</v>
      </c>
      <c r="K331" s="37"/>
      <c r="L331" s="94">
        <v>20120307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1"/>
        <v>3577632</v>
      </c>
      <c r="G332" s="37">
        <v>306805</v>
      </c>
      <c r="H332" s="37">
        <v>1385838</v>
      </c>
      <c r="I332" s="37">
        <v>0</v>
      </c>
      <c r="J332" s="37">
        <v>1884989</v>
      </c>
      <c r="K332" s="37"/>
      <c r="L332" s="94">
        <v>20120208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1"/>
        <v>19200</v>
      </c>
      <c r="G333" s="37">
        <v>0</v>
      </c>
      <c r="H333" s="37">
        <v>19200</v>
      </c>
      <c r="I333" s="37">
        <v>0</v>
      </c>
      <c r="J333" s="37">
        <v>0</v>
      </c>
      <c r="K333" s="37"/>
      <c r="L333" s="94">
        <v>20120208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1"/>
        <v>110273</v>
      </c>
      <c r="G334" s="37">
        <v>0</v>
      </c>
      <c r="H334" s="37">
        <v>0</v>
      </c>
      <c r="I334" s="37">
        <v>0</v>
      </c>
      <c r="J334" s="37">
        <v>110273</v>
      </c>
      <c r="K334" s="37"/>
      <c r="L334" s="94">
        <v>20120208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1"/>
        <v>88264</v>
      </c>
      <c r="G335" s="37">
        <v>0</v>
      </c>
      <c r="H335" s="37">
        <v>60214</v>
      </c>
      <c r="I335" s="37">
        <v>0</v>
      </c>
      <c r="J335" s="37">
        <v>28050</v>
      </c>
      <c r="K335" s="37"/>
      <c r="L335" s="94">
        <v>20120208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1"/>
        <v>2247319</v>
      </c>
      <c r="G336" s="37">
        <v>236304</v>
      </c>
      <c r="H336" s="37">
        <v>1097322</v>
      </c>
      <c r="I336" s="37">
        <v>13500</v>
      </c>
      <c r="J336" s="37">
        <v>900193</v>
      </c>
      <c r="K336" s="37"/>
      <c r="L336" s="94">
        <v>20120208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1"/>
        <v>342694</v>
      </c>
      <c r="G337" s="37">
        <v>0</v>
      </c>
      <c r="H337" s="37">
        <v>325958</v>
      </c>
      <c r="I337" s="37">
        <v>0</v>
      </c>
      <c r="J337" s="37">
        <v>16736</v>
      </c>
      <c r="K337" s="37"/>
      <c r="L337" s="94">
        <v>20120208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1"/>
        <v>263032</v>
      </c>
      <c r="G338" s="37">
        <v>0</v>
      </c>
      <c r="H338" s="37">
        <v>213349</v>
      </c>
      <c r="I338" s="37">
        <v>0</v>
      </c>
      <c r="J338" s="37">
        <v>49683</v>
      </c>
      <c r="K338" s="37"/>
      <c r="L338" s="94">
        <v>20120307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1"/>
        <v>98143</v>
      </c>
      <c r="G339" s="37">
        <v>0</v>
      </c>
      <c r="H339" s="37">
        <v>84143</v>
      </c>
      <c r="I339" s="37">
        <v>0</v>
      </c>
      <c r="J339" s="37">
        <v>14000</v>
      </c>
      <c r="K339" s="37"/>
      <c r="L339" s="94">
        <v>20120208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1"/>
        <v>3755591</v>
      </c>
      <c r="G340" s="37">
        <v>1870612</v>
      </c>
      <c r="H340" s="37">
        <v>835680</v>
      </c>
      <c r="I340" s="37">
        <v>0</v>
      </c>
      <c r="J340" s="37">
        <v>1049299</v>
      </c>
      <c r="K340" s="37"/>
      <c r="L340" s="94">
        <v>20120208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1"/>
        <v>4005149</v>
      </c>
      <c r="G341" s="37">
        <v>0</v>
      </c>
      <c r="H341" s="37">
        <v>2488430</v>
      </c>
      <c r="I341" s="37">
        <v>0</v>
      </c>
      <c r="J341" s="37">
        <v>1516719</v>
      </c>
      <c r="K341" s="37"/>
      <c r="L341" s="94">
        <v>20120307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1"/>
        <v>2143375</v>
      </c>
      <c r="G342" s="37">
        <v>59850</v>
      </c>
      <c r="H342" s="37">
        <v>381931</v>
      </c>
      <c r="I342" s="37">
        <v>1382375</v>
      </c>
      <c r="J342" s="37">
        <v>319219</v>
      </c>
      <c r="K342" s="37"/>
      <c r="L342" s="94">
        <v>20120307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1"/>
        <v>1240095</v>
      </c>
      <c r="G343" s="37">
        <v>0</v>
      </c>
      <c r="H343" s="37">
        <v>268025</v>
      </c>
      <c r="I343" s="37">
        <v>520500</v>
      </c>
      <c r="J343" s="37">
        <v>451570</v>
      </c>
      <c r="K343" s="37"/>
      <c r="L343" s="94">
        <v>20120208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1"/>
        <v>4818222</v>
      </c>
      <c r="G344" s="37">
        <v>504504</v>
      </c>
      <c r="H344" s="37">
        <v>512438</v>
      </c>
      <c r="I344" s="37">
        <v>0</v>
      </c>
      <c r="J344" s="37">
        <v>3801280</v>
      </c>
      <c r="K344" s="37"/>
      <c r="L344" s="94">
        <v>20120208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1"/>
        <v>28682231</v>
      </c>
      <c r="G345" s="37">
        <v>100</v>
      </c>
      <c r="H345" s="37">
        <v>344313</v>
      </c>
      <c r="I345" s="37">
        <v>185000</v>
      </c>
      <c r="J345" s="37">
        <v>28152818</v>
      </c>
      <c r="K345" s="37"/>
      <c r="L345" s="94">
        <v>20120208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1"/>
        <v>2446601</v>
      </c>
      <c r="G346" s="37">
        <v>1857206</v>
      </c>
      <c r="H346" s="37">
        <v>529711</v>
      </c>
      <c r="I346" s="37">
        <v>2501</v>
      </c>
      <c r="J346" s="37">
        <v>57183</v>
      </c>
      <c r="K346" s="37"/>
      <c r="L346" s="94">
        <v>20120208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1"/>
        <v>86535</v>
      </c>
      <c r="G347" s="37">
        <v>0</v>
      </c>
      <c r="H347" s="37">
        <v>53935</v>
      </c>
      <c r="I347" s="37">
        <v>0</v>
      </c>
      <c r="J347" s="37">
        <v>32600</v>
      </c>
      <c r="K347" s="37"/>
      <c r="L347" s="94">
        <v>20120307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1"/>
        <v>4533287</v>
      </c>
      <c r="G348" s="37">
        <v>100000</v>
      </c>
      <c r="H348" s="37">
        <v>682386</v>
      </c>
      <c r="I348" s="37">
        <v>83805</v>
      </c>
      <c r="J348" s="37">
        <v>3667096</v>
      </c>
      <c r="K348" s="37"/>
      <c r="L348" s="94">
        <v>20120208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1"/>
        <v>3246701</v>
      </c>
      <c r="G349" s="37">
        <v>0</v>
      </c>
      <c r="H349" s="37">
        <v>380327</v>
      </c>
      <c r="I349" s="37">
        <v>0</v>
      </c>
      <c r="J349" s="37">
        <v>2866374</v>
      </c>
      <c r="K349" s="37"/>
      <c r="L349" s="94">
        <v>20120208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1"/>
        <v>422614</v>
      </c>
      <c r="G350" s="37">
        <v>3100</v>
      </c>
      <c r="H350" s="37">
        <v>266354</v>
      </c>
      <c r="I350" s="37">
        <v>0</v>
      </c>
      <c r="J350" s="37">
        <v>153160</v>
      </c>
      <c r="K350" s="37"/>
      <c r="L350" s="94">
        <v>20120208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1"/>
        <v>121244</v>
      </c>
      <c r="G351" s="37">
        <v>0</v>
      </c>
      <c r="H351" s="37">
        <v>109840</v>
      </c>
      <c r="I351" s="37">
        <v>0</v>
      </c>
      <c r="J351" s="37">
        <v>11404</v>
      </c>
      <c r="K351" s="37"/>
      <c r="L351" s="94">
        <v>20120208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1"/>
        <v>14610066</v>
      </c>
      <c r="G352" s="37">
        <v>112307</v>
      </c>
      <c r="H352" s="37">
        <v>2111603</v>
      </c>
      <c r="I352" s="37">
        <v>11500</v>
      </c>
      <c r="J352" s="37">
        <v>12374656</v>
      </c>
      <c r="K352" s="37"/>
      <c r="L352" s="94">
        <v>20120208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1"/>
        <v>180677</v>
      </c>
      <c r="G353" s="37">
        <v>0</v>
      </c>
      <c r="H353" s="37">
        <v>179276</v>
      </c>
      <c r="I353" s="37">
        <v>0</v>
      </c>
      <c r="J353" s="37">
        <v>1401</v>
      </c>
      <c r="K353" s="37"/>
      <c r="L353" s="94">
        <v>20120307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1"/>
        <v>30709</v>
      </c>
      <c r="G354" s="37">
        <v>0</v>
      </c>
      <c r="H354" s="37">
        <v>29909</v>
      </c>
      <c r="I354" s="37">
        <v>0</v>
      </c>
      <c r="J354" s="37">
        <v>800</v>
      </c>
      <c r="K354" s="37"/>
      <c r="L354" s="94">
        <v>20120307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1"/>
        <v>450704</v>
      </c>
      <c r="G355" s="37">
        <v>0</v>
      </c>
      <c r="H355" s="37">
        <v>368904</v>
      </c>
      <c r="I355" s="37">
        <v>0</v>
      </c>
      <c r="J355" s="37">
        <v>81800</v>
      </c>
      <c r="K355" s="37"/>
      <c r="L355" s="94">
        <v>20120208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aca="true" t="shared" si="12" ref="F356:F387">G356+H356+I356+J356</f>
        <v>301877</v>
      </c>
      <c r="G356" s="37">
        <v>84000</v>
      </c>
      <c r="H356" s="37">
        <v>214877</v>
      </c>
      <c r="I356" s="37">
        <v>0</v>
      </c>
      <c r="J356" s="37">
        <v>3000</v>
      </c>
      <c r="K356" s="37"/>
      <c r="L356" s="94">
        <v>20120307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2"/>
        <v>624700</v>
      </c>
      <c r="G357" s="37">
        <v>320500</v>
      </c>
      <c r="H357" s="37">
        <v>294700</v>
      </c>
      <c r="I357" s="37">
        <v>8000</v>
      </c>
      <c r="J357" s="37">
        <v>1500</v>
      </c>
      <c r="K357" s="37"/>
      <c r="L357" s="94">
        <v>20120307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2"/>
        <v>988851</v>
      </c>
      <c r="G358" s="37">
        <v>0</v>
      </c>
      <c r="H358" s="37">
        <v>984851</v>
      </c>
      <c r="I358" s="37">
        <v>0</v>
      </c>
      <c r="J358" s="37">
        <v>4000</v>
      </c>
      <c r="K358" s="37"/>
      <c r="L358" s="94">
        <v>20120208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2"/>
        <v>728847</v>
      </c>
      <c r="G359" s="37">
        <v>37500</v>
      </c>
      <c r="H359" s="37">
        <v>642947</v>
      </c>
      <c r="I359" s="37">
        <v>0</v>
      </c>
      <c r="J359" s="37">
        <v>48400</v>
      </c>
      <c r="K359" s="37"/>
      <c r="L359" s="94">
        <v>20120208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2"/>
        <v>102395</v>
      </c>
      <c r="G360" s="37">
        <v>0</v>
      </c>
      <c r="H360" s="37">
        <v>100395</v>
      </c>
      <c r="I360" s="37">
        <v>0</v>
      </c>
      <c r="J360" s="37">
        <v>2000</v>
      </c>
      <c r="K360" s="37"/>
      <c r="L360" s="94">
        <v>20120208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2"/>
        <v>878511</v>
      </c>
      <c r="G361" s="37">
        <v>210000</v>
      </c>
      <c r="H361" s="37">
        <v>546611</v>
      </c>
      <c r="I361" s="37">
        <v>0</v>
      </c>
      <c r="J361" s="37">
        <v>121900</v>
      </c>
      <c r="K361" s="37"/>
      <c r="L361" s="94">
        <v>20120208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2"/>
        <v>1343506</v>
      </c>
      <c r="G362" s="37">
        <v>900000</v>
      </c>
      <c r="H362" s="37">
        <v>440926</v>
      </c>
      <c r="I362" s="37">
        <v>0</v>
      </c>
      <c r="J362" s="37">
        <v>2580</v>
      </c>
      <c r="K362" s="37"/>
      <c r="L362" s="94">
        <v>20120208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2"/>
        <v>646013</v>
      </c>
      <c r="G363" s="37">
        <v>223000</v>
      </c>
      <c r="H363" s="37">
        <v>218064</v>
      </c>
      <c r="I363" s="37">
        <v>4000</v>
      </c>
      <c r="J363" s="37">
        <v>200949</v>
      </c>
      <c r="K363" s="37"/>
      <c r="L363" s="94">
        <v>20120307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2"/>
        <v>147168</v>
      </c>
      <c r="G364" s="37">
        <v>18000</v>
      </c>
      <c r="H364" s="37">
        <v>26168</v>
      </c>
      <c r="I364" s="37">
        <v>101000</v>
      </c>
      <c r="J364" s="37">
        <v>2000</v>
      </c>
      <c r="K364" s="37"/>
      <c r="L364" s="94">
        <v>20120208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2"/>
        <v>144501</v>
      </c>
      <c r="G365" s="37">
        <v>17350</v>
      </c>
      <c r="H365" s="37">
        <v>119151</v>
      </c>
      <c r="I365" s="37">
        <v>0</v>
      </c>
      <c r="J365" s="37">
        <v>8000</v>
      </c>
      <c r="K365" s="37"/>
      <c r="L365" s="94">
        <v>20120208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2"/>
        <v>10619</v>
      </c>
      <c r="G366" s="37">
        <v>0</v>
      </c>
      <c r="H366" s="37">
        <v>10169</v>
      </c>
      <c r="I366" s="37">
        <v>0</v>
      </c>
      <c r="J366" s="37">
        <v>450</v>
      </c>
      <c r="K366" s="37"/>
      <c r="L366" s="94">
        <v>20120307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2"/>
        <v>997988</v>
      </c>
      <c r="G367" s="37">
        <v>1000</v>
      </c>
      <c r="H367" s="37">
        <v>100290</v>
      </c>
      <c r="I367" s="37">
        <v>0</v>
      </c>
      <c r="J367" s="37">
        <v>896698</v>
      </c>
      <c r="K367" s="37"/>
      <c r="L367" s="94">
        <v>20120208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2"/>
        <v>5688888</v>
      </c>
      <c r="G368" s="37">
        <v>13250</v>
      </c>
      <c r="H368" s="37">
        <v>879716</v>
      </c>
      <c r="I368" s="37">
        <v>0</v>
      </c>
      <c r="J368" s="37">
        <v>4795922</v>
      </c>
      <c r="K368" s="37"/>
      <c r="L368" s="94">
        <v>20120208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2"/>
        <v>199606</v>
      </c>
      <c r="G369" s="37">
        <v>0</v>
      </c>
      <c r="H369" s="37">
        <v>184605</v>
      </c>
      <c r="I369" s="37">
        <v>0</v>
      </c>
      <c r="J369" s="37">
        <v>15001</v>
      </c>
      <c r="K369" s="37"/>
      <c r="L369" s="94">
        <v>20120208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2"/>
        <v>1512635</v>
      </c>
      <c r="G370" s="37">
        <v>548700</v>
      </c>
      <c r="H370" s="37">
        <v>623334</v>
      </c>
      <c r="I370" s="37">
        <v>0</v>
      </c>
      <c r="J370" s="37">
        <v>340601</v>
      </c>
      <c r="K370" s="37"/>
      <c r="L370" s="94">
        <v>20120208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2"/>
        <v>2199920</v>
      </c>
      <c r="G371" s="37">
        <v>292177</v>
      </c>
      <c r="H371" s="37">
        <v>1034234</v>
      </c>
      <c r="I371" s="37">
        <v>4000</v>
      </c>
      <c r="J371" s="37">
        <v>869509</v>
      </c>
      <c r="K371" s="37"/>
      <c r="L371" s="94">
        <v>20120307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2"/>
        <v>40017</v>
      </c>
      <c r="G372" s="37">
        <v>0</v>
      </c>
      <c r="H372" s="37">
        <v>40017</v>
      </c>
      <c r="I372" s="37">
        <v>0</v>
      </c>
      <c r="J372" s="37">
        <v>0</v>
      </c>
      <c r="K372" s="37"/>
      <c r="L372" s="94">
        <v>20120208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2"/>
        <v>209535</v>
      </c>
      <c r="G373" s="37">
        <v>75500</v>
      </c>
      <c r="H373" s="37">
        <v>133885</v>
      </c>
      <c r="I373" s="37">
        <v>0</v>
      </c>
      <c r="J373" s="37">
        <v>150</v>
      </c>
      <c r="K373" s="37"/>
      <c r="L373" s="94">
        <v>20120208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2"/>
        <v>466257</v>
      </c>
      <c r="G374" s="37">
        <v>0</v>
      </c>
      <c r="H374" s="37">
        <v>125366</v>
      </c>
      <c r="I374" s="37">
        <v>28250</v>
      </c>
      <c r="J374" s="37">
        <v>312641</v>
      </c>
      <c r="K374" s="37"/>
      <c r="L374" s="94">
        <v>20120307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2"/>
        <v>212885</v>
      </c>
      <c r="G375" s="37">
        <v>0</v>
      </c>
      <c r="H375" s="37">
        <v>179240</v>
      </c>
      <c r="I375" s="37">
        <v>0</v>
      </c>
      <c r="J375" s="37">
        <v>33645</v>
      </c>
      <c r="K375" s="37"/>
      <c r="L375" s="94">
        <v>20120208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2"/>
        <v>0</v>
      </c>
      <c r="G376" s="37">
        <v>0</v>
      </c>
      <c r="H376" s="37">
        <v>0</v>
      </c>
      <c r="I376" s="37">
        <v>0</v>
      </c>
      <c r="J376" s="37">
        <v>0</v>
      </c>
      <c r="K376" s="37"/>
      <c r="L376" s="94">
        <v>20120208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2"/>
        <v>622165</v>
      </c>
      <c r="G377" s="37">
        <v>21801</v>
      </c>
      <c r="H377" s="37">
        <v>498414</v>
      </c>
      <c r="I377" s="37">
        <v>67000</v>
      </c>
      <c r="J377" s="37">
        <v>34950</v>
      </c>
      <c r="K377" s="37"/>
      <c r="L377" s="94">
        <v>20120208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2"/>
        <v>2750891</v>
      </c>
      <c r="G378" s="37">
        <v>1366175</v>
      </c>
      <c r="H378" s="37">
        <v>1022659</v>
      </c>
      <c r="I378" s="37">
        <v>5000</v>
      </c>
      <c r="J378" s="37">
        <v>357057</v>
      </c>
      <c r="K378" s="37"/>
      <c r="L378" s="94">
        <v>20120307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2"/>
        <v>984742</v>
      </c>
      <c r="G379" s="37">
        <v>470800</v>
      </c>
      <c r="H379" s="37">
        <v>487622</v>
      </c>
      <c r="I379" s="37">
        <v>26320</v>
      </c>
      <c r="J379" s="37">
        <v>0</v>
      </c>
      <c r="K379" s="37"/>
      <c r="L379" s="94">
        <v>20120208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2"/>
        <v>2464104</v>
      </c>
      <c r="G380" s="37">
        <v>870001</v>
      </c>
      <c r="H380" s="37">
        <v>814760</v>
      </c>
      <c r="I380" s="37">
        <v>374131</v>
      </c>
      <c r="J380" s="37">
        <v>405212</v>
      </c>
      <c r="K380" s="37"/>
      <c r="L380" s="94">
        <v>20120208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2"/>
        <v>379421</v>
      </c>
      <c r="G381" s="37">
        <v>0</v>
      </c>
      <c r="H381" s="37">
        <v>206821</v>
      </c>
      <c r="I381" s="37">
        <v>0</v>
      </c>
      <c r="J381" s="37">
        <v>172600</v>
      </c>
      <c r="K381" s="37"/>
      <c r="L381" s="94">
        <v>20120208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2"/>
        <v>494083</v>
      </c>
      <c r="G382" s="37">
        <v>167200</v>
      </c>
      <c r="H382" s="37">
        <v>255013</v>
      </c>
      <c r="I382" s="37">
        <v>0</v>
      </c>
      <c r="J382" s="37">
        <v>71870</v>
      </c>
      <c r="K382" s="37"/>
      <c r="L382" s="94">
        <v>20120208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2"/>
        <v>2930386</v>
      </c>
      <c r="G383" s="37">
        <v>60000</v>
      </c>
      <c r="H383" s="37">
        <v>2422075</v>
      </c>
      <c r="I383" s="37">
        <v>0</v>
      </c>
      <c r="J383" s="37">
        <v>448311</v>
      </c>
      <c r="K383" s="37"/>
      <c r="L383" s="94">
        <v>20120208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2"/>
        <v>403147</v>
      </c>
      <c r="G384" s="37">
        <v>0</v>
      </c>
      <c r="H384" s="37">
        <v>233972</v>
      </c>
      <c r="I384" s="37">
        <v>50000</v>
      </c>
      <c r="J384" s="37">
        <v>119175</v>
      </c>
      <c r="K384" s="37"/>
      <c r="L384" s="94">
        <v>20120208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2"/>
        <v>115122</v>
      </c>
      <c r="G385" s="37">
        <v>28851</v>
      </c>
      <c r="H385" s="37">
        <v>81271</v>
      </c>
      <c r="I385" s="37">
        <v>0</v>
      </c>
      <c r="J385" s="37">
        <v>5000</v>
      </c>
      <c r="K385" s="37"/>
      <c r="L385" s="94">
        <v>20120208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2"/>
        <v>1847116</v>
      </c>
      <c r="G386" s="37">
        <v>883300</v>
      </c>
      <c r="H386" s="37">
        <v>552673</v>
      </c>
      <c r="I386" s="37">
        <v>3100</v>
      </c>
      <c r="J386" s="37">
        <v>408043</v>
      </c>
      <c r="K386" s="37"/>
      <c r="L386" s="94">
        <v>20120208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2"/>
        <v>1308775</v>
      </c>
      <c r="G387" s="37">
        <v>0</v>
      </c>
      <c r="H387" s="37">
        <v>39775</v>
      </c>
      <c r="I387" s="37">
        <v>0</v>
      </c>
      <c r="J387" s="37">
        <v>1269000</v>
      </c>
      <c r="K387" s="37"/>
      <c r="L387" s="94">
        <v>20120307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aca="true" t="shared" si="13" ref="F388:F404">G388+H388+I388+J388</f>
        <v>478476</v>
      </c>
      <c r="G388" s="37">
        <v>0</v>
      </c>
      <c r="H388" s="37">
        <v>236050</v>
      </c>
      <c r="I388" s="37">
        <v>63840</v>
      </c>
      <c r="J388" s="37">
        <v>178586</v>
      </c>
      <c r="K388" s="37"/>
      <c r="L388" s="94">
        <v>20120208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3"/>
        <v>3176038</v>
      </c>
      <c r="G389" s="37">
        <v>366450</v>
      </c>
      <c r="H389" s="37">
        <v>1378220</v>
      </c>
      <c r="I389" s="37">
        <v>103000</v>
      </c>
      <c r="J389" s="37">
        <v>1328368</v>
      </c>
      <c r="K389" s="37"/>
      <c r="L389" s="94">
        <v>20120208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3"/>
        <v>1031655</v>
      </c>
      <c r="G390" s="37">
        <v>400800</v>
      </c>
      <c r="H390" s="37">
        <v>587232</v>
      </c>
      <c r="I390" s="37">
        <v>0</v>
      </c>
      <c r="J390" s="37">
        <v>43623</v>
      </c>
      <c r="K390" s="37"/>
      <c r="L390" s="94">
        <v>20120208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3"/>
        <v>277648</v>
      </c>
      <c r="G391" s="37">
        <v>185000</v>
      </c>
      <c r="H391" s="37">
        <v>33598</v>
      </c>
      <c r="I391" s="37">
        <v>0</v>
      </c>
      <c r="J391" s="37">
        <v>59050</v>
      </c>
      <c r="K391" s="37"/>
      <c r="L391" s="94">
        <v>20120208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3"/>
        <v>2413991</v>
      </c>
      <c r="G392" s="37">
        <v>387727</v>
      </c>
      <c r="H392" s="37">
        <v>493164</v>
      </c>
      <c r="I392" s="37">
        <v>0</v>
      </c>
      <c r="J392" s="37">
        <v>1533100</v>
      </c>
      <c r="K392" s="37"/>
      <c r="L392" s="94">
        <v>20120208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3"/>
        <v>0</v>
      </c>
      <c r="G393" s="37">
        <v>0</v>
      </c>
      <c r="H393" s="37">
        <v>0</v>
      </c>
      <c r="I393" s="37">
        <v>0</v>
      </c>
      <c r="J393" s="37">
        <v>0</v>
      </c>
      <c r="K393" s="37"/>
      <c r="L393" s="94">
        <v>20120208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3"/>
        <v>2005103</v>
      </c>
      <c r="G394" s="37">
        <v>1000000</v>
      </c>
      <c r="H394" s="37">
        <v>1005103</v>
      </c>
      <c r="I394" s="37">
        <v>0</v>
      </c>
      <c r="J394" s="37">
        <v>0</v>
      </c>
      <c r="K394" s="37"/>
      <c r="L394" s="94">
        <v>20120208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3"/>
        <v>86344</v>
      </c>
      <c r="G395" s="37">
        <v>0</v>
      </c>
      <c r="H395" s="37">
        <v>77744</v>
      </c>
      <c r="I395" s="37">
        <v>0</v>
      </c>
      <c r="J395" s="37">
        <v>8600</v>
      </c>
      <c r="K395" s="37"/>
      <c r="L395" s="94">
        <v>20120307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3"/>
        <v>3015617</v>
      </c>
      <c r="G396" s="37">
        <v>2765450</v>
      </c>
      <c r="H396" s="37">
        <v>154867</v>
      </c>
      <c r="I396" s="37">
        <v>95000</v>
      </c>
      <c r="J396" s="37">
        <v>300</v>
      </c>
      <c r="K396" s="37"/>
      <c r="L396" s="94">
        <v>20120208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3"/>
        <v>450157</v>
      </c>
      <c r="G397" s="37">
        <v>0</v>
      </c>
      <c r="H397" s="37">
        <v>192524</v>
      </c>
      <c r="I397" s="37">
        <v>0</v>
      </c>
      <c r="J397" s="37">
        <v>257633</v>
      </c>
      <c r="K397" s="37"/>
      <c r="L397" s="94">
        <v>20120208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3"/>
        <v>1400</v>
      </c>
      <c r="G398" s="37">
        <v>0</v>
      </c>
      <c r="H398" s="37">
        <v>1400</v>
      </c>
      <c r="I398" s="37">
        <v>0</v>
      </c>
      <c r="J398" s="37">
        <v>0</v>
      </c>
      <c r="K398" s="37"/>
      <c r="L398" s="94">
        <v>20120208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3"/>
        <v>196056</v>
      </c>
      <c r="G399" s="37">
        <v>116666</v>
      </c>
      <c r="H399" s="37">
        <v>75140</v>
      </c>
      <c r="I399" s="37">
        <v>0</v>
      </c>
      <c r="J399" s="37">
        <v>4250</v>
      </c>
      <c r="K399" s="37"/>
      <c r="L399" s="94">
        <v>20120208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3"/>
        <v>5239723</v>
      </c>
      <c r="G400" s="37">
        <v>4408154</v>
      </c>
      <c r="H400" s="37">
        <v>752469</v>
      </c>
      <c r="I400" s="37">
        <v>0</v>
      </c>
      <c r="J400" s="37">
        <v>79100</v>
      </c>
      <c r="K400" s="37"/>
      <c r="L400" s="94">
        <v>20120208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3"/>
        <v>282250</v>
      </c>
      <c r="G401" s="37">
        <v>179000</v>
      </c>
      <c r="H401" s="37">
        <v>102600</v>
      </c>
      <c r="I401" s="37">
        <v>0</v>
      </c>
      <c r="J401" s="37">
        <v>650</v>
      </c>
      <c r="K401" s="37"/>
      <c r="L401" s="94">
        <v>20120208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3"/>
        <v>335351</v>
      </c>
      <c r="G402" s="37">
        <v>0</v>
      </c>
      <c r="H402" s="37">
        <v>45351</v>
      </c>
      <c r="I402" s="37">
        <v>0</v>
      </c>
      <c r="J402" s="37">
        <v>290000</v>
      </c>
      <c r="K402" s="37"/>
      <c r="L402" s="94">
        <v>20120208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3"/>
        <v>622939</v>
      </c>
      <c r="G403" s="37">
        <v>202000</v>
      </c>
      <c r="H403" s="37">
        <v>187763</v>
      </c>
      <c r="I403" s="37">
        <v>30076</v>
      </c>
      <c r="J403" s="37">
        <v>203100</v>
      </c>
      <c r="K403" s="37"/>
      <c r="L403" s="94">
        <v>20120208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3"/>
        <v>2681491</v>
      </c>
      <c r="G404" s="37">
        <v>408365</v>
      </c>
      <c r="H404" s="37">
        <v>817089</v>
      </c>
      <c r="I404" s="37">
        <v>28151</v>
      </c>
      <c r="J404" s="37">
        <v>1427886</v>
      </c>
      <c r="K404" s="67"/>
      <c r="L404" s="94">
        <v>20120208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14" ref="F406:F437">G406+H406+I406+J406</f>
        <v>187069</v>
      </c>
      <c r="G406" s="37">
        <v>0</v>
      </c>
      <c r="H406" s="37">
        <v>121569</v>
      </c>
      <c r="I406" s="37">
        <v>0</v>
      </c>
      <c r="J406" s="37">
        <v>65500</v>
      </c>
      <c r="K406" s="37"/>
      <c r="L406" s="94">
        <v>20120208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4"/>
        <v>142925</v>
      </c>
      <c r="G407" s="37">
        <v>0</v>
      </c>
      <c r="H407" s="37">
        <v>142925</v>
      </c>
      <c r="I407" s="37">
        <v>0</v>
      </c>
      <c r="J407" s="37">
        <v>0</v>
      </c>
      <c r="K407" s="37"/>
      <c r="L407" s="94">
        <v>20120208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4"/>
        <v>191873</v>
      </c>
      <c r="G408" s="37">
        <v>0</v>
      </c>
      <c r="H408" s="37">
        <v>150975</v>
      </c>
      <c r="I408" s="37">
        <v>0</v>
      </c>
      <c r="J408" s="37">
        <v>40898</v>
      </c>
      <c r="K408" s="37"/>
      <c r="L408" s="94">
        <v>20120208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4"/>
        <v>589460</v>
      </c>
      <c r="G409" s="37">
        <v>0</v>
      </c>
      <c r="H409" s="37">
        <v>391440</v>
      </c>
      <c r="I409" s="37">
        <v>40000</v>
      </c>
      <c r="J409" s="37">
        <v>158020</v>
      </c>
      <c r="K409" s="37"/>
      <c r="L409" s="94">
        <v>20120208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4"/>
        <v>2678370</v>
      </c>
      <c r="G410" s="37">
        <v>1966500</v>
      </c>
      <c r="H410" s="37">
        <v>647315</v>
      </c>
      <c r="I410" s="37">
        <v>0</v>
      </c>
      <c r="J410" s="37">
        <v>64555</v>
      </c>
      <c r="K410" s="67"/>
      <c r="L410" s="94">
        <v>20120208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4"/>
        <v>102400</v>
      </c>
      <c r="G411" s="37">
        <v>0</v>
      </c>
      <c r="H411" s="37">
        <v>22800</v>
      </c>
      <c r="I411" s="37">
        <v>0</v>
      </c>
      <c r="J411" s="37">
        <v>79600</v>
      </c>
      <c r="K411" s="37"/>
      <c r="L411" s="94">
        <v>20120307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4"/>
        <v>662134</v>
      </c>
      <c r="G412" s="37">
        <v>464648</v>
      </c>
      <c r="H412" s="37">
        <v>197486</v>
      </c>
      <c r="I412" s="37">
        <v>0</v>
      </c>
      <c r="J412" s="37">
        <v>0</v>
      </c>
      <c r="K412" s="37"/>
      <c r="L412" s="94">
        <v>20120208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4"/>
        <v>1485945</v>
      </c>
      <c r="G413" s="37">
        <v>0</v>
      </c>
      <c r="H413" s="37">
        <v>558820</v>
      </c>
      <c r="I413" s="37">
        <v>769540</v>
      </c>
      <c r="J413" s="37">
        <v>157585</v>
      </c>
      <c r="K413" s="37"/>
      <c r="L413" s="94">
        <v>20120208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4"/>
        <v>1048795</v>
      </c>
      <c r="G414" s="37">
        <v>425</v>
      </c>
      <c r="H414" s="37">
        <v>168360</v>
      </c>
      <c r="I414" s="37">
        <v>0</v>
      </c>
      <c r="J414" s="37">
        <v>880010</v>
      </c>
      <c r="K414" s="37"/>
      <c r="L414" s="94">
        <v>20120307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4"/>
        <v>2252162</v>
      </c>
      <c r="G415" s="37">
        <v>21000</v>
      </c>
      <c r="H415" s="37">
        <v>252637</v>
      </c>
      <c r="I415" s="37">
        <v>0</v>
      </c>
      <c r="J415" s="37">
        <v>1978525</v>
      </c>
      <c r="K415" s="37"/>
      <c r="L415" s="94">
        <v>20120307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4"/>
        <v>5337670</v>
      </c>
      <c r="G416" s="37">
        <v>0</v>
      </c>
      <c r="H416" s="37">
        <v>169565</v>
      </c>
      <c r="I416" s="37">
        <v>0</v>
      </c>
      <c r="J416" s="37">
        <v>5168105</v>
      </c>
      <c r="K416" s="37"/>
      <c r="L416" s="94">
        <v>20120208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4"/>
        <v>1527196</v>
      </c>
      <c r="G417" s="37">
        <v>684165</v>
      </c>
      <c r="H417" s="37">
        <v>363681</v>
      </c>
      <c r="I417" s="37">
        <v>0</v>
      </c>
      <c r="J417" s="37">
        <v>479350</v>
      </c>
      <c r="K417" s="37"/>
      <c r="L417" s="94">
        <v>20120208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4"/>
        <v>215445</v>
      </c>
      <c r="G418" s="37">
        <v>0</v>
      </c>
      <c r="H418" s="37">
        <v>86240</v>
      </c>
      <c r="I418" s="37">
        <v>0</v>
      </c>
      <c r="J418" s="37">
        <v>129205</v>
      </c>
      <c r="K418" s="37"/>
      <c r="L418" s="94">
        <v>20120307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4"/>
        <v>238496</v>
      </c>
      <c r="G419" s="37">
        <v>15001</v>
      </c>
      <c r="H419" s="37">
        <v>183434</v>
      </c>
      <c r="I419" s="37">
        <v>0</v>
      </c>
      <c r="J419" s="37">
        <v>40061</v>
      </c>
      <c r="K419" s="37"/>
      <c r="L419" s="94">
        <v>20120307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4"/>
        <v>1141093</v>
      </c>
      <c r="G420" s="37">
        <v>0</v>
      </c>
      <c r="H420" s="37">
        <v>529493</v>
      </c>
      <c r="I420" s="37">
        <v>602000</v>
      </c>
      <c r="J420" s="37">
        <v>9600</v>
      </c>
      <c r="K420" s="37"/>
      <c r="L420" s="94">
        <v>20120208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4"/>
        <v>1251849</v>
      </c>
      <c r="G421" s="37">
        <v>0</v>
      </c>
      <c r="H421" s="37">
        <v>486701</v>
      </c>
      <c r="I421" s="37">
        <v>500000</v>
      </c>
      <c r="J421" s="37">
        <v>265148</v>
      </c>
      <c r="K421" s="37"/>
      <c r="L421" s="94">
        <v>20120208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4"/>
        <v>1081927</v>
      </c>
      <c r="G422" s="37">
        <v>239000</v>
      </c>
      <c r="H422" s="37">
        <v>663196</v>
      </c>
      <c r="I422" s="37">
        <v>43000</v>
      </c>
      <c r="J422" s="37">
        <v>136731</v>
      </c>
      <c r="K422" s="37"/>
      <c r="L422" s="94">
        <v>20120208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4"/>
        <v>375264</v>
      </c>
      <c r="G423" s="37">
        <v>0</v>
      </c>
      <c r="H423" s="37">
        <v>221941</v>
      </c>
      <c r="I423" s="37">
        <v>0</v>
      </c>
      <c r="J423" s="37">
        <v>153323</v>
      </c>
      <c r="K423" s="37"/>
      <c r="L423" s="94">
        <v>20120208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4"/>
        <v>324762</v>
      </c>
      <c r="G424" s="37">
        <v>0</v>
      </c>
      <c r="H424" s="37">
        <v>324762</v>
      </c>
      <c r="I424" s="37">
        <v>0</v>
      </c>
      <c r="J424" s="37">
        <v>0</v>
      </c>
      <c r="K424" s="37"/>
      <c r="L424" s="94">
        <v>20120208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4"/>
        <v>50282</v>
      </c>
      <c r="G425" s="37">
        <v>0</v>
      </c>
      <c r="H425" s="37">
        <v>50282</v>
      </c>
      <c r="I425" s="37">
        <v>0</v>
      </c>
      <c r="J425" s="37">
        <v>0</v>
      </c>
      <c r="K425" s="37"/>
      <c r="L425" s="94">
        <v>20120208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4"/>
        <v>1508277</v>
      </c>
      <c r="G426" s="37">
        <v>66000</v>
      </c>
      <c r="H426" s="37">
        <v>450558</v>
      </c>
      <c r="I426" s="37">
        <v>16570</v>
      </c>
      <c r="J426" s="37">
        <v>975149</v>
      </c>
      <c r="K426" s="37"/>
      <c r="L426" s="94">
        <v>20120208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4"/>
        <v>2621677</v>
      </c>
      <c r="G427" s="37">
        <v>366743</v>
      </c>
      <c r="H427" s="37">
        <v>1144534</v>
      </c>
      <c r="I427" s="37">
        <v>0</v>
      </c>
      <c r="J427" s="37">
        <v>1110400</v>
      </c>
      <c r="K427" s="37"/>
      <c r="L427" s="94">
        <v>20120307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4"/>
        <v>1411809</v>
      </c>
      <c r="G428" s="37">
        <v>0</v>
      </c>
      <c r="H428" s="37">
        <v>376174</v>
      </c>
      <c r="I428" s="37">
        <v>0</v>
      </c>
      <c r="J428" s="37">
        <v>1035635</v>
      </c>
      <c r="K428" s="37"/>
      <c r="L428" s="94">
        <v>20120307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4"/>
        <v>1543820</v>
      </c>
      <c r="G429" s="37">
        <v>0</v>
      </c>
      <c r="H429" s="37">
        <v>627091</v>
      </c>
      <c r="I429" s="37">
        <v>240000</v>
      </c>
      <c r="J429" s="37">
        <v>676729</v>
      </c>
      <c r="K429" s="37"/>
      <c r="L429" s="94">
        <v>20120208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4"/>
        <v>479043</v>
      </c>
      <c r="G430" s="37">
        <v>0</v>
      </c>
      <c r="H430" s="37">
        <v>122853</v>
      </c>
      <c r="I430" s="37">
        <v>0</v>
      </c>
      <c r="J430" s="37">
        <v>356190</v>
      </c>
      <c r="K430" s="37"/>
      <c r="L430" s="94">
        <v>20120208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4"/>
        <v>49607</v>
      </c>
      <c r="G431" s="37">
        <v>0</v>
      </c>
      <c r="H431" s="37">
        <v>43739</v>
      </c>
      <c r="I431" s="37">
        <v>0</v>
      </c>
      <c r="J431" s="37">
        <v>5868</v>
      </c>
      <c r="K431" s="37"/>
      <c r="L431" s="94">
        <v>20120307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4"/>
        <v>1933338</v>
      </c>
      <c r="G432" s="37">
        <v>1135900</v>
      </c>
      <c r="H432" s="37">
        <v>240717</v>
      </c>
      <c r="I432" s="37">
        <v>4500</v>
      </c>
      <c r="J432" s="37">
        <v>552221</v>
      </c>
      <c r="K432" s="37"/>
      <c r="L432" s="94">
        <v>20120208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4"/>
        <v>40500</v>
      </c>
      <c r="G433" s="37">
        <v>0</v>
      </c>
      <c r="H433" s="37">
        <v>20500</v>
      </c>
      <c r="I433" s="37">
        <v>0</v>
      </c>
      <c r="J433" s="37">
        <v>20000</v>
      </c>
      <c r="K433" s="37"/>
      <c r="L433" s="94">
        <v>20120208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4"/>
        <v>31806851</v>
      </c>
      <c r="G434" s="37">
        <v>269803</v>
      </c>
      <c r="H434" s="37">
        <v>687535</v>
      </c>
      <c r="I434" s="37">
        <v>0</v>
      </c>
      <c r="J434" s="37">
        <v>30849513</v>
      </c>
      <c r="K434" s="37"/>
      <c r="L434" s="94">
        <v>20120208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4"/>
        <v>491348</v>
      </c>
      <c r="G435" s="37">
        <v>192050</v>
      </c>
      <c r="H435" s="37">
        <v>208813</v>
      </c>
      <c r="I435" s="37">
        <v>4835</v>
      </c>
      <c r="J435" s="37">
        <v>85650</v>
      </c>
      <c r="K435" s="37"/>
      <c r="L435" s="94">
        <v>20120307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4"/>
        <v>3148030</v>
      </c>
      <c r="G436" s="37">
        <v>709200</v>
      </c>
      <c r="H436" s="37">
        <v>2069710</v>
      </c>
      <c r="I436" s="37">
        <v>1257</v>
      </c>
      <c r="J436" s="37">
        <v>367863</v>
      </c>
      <c r="K436" s="37"/>
      <c r="L436" s="94">
        <v>20120307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4"/>
        <v>1771904</v>
      </c>
      <c r="G437" s="37">
        <v>800000</v>
      </c>
      <c r="H437" s="37">
        <v>582325</v>
      </c>
      <c r="I437" s="37">
        <v>0</v>
      </c>
      <c r="J437" s="37">
        <v>389579</v>
      </c>
      <c r="K437" s="37"/>
      <c r="L437" s="94">
        <v>20120208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5" ref="F438:F469">G438+H438+I438+J438</f>
        <v>117531</v>
      </c>
      <c r="G438" s="37">
        <v>0</v>
      </c>
      <c r="H438" s="37">
        <v>52456</v>
      </c>
      <c r="I438" s="37">
        <v>0</v>
      </c>
      <c r="J438" s="37">
        <v>65075</v>
      </c>
      <c r="K438" s="37"/>
      <c r="L438" s="94">
        <v>20120208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5"/>
        <v>203069</v>
      </c>
      <c r="G439" s="37">
        <v>0</v>
      </c>
      <c r="H439" s="37">
        <v>157494</v>
      </c>
      <c r="I439" s="37">
        <v>0</v>
      </c>
      <c r="J439" s="37">
        <v>45575</v>
      </c>
      <c r="K439" s="37"/>
      <c r="L439" s="94">
        <v>20120208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5"/>
        <v>1077707</v>
      </c>
      <c r="G440" s="37">
        <v>0</v>
      </c>
      <c r="H440" s="37">
        <v>302750</v>
      </c>
      <c r="I440" s="37">
        <v>41520</v>
      </c>
      <c r="J440" s="37">
        <v>733437</v>
      </c>
      <c r="K440" s="37"/>
      <c r="L440" s="94">
        <v>20120307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5"/>
        <v>859704</v>
      </c>
      <c r="G441" s="37">
        <v>157500</v>
      </c>
      <c r="H441" s="37">
        <v>598955</v>
      </c>
      <c r="I441" s="37">
        <v>0</v>
      </c>
      <c r="J441" s="37">
        <v>103249</v>
      </c>
      <c r="K441" s="37"/>
      <c r="L441" s="94">
        <v>20120208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5"/>
        <v>8900</v>
      </c>
      <c r="G442" s="37">
        <v>0</v>
      </c>
      <c r="H442" s="37">
        <v>8900</v>
      </c>
      <c r="I442" s="37">
        <v>0</v>
      </c>
      <c r="J442" s="37">
        <v>0</v>
      </c>
      <c r="K442" s="37"/>
      <c r="L442" s="94">
        <v>20120208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5"/>
        <v>772037</v>
      </c>
      <c r="G443" s="37">
        <v>229335</v>
      </c>
      <c r="H443" s="37">
        <v>526507</v>
      </c>
      <c r="I443" s="37">
        <v>0</v>
      </c>
      <c r="J443" s="37">
        <v>16195</v>
      </c>
      <c r="K443" s="37"/>
      <c r="L443" s="94">
        <v>20120208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5"/>
        <v>208575</v>
      </c>
      <c r="G444" s="37">
        <v>78300</v>
      </c>
      <c r="H444" s="37">
        <v>120779</v>
      </c>
      <c r="I444" s="37">
        <v>0</v>
      </c>
      <c r="J444" s="37">
        <v>9496</v>
      </c>
      <c r="K444" s="37"/>
      <c r="L444" s="94">
        <v>20120208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5"/>
        <v>228450</v>
      </c>
      <c r="G445" s="37">
        <v>0</v>
      </c>
      <c r="H445" s="37">
        <v>228450</v>
      </c>
      <c r="I445" s="37">
        <v>0</v>
      </c>
      <c r="J445" s="37">
        <v>0</v>
      </c>
      <c r="K445" s="37"/>
      <c r="L445" s="94">
        <v>20120208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5"/>
        <v>122050</v>
      </c>
      <c r="G446" s="37">
        <v>0</v>
      </c>
      <c r="H446" s="37">
        <v>121550</v>
      </c>
      <c r="I446" s="37">
        <v>0</v>
      </c>
      <c r="J446" s="37">
        <v>500</v>
      </c>
      <c r="K446" s="37"/>
      <c r="L446" s="94">
        <v>20120208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5"/>
        <v>659851</v>
      </c>
      <c r="G447" s="37">
        <v>395600</v>
      </c>
      <c r="H447" s="37">
        <v>208751</v>
      </c>
      <c r="I447" s="37">
        <v>0</v>
      </c>
      <c r="J447" s="37">
        <v>55500</v>
      </c>
      <c r="K447" s="37"/>
      <c r="L447" s="94">
        <v>20120307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5"/>
        <v>142639</v>
      </c>
      <c r="G448" s="37">
        <v>0</v>
      </c>
      <c r="H448" s="37">
        <v>122939</v>
      </c>
      <c r="I448" s="37">
        <v>0</v>
      </c>
      <c r="J448" s="37">
        <v>19700</v>
      </c>
      <c r="K448" s="67"/>
      <c r="L448" s="94">
        <v>20120208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5"/>
        <v>1483221</v>
      </c>
      <c r="G449" s="37">
        <v>525941</v>
      </c>
      <c r="H449" s="37">
        <v>767332</v>
      </c>
      <c r="I449" s="37">
        <v>0</v>
      </c>
      <c r="J449" s="37">
        <v>189948</v>
      </c>
      <c r="K449" s="37"/>
      <c r="L449" s="94">
        <v>20120307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5"/>
        <v>4773117</v>
      </c>
      <c r="G450" s="37">
        <v>61600</v>
      </c>
      <c r="H450" s="37">
        <v>3249246</v>
      </c>
      <c r="I450" s="37">
        <v>188250</v>
      </c>
      <c r="J450" s="37">
        <v>1274021</v>
      </c>
      <c r="K450" s="37"/>
      <c r="L450" s="94">
        <v>20120307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5"/>
        <v>8469114</v>
      </c>
      <c r="G451" s="37">
        <v>2809693</v>
      </c>
      <c r="H451" s="37">
        <v>2021851</v>
      </c>
      <c r="I451" s="37">
        <v>516249</v>
      </c>
      <c r="J451" s="37">
        <v>3121321</v>
      </c>
      <c r="K451" s="37"/>
      <c r="L451" s="94">
        <v>20120208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5"/>
        <v>18900</v>
      </c>
      <c r="G452" s="37">
        <v>0</v>
      </c>
      <c r="H452" s="37">
        <v>3900</v>
      </c>
      <c r="I452" s="37">
        <v>0</v>
      </c>
      <c r="J452" s="37">
        <v>15000</v>
      </c>
      <c r="K452" s="37"/>
      <c r="L452" s="94">
        <v>20120208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5"/>
        <v>884150</v>
      </c>
      <c r="G453" s="37">
        <v>630900</v>
      </c>
      <c r="H453" s="37">
        <v>252450</v>
      </c>
      <c r="I453" s="37">
        <v>0</v>
      </c>
      <c r="J453" s="37">
        <v>800</v>
      </c>
      <c r="K453" s="37"/>
      <c r="L453" s="94">
        <v>20120208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5"/>
        <v>322775</v>
      </c>
      <c r="G454" s="37">
        <v>0</v>
      </c>
      <c r="H454" s="37">
        <v>102775</v>
      </c>
      <c r="I454" s="37">
        <v>220000</v>
      </c>
      <c r="J454" s="37">
        <v>0</v>
      </c>
      <c r="K454" s="37"/>
      <c r="L454" s="94">
        <v>20120307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5"/>
        <v>3454123</v>
      </c>
      <c r="G455" s="37">
        <v>1619222</v>
      </c>
      <c r="H455" s="37">
        <v>1714709</v>
      </c>
      <c r="I455" s="37">
        <v>31002</v>
      </c>
      <c r="J455" s="37">
        <v>89190</v>
      </c>
      <c r="K455" s="37"/>
      <c r="L455" s="94">
        <v>20120208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5"/>
        <v>1211665</v>
      </c>
      <c r="G456" s="37">
        <v>466300</v>
      </c>
      <c r="H456" s="37">
        <v>480718</v>
      </c>
      <c r="I456" s="37">
        <v>144901</v>
      </c>
      <c r="J456" s="37">
        <v>119746</v>
      </c>
      <c r="K456" s="37"/>
      <c r="L456" s="94">
        <v>20120307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5"/>
        <v>55670</v>
      </c>
      <c r="G457" s="37">
        <v>0</v>
      </c>
      <c r="H457" s="37">
        <v>40920</v>
      </c>
      <c r="I457" s="37">
        <v>0</v>
      </c>
      <c r="J457" s="37">
        <v>14750</v>
      </c>
      <c r="K457" s="37"/>
      <c r="L457" s="94">
        <v>20120208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5"/>
        <v>12577404</v>
      </c>
      <c r="G458" s="37">
        <v>8460187</v>
      </c>
      <c r="H458" s="37">
        <v>2006577</v>
      </c>
      <c r="I458" s="37">
        <v>5501</v>
      </c>
      <c r="J458" s="37">
        <v>2105139</v>
      </c>
      <c r="K458" s="37"/>
      <c r="L458" s="94">
        <v>20120208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5"/>
        <v>934367</v>
      </c>
      <c r="G459" s="37">
        <v>485252</v>
      </c>
      <c r="H459" s="37">
        <v>447915</v>
      </c>
      <c r="I459" s="37">
        <v>0</v>
      </c>
      <c r="J459" s="37">
        <v>1200</v>
      </c>
      <c r="K459" s="37"/>
      <c r="L459" s="94">
        <v>20120208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5"/>
        <v>994905</v>
      </c>
      <c r="G460" s="37">
        <v>513700</v>
      </c>
      <c r="H460" s="37">
        <v>441035</v>
      </c>
      <c r="I460" s="37">
        <v>3600</v>
      </c>
      <c r="J460" s="37">
        <v>36570</v>
      </c>
      <c r="K460" s="37"/>
      <c r="L460" s="94">
        <v>20120307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5"/>
        <v>2196906</v>
      </c>
      <c r="G461" s="37">
        <v>1069545</v>
      </c>
      <c r="H461" s="37">
        <v>1121361</v>
      </c>
      <c r="I461" s="37">
        <v>0</v>
      </c>
      <c r="J461" s="37">
        <v>6000</v>
      </c>
      <c r="K461" s="37"/>
      <c r="L461" s="94">
        <v>20120208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5"/>
        <v>1467975</v>
      </c>
      <c r="G462" s="37">
        <v>211695</v>
      </c>
      <c r="H462" s="37">
        <v>872602</v>
      </c>
      <c r="I462" s="37">
        <v>0</v>
      </c>
      <c r="J462" s="37">
        <v>383678</v>
      </c>
      <c r="K462" s="37"/>
      <c r="L462" s="94">
        <v>20120307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5"/>
        <v>83462</v>
      </c>
      <c r="G463" s="37">
        <v>40500</v>
      </c>
      <c r="H463" s="37">
        <v>42962</v>
      </c>
      <c r="I463" s="37">
        <v>0</v>
      </c>
      <c r="J463" s="37">
        <v>0</v>
      </c>
      <c r="K463" s="37"/>
      <c r="L463" s="94">
        <v>20120208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5"/>
        <v>417573</v>
      </c>
      <c r="G464" s="37">
        <v>0</v>
      </c>
      <c r="H464" s="37">
        <v>403370</v>
      </c>
      <c r="I464" s="37">
        <v>0</v>
      </c>
      <c r="J464" s="37">
        <v>14203</v>
      </c>
      <c r="K464" s="37"/>
      <c r="L464" s="94">
        <v>20120208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5"/>
        <v>10867</v>
      </c>
      <c r="G465" s="37">
        <v>0</v>
      </c>
      <c r="H465" s="37">
        <v>10867</v>
      </c>
      <c r="I465" s="37">
        <v>0</v>
      </c>
      <c r="J465" s="37">
        <v>0</v>
      </c>
      <c r="K465" s="37"/>
      <c r="L465" s="94">
        <v>20120208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5"/>
        <v>51833</v>
      </c>
      <c r="G466" s="37">
        <v>0</v>
      </c>
      <c r="H466" s="37">
        <v>51833</v>
      </c>
      <c r="I466" s="37">
        <v>0</v>
      </c>
      <c r="J466" s="37">
        <v>0</v>
      </c>
      <c r="K466" s="37"/>
      <c r="L466" s="94">
        <v>20120208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5"/>
        <v>391084</v>
      </c>
      <c r="G467" s="37">
        <v>0</v>
      </c>
      <c r="H467" s="37">
        <v>174634</v>
      </c>
      <c r="I467" s="37">
        <v>26500</v>
      </c>
      <c r="J467" s="37">
        <v>189950</v>
      </c>
      <c r="K467" s="37"/>
      <c r="L467" s="94">
        <v>20120307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5"/>
        <v>1211787</v>
      </c>
      <c r="G468" s="37">
        <v>225700</v>
      </c>
      <c r="H468" s="37">
        <v>789234</v>
      </c>
      <c r="I468" s="37">
        <v>0</v>
      </c>
      <c r="J468" s="37">
        <v>196853</v>
      </c>
      <c r="K468" s="37"/>
      <c r="L468" s="94">
        <v>20120307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5"/>
        <v>778658</v>
      </c>
      <c r="G469" s="37">
        <v>1</v>
      </c>
      <c r="H469" s="37">
        <v>602957</v>
      </c>
      <c r="I469" s="37">
        <v>0</v>
      </c>
      <c r="J469" s="37">
        <v>175700</v>
      </c>
      <c r="K469" s="37"/>
      <c r="L469" s="94">
        <v>20120208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6" ref="F470:F484">G470+H470+I470+J470</f>
        <v>118659</v>
      </c>
      <c r="G470" s="37">
        <v>10000</v>
      </c>
      <c r="H470" s="37">
        <v>28360</v>
      </c>
      <c r="I470" s="37">
        <v>0</v>
      </c>
      <c r="J470" s="37">
        <v>80299</v>
      </c>
      <c r="K470" s="37"/>
      <c r="L470" s="94">
        <v>20120307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6"/>
        <v>46712</v>
      </c>
      <c r="G471" s="37">
        <v>0</v>
      </c>
      <c r="H471" s="37">
        <v>35000</v>
      </c>
      <c r="I471" s="37">
        <v>0</v>
      </c>
      <c r="J471" s="37">
        <v>11712</v>
      </c>
      <c r="K471" s="37"/>
      <c r="L471" s="94">
        <v>20120208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6"/>
        <v>733360</v>
      </c>
      <c r="G472" s="37">
        <v>571500</v>
      </c>
      <c r="H472" s="37">
        <v>142810</v>
      </c>
      <c r="I472" s="37">
        <v>0</v>
      </c>
      <c r="J472" s="37">
        <v>19050</v>
      </c>
      <c r="K472" s="37"/>
      <c r="L472" s="94">
        <v>20120208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6"/>
        <v>58796</v>
      </c>
      <c r="G473" s="37">
        <v>0</v>
      </c>
      <c r="H473" s="37">
        <v>35796</v>
      </c>
      <c r="I473" s="37">
        <v>0</v>
      </c>
      <c r="J473" s="37">
        <v>23000</v>
      </c>
      <c r="K473" s="37"/>
      <c r="L473" s="94">
        <v>20120208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6"/>
        <v>1204118</v>
      </c>
      <c r="G474" s="37">
        <v>533350</v>
      </c>
      <c r="H474" s="37">
        <v>462956</v>
      </c>
      <c r="I474" s="37">
        <v>90210</v>
      </c>
      <c r="J474" s="37">
        <v>117602</v>
      </c>
      <c r="K474" s="37"/>
      <c r="L474" s="94">
        <v>20120208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6"/>
        <v>1333863</v>
      </c>
      <c r="G475" s="37">
        <v>586500</v>
      </c>
      <c r="H475" s="37">
        <v>693863</v>
      </c>
      <c r="I475" s="37">
        <v>0</v>
      </c>
      <c r="J475" s="37">
        <v>53500</v>
      </c>
      <c r="K475" s="37"/>
      <c r="L475" s="94">
        <v>20120208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6"/>
        <v>101751</v>
      </c>
      <c r="G476" s="37">
        <v>0</v>
      </c>
      <c r="H476" s="37">
        <v>0</v>
      </c>
      <c r="I476" s="37">
        <v>0</v>
      </c>
      <c r="J476" s="37">
        <v>101751</v>
      </c>
      <c r="K476" s="37"/>
      <c r="L476" s="94">
        <v>20120208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6"/>
        <v>931501</v>
      </c>
      <c r="G477" s="37">
        <v>540371</v>
      </c>
      <c r="H477" s="37">
        <v>321879</v>
      </c>
      <c r="I477" s="37">
        <v>2000</v>
      </c>
      <c r="J477" s="37">
        <v>67251</v>
      </c>
      <c r="K477" s="37"/>
      <c r="L477" s="94">
        <v>20120208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6"/>
        <v>115637</v>
      </c>
      <c r="G478" s="37">
        <v>0</v>
      </c>
      <c r="H478" s="37">
        <v>86637</v>
      </c>
      <c r="I478" s="37">
        <v>0</v>
      </c>
      <c r="J478" s="37">
        <v>29000</v>
      </c>
      <c r="K478" s="37"/>
      <c r="L478" s="94">
        <v>20120208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6"/>
        <v>8222116</v>
      </c>
      <c r="G479" s="37">
        <v>125867</v>
      </c>
      <c r="H479" s="37">
        <v>1063175</v>
      </c>
      <c r="I479" s="37">
        <v>3000532</v>
      </c>
      <c r="J479" s="37">
        <v>4032542</v>
      </c>
      <c r="K479" s="37"/>
      <c r="L479" s="94">
        <v>20120307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6"/>
        <v>944824</v>
      </c>
      <c r="G480" s="37">
        <v>0</v>
      </c>
      <c r="H480" s="37">
        <v>83824</v>
      </c>
      <c r="I480" s="37">
        <v>860300</v>
      </c>
      <c r="J480" s="37">
        <v>700</v>
      </c>
      <c r="K480" s="37"/>
      <c r="L480" s="94">
        <v>20120208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6"/>
        <v>593243</v>
      </c>
      <c r="G481" s="37">
        <v>1</v>
      </c>
      <c r="H481" s="37">
        <v>588941</v>
      </c>
      <c r="I481" s="37">
        <v>0</v>
      </c>
      <c r="J481" s="37">
        <v>4301</v>
      </c>
      <c r="K481" s="37"/>
      <c r="L481" s="94">
        <v>20120307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6"/>
        <v>2883590</v>
      </c>
      <c r="G482" s="37">
        <v>225400</v>
      </c>
      <c r="H482" s="37">
        <v>2496600</v>
      </c>
      <c r="I482" s="37">
        <v>26800</v>
      </c>
      <c r="J482" s="37">
        <v>134790</v>
      </c>
      <c r="K482" s="37"/>
      <c r="L482" s="94">
        <v>20120208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6"/>
        <v>229763</v>
      </c>
      <c r="G483" s="37">
        <v>0</v>
      </c>
      <c r="H483" s="37">
        <v>228763</v>
      </c>
      <c r="I483" s="37">
        <v>0</v>
      </c>
      <c r="J483" s="37">
        <v>1000</v>
      </c>
      <c r="K483" s="37"/>
      <c r="L483" s="94">
        <v>20120208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6"/>
        <v>1051887</v>
      </c>
      <c r="G484" s="37">
        <v>0</v>
      </c>
      <c r="H484" s="37">
        <v>758008</v>
      </c>
      <c r="I484" s="37">
        <v>0</v>
      </c>
      <c r="J484" s="37">
        <v>293879</v>
      </c>
      <c r="K484" s="37"/>
      <c r="L484" s="94">
        <v>20120208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17" ref="F486:F517">G486+H486+I486+J486</f>
        <v>405783</v>
      </c>
      <c r="G486" s="37">
        <v>0</v>
      </c>
      <c r="H486" s="37">
        <v>294146</v>
      </c>
      <c r="I486" s="37">
        <v>0</v>
      </c>
      <c r="J486" s="37">
        <v>111637</v>
      </c>
      <c r="K486" s="37"/>
      <c r="L486" s="94">
        <v>20120208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7"/>
        <v>19050</v>
      </c>
      <c r="G487" s="37">
        <v>0</v>
      </c>
      <c r="H487" s="37">
        <v>19050</v>
      </c>
      <c r="I487" s="37">
        <v>0</v>
      </c>
      <c r="J487" s="37">
        <v>0</v>
      </c>
      <c r="K487" s="37"/>
      <c r="L487" s="94">
        <v>20120307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7"/>
        <v>536220</v>
      </c>
      <c r="G488" s="37">
        <v>0</v>
      </c>
      <c r="H488" s="37">
        <v>475020</v>
      </c>
      <c r="I488" s="37">
        <v>0</v>
      </c>
      <c r="J488" s="37">
        <v>61200</v>
      </c>
      <c r="K488" s="37"/>
      <c r="L488" s="94">
        <v>20120208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7"/>
        <v>1185843</v>
      </c>
      <c r="G489" s="37">
        <v>0</v>
      </c>
      <c r="H489" s="37">
        <v>85700</v>
      </c>
      <c r="I489" s="37">
        <v>431400</v>
      </c>
      <c r="J489" s="37">
        <v>668743</v>
      </c>
      <c r="K489" s="37"/>
      <c r="L489" s="94">
        <v>20120208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7"/>
        <v>194488</v>
      </c>
      <c r="G490" s="37">
        <v>0</v>
      </c>
      <c r="H490" s="37">
        <v>123393</v>
      </c>
      <c r="I490" s="37">
        <v>0</v>
      </c>
      <c r="J490" s="37">
        <v>71095</v>
      </c>
      <c r="K490" s="37"/>
      <c r="L490" s="94">
        <v>20120208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7"/>
        <v>3583367</v>
      </c>
      <c r="G491" s="37">
        <v>490600</v>
      </c>
      <c r="H491" s="37">
        <v>1402527</v>
      </c>
      <c r="I491" s="37">
        <v>0</v>
      </c>
      <c r="J491" s="37">
        <v>1690240</v>
      </c>
      <c r="K491" s="37"/>
      <c r="L491" s="94">
        <v>20120208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7"/>
        <v>558497</v>
      </c>
      <c r="G492" s="37">
        <v>0</v>
      </c>
      <c r="H492" s="37">
        <v>477757</v>
      </c>
      <c r="I492" s="37">
        <v>0</v>
      </c>
      <c r="J492" s="37">
        <v>80740</v>
      </c>
      <c r="K492" s="37"/>
      <c r="L492" s="94">
        <v>20120307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7"/>
        <v>1644113</v>
      </c>
      <c r="G493" s="37">
        <v>1330000</v>
      </c>
      <c r="H493" s="37">
        <v>233463</v>
      </c>
      <c r="I493" s="37">
        <v>40000</v>
      </c>
      <c r="J493" s="37">
        <v>40650</v>
      </c>
      <c r="K493" s="37"/>
      <c r="L493" s="94">
        <v>20120208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7"/>
        <v>58600</v>
      </c>
      <c r="G494" s="37">
        <v>0</v>
      </c>
      <c r="H494" s="37">
        <v>58600</v>
      </c>
      <c r="I494" s="37">
        <v>0</v>
      </c>
      <c r="J494" s="37">
        <v>0</v>
      </c>
      <c r="K494" s="37"/>
      <c r="L494" s="94">
        <v>20120208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7"/>
        <v>94900</v>
      </c>
      <c r="G495" s="37">
        <v>0</v>
      </c>
      <c r="H495" s="37">
        <v>18000</v>
      </c>
      <c r="I495" s="37">
        <v>0</v>
      </c>
      <c r="J495" s="37">
        <v>76900</v>
      </c>
      <c r="K495" s="37"/>
      <c r="L495" s="94">
        <v>20120208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7"/>
        <v>1700</v>
      </c>
      <c r="G496" s="37">
        <v>0</v>
      </c>
      <c r="H496" s="37">
        <v>1700</v>
      </c>
      <c r="I496" s="37">
        <v>0</v>
      </c>
      <c r="J496" s="37">
        <v>0</v>
      </c>
      <c r="K496" s="37"/>
      <c r="L496" s="94">
        <v>20120208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7"/>
        <v>197265</v>
      </c>
      <c r="G497" s="37">
        <v>0</v>
      </c>
      <c r="H497" s="37">
        <v>9825</v>
      </c>
      <c r="I497" s="37">
        <v>75000</v>
      </c>
      <c r="J497" s="37">
        <v>112440</v>
      </c>
      <c r="K497" s="37"/>
      <c r="L497" s="94">
        <v>20120208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7"/>
        <v>49950</v>
      </c>
      <c r="G498" s="37">
        <v>0</v>
      </c>
      <c r="H498" s="37">
        <v>24100</v>
      </c>
      <c r="I498" s="37">
        <v>18450</v>
      </c>
      <c r="J498" s="37">
        <v>7400</v>
      </c>
      <c r="K498" s="37"/>
      <c r="L498" s="94">
        <v>20120208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7"/>
        <v>5008</v>
      </c>
      <c r="G499" s="37">
        <v>0</v>
      </c>
      <c r="H499" s="37">
        <v>5008</v>
      </c>
      <c r="I499" s="37">
        <v>0</v>
      </c>
      <c r="J499" s="37">
        <v>0</v>
      </c>
      <c r="K499" s="37"/>
      <c r="L499" s="94">
        <v>20120208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7"/>
        <v>21600</v>
      </c>
      <c r="G500" s="37">
        <v>0</v>
      </c>
      <c r="H500" s="37">
        <v>21600</v>
      </c>
      <c r="I500" s="37">
        <v>0</v>
      </c>
      <c r="J500" s="37">
        <v>0</v>
      </c>
      <c r="K500" s="37"/>
      <c r="L500" s="94">
        <v>20120208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7"/>
        <v>456616</v>
      </c>
      <c r="G501" s="37">
        <v>5000</v>
      </c>
      <c r="H501" s="37">
        <v>324466</v>
      </c>
      <c r="I501" s="37">
        <v>119000</v>
      </c>
      <c r="J501" s="37">
        <v>8150</v>
      </c>
      <c r="K501" s="37"/>
      <c r="L501" s="94">
        <v>20120208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7"/>
        <v>226887</v>
      </c>
      <c r="G502" s="37">
        <v>0</v>
      </c>
      <c r="H502" s="37">
        <v>71602</v>
      </c>
      <c r="I502" s="37">
        <v>62000</v>
      </c>
      <c r="J502" s="37">
        <v>93285</v>
      </c>
      <c r="K502" s="37"/>
      <c r="L502" s="94">
        <v>20120307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7"/>
        <v>419241</v>
      </c>
      <c r="G503" s="37">
        <v>0</v>
      </c>
      <c r="H503" s="37">
        <v>32300</v>
      </c>
      <c r="I503" s="37">
        <v>271600</v>
      </c>
      <c r="J503" s="37">
        <v>115341</v>
      </c>
      <c r="K503" s="37"/>
      <c r="L503" s="94">
        <v>20120208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7"/>
        <v>12250</v>
      </c>
      <c r="G504" s="37">
        <v>0</v>
      </c>
      <c r="H504" s="37">
        <v>12250</v>
      </c>
      <c r="I504" s="37">
        <v>0</v>
      </c>
      <c r="J504" s="37">
        <v>0</v>
      </c>
      <c r="K504" s="37"/>
      <c r="L504" s="94">
        <v>20120208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7"/>
        <v>293498</v>
      </c>
      <c r="G505" s="37">
        <v>0</v>
      </c>
      <c r="H505" s="37">
        <v>4650</v>
      </c>
      <c r="I505" s="37">
        <v>0</v>
      </c>
      <c r="J505" s="37">
        <v>288848</v>
      </c>
      <c r="K505" s="37"/>
      <c r="L505" s="94">
        <v>20120208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7"/>
        <v>191798</v>
      </c>
      <c r="G506" s="37">
        <v>108600</v>
      </c>
      <c r="H506" s="37">
        <v>80345</v>
      </c>
      <c r="I506" s="37">
        <v>0</v>
      </c>
      <c r="J506" s="37">
        <v>2853</v>
      </c>
      <c r="K506" s="37"/>
      <c r="L506" s="94">
        <v>20120208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7"/>
        <v>125785</v>
      </c>
      <c r="G507" s="37">
        <v>6254</v>
      </c>
      <c r="H507" s="37">
        <v>17100</v>
      </c>
      <c r="I507" s="37">
        <v>15400</v>
      </c>
      <c r="J507" s="37">
        <v>87031</v>
      </c>
      <c r="K507" s="37"/>
      <c r="L507" s="94">
        <v>20120208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7"/>
        <v>70782</v>
      </c>
      <c r="G508" s="37">
        <v>0</v>
      </c>
      <c r="H508" s="37">
        <v>53282</v>
      </c>
      <c r="I508" s="37">
        <v>0</v>
      </c>
      <c r="J508" s="37">
        <v>17500</v>
      </c>
      <c r="K508" s="37"/>
      <c r="L508" s="94">
        <v>20120208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7"/>
        <v>1812201</v>
      </c>
      <c r="G509" s="37">
        <v>4500</v>
      </c>
      <c r="H509" s="37">
        <v>902200</v>
      </c>
      <c r="I509" s="37">
        <v>4200</v>
      </c>
      <c r="J509" s="37">
        <v>901301</v>
      </c>
      <c r="K509" s="37"/>
      <c r="L509" s="94">
        <v>20120208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7"/>
        <v>3389064</v>
      </c>
      <c r="G510" s="37">
        <v>907550</v>
      </c>
      <c r="H510" s="37">
        <v>1387374</v>
      </c>
      <c r="I510" s="37">
        <v>0</v>
      </c>
      <c r="J510" s="37">
        <v>1094140</v>
      </c>
      <c r="K510" s="37"/>
      <c r="L510" s="94">
        <v>20120208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7"/>
        <v>422328</v>
      </c>
      <c r="G511" s="37">
        <v>3500</v>
      </c>
      <c r="H511" s="37">
        <v>325893</v>
      </c>
      <c r="I511" s="37">
        <v>0</v>
      </c>
      <c r="J511" s="37">
        <v>92935</v>
      </c>
      <c r="K511" s="37"/>
      <c r="L511" s="94">
        <v>20120307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7"/>
        <v>140922</v>
      </c>
      <c r="G512" s="37">
        <v>0</v>
      </c>
      <c r="H512" s="37">
        <v>121102</v>
      </c>
      <c r="I512" s="37">
        <v>0</v>
      </c>
      <c r="J512" s="37">
        <v>19820</v>
      </c>
      <c r="K512" s="37"/>
      <c r="L512" s="94">
        <v>20120208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7"/>
        <v>1955335</v>
      </c>
      <c r="G513" s="37">
        <v>1050</v>
      </c>
      <c r="H513" s="37">
        <v>609023</v>
      </c>
      <c r="I513" s="37">
        <v>51715</v>
      </c>
      <c r="J513" s="37">
        <v>1293547</v>
      </c>
      <c r="K513" s="37"/>
      <c r="L513" s="94">
        <v>20120208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7"/>
        <v>14574572</v>
      </c>
      <c r="G514" s="37">
        <v>0</v>
      </c>
      <c r="H514" s="37">
        <v>1545122</v>
      </c>
      <c r="I514" s="37">
        <v>8735000</v>
      </c>
      <c r="J514" s="37">
        <v>4294450</v>
      </c>
      <c r="K514" s="37"/>
      <c r="L514" s="94">
        <v>20120208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7"/>
        <v>74100</v>
      </c>
      <c r="G515" s="37">
        <v>0</v>
      </c>
      <c r="H515" s="37">
        <v>0</v>
      </c>
      <c r="I515" s="37">
        <v>0</v>
      </c>
      <c r="J515" s="37">
        <v>74100</v>
      </c>
      <c r="K515" s="37"/>
      <c r="L515" s="94">
        <v>20120307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7"/>
        <v>6208658</v>
      </c>
      <c r="G516" s="37">
        <v>1010500</v>
      </c>
      <c r="H516" s="37">
        <v>752238</v>
      </c>
      <c r="I516" s="37">
        <v>2802475</v>
      </c>
      <c r="J516" s="37">
        <v>1643445</v>
      </c>
      <c r="K516" s="37"/>
      <c r="L516" s="94">
        <v>20120208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7"/>
        <v>874485</v>
      </c>
      <c r="G517" s="37">
        <v>0</v>
      </c>
      <c r="H517" s="37">
        <v>322485</v>
      </c>
      <c r="I517" s="37">
        <v>105000</v>
      </c>
      <c r="J517" s="37">
        <v>447000</v>
      </c>
      <c r="K517" s="37"/>
      <c r="L517" s="94">
        <v>20120307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aca="true" t="shared" si="18" ref="F518:F549">G518+H518+I518+J518</f>
        <v>291720</v>
      </c>
      <c r="G518" s="37">
        <v>0</v>
      </c>
      <c r="H518" s="37">
        <v>260318</v>
      </c>
      <c r="I518" s="37">
        <v>0</v>
      </c>
      <c r="J518" s="37">
        <v>31402</v>
      </c>
      <c r="K518" s="37"/>
      <c r="L518" s="94">
        <v>20120307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8"/>
        <v>340159</v>
      </c>
      <c r="G519" s="37">
        <v>135000</v>
      </c>
      <c r="H519" s="37">
        <v>143708</v>
      </c>
      <c r="I519" s="37">
        <v>0</v>
      </c>
      <c r="J519" s="37">
        <v>61451</v>
      </c>
      <c r="K519" s="37"/>
      <c r="L519" s="94">
        <v>20120208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8"/>
        <v>10600</v>
      </c>
      <c r="G520" s="37">
        <v>0</v>
      </c>
      <c r="H520" s="37">
        <v>9800</v>
      </c>
      <c r="I520" s="37">
        <v>0</v>
      </c>
      <c r="J520" s="37">
        <v>800</v>
      </c>
      <c r="K520" s="37"/>
      <c r="L520" s="94">
        <v>20120208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8"/>
        <v>1211870</v>
      </c>
      <c r="G521" s="37">
        <v>0</v>
      </c>
      <c r="H521" s="37">
        <v>1105279</v>
      </c>
      <c r="I521" s="37">
        <v>1000</v>
      </c>
      <c r="J521" s="37">
        <v>105591</v>
      </c>
      <c r="K521" s="37"/>
      <c r="L521" s="94">
        <v>20120208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8"/>
        <v>282308</v>
      </c>
      <c r="G522" s="37">
        <v>0</v>
      </c>
      <c r="H522" s="37">
        <v>208560</v>
      </c>
      <c r="I522" s="37">
        <v>0</v>
      </c>
      <c r="J522" s="37">
        <v>73748</v>
      </c>
      <c r="K522" s="37"/>
      <c r="L522" s="94">
        <v>20120307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2287</v>
      </c>
      <c r="F523" s="67">
        <f t="shared" si="18"/>
        <v>112861</v>
      </c>
      <c r="G523" s="37">
        <v>0</v>
      </c>
      <c r="H523" s="37">
        <v>94713</v>
      </c>
      <c r="I523" s="37">
        <v>0</v>
      </c>
      <c r="J523" s="37">
        <v>18148</v>
      </c>
      <c r="K523" s="37"/>
      <c r="L523" s="94">
        <v>20120307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8"/>
        <v>708803</v>
      </c>
      <c r="G524" s="37">
        <v>0</v>
      </c>
      <c r="H524" s="37">
        <v>694491</v>
      </c>
      <c r="I524" s="37">
        <v>0</v>
      </c>
      <c r="J524" s="37">
        <v>14312</v>
      </c>
      <c r="K524" s="37"/>
      <c r="L524" s="94">
        <v>20120307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8"/>
        <v>81332</v>
      </c>
      <c r="G525" s="37">
        <v>0</v>
      </c>
      <c r="H525" s="37">
        <v>17288</v>
      </c>
      <c r="I525" s="37">
        <v>0</v>
      </c>
      <c r="J525" s="37">
        <v>64044</v>
      </c>
      <c r="K525" s="37"/>
      <c r="L525" s="94">
        <v>20120208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8"/>
        <v>1456017</v>
      </c>
      <c r="G526" s="37">
        <v>0</v>
      </c>
      <c r="H526" s="37">
        <v>139428</v>
      </c>
      <c r="I526" s="37">
        <v>250000</v>
      </c>
      <c r="J526" s="37">
        <v>1066589</v>
      </c>
      <c r="K526" s="37"/>
      <c r="L526" s="94">
        <v>20120208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8"/>
        <v>147474</v>
      </c>
      <c r="G527" s="37">
        <v>0</v>
      </c>
      <c r="H527" s="37">
        <v>91474</v>
      </c>
      <c r="I527" s="37">
        <v>0</v>
      </c>
      <c r="J527" s="37">
        <v>56000</v>
      </c>
      <c r="K527" s="37"/>
      <c r="L527" s="94">
        <v>20120208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8"/>
        <v>2651463</v>
      </c>
      <c r="G528" s="37">
        <v>1030696</v>
      </c>
      <c r="H528" s="37">
        <v>1138804</v>
      </c>
      <c r="I528" s="37">
        <v>0</v>
      </c>
      <c r="J528" s="37">
        <v>481963</v>
      </c>
      <c r="K528" s="37"/>
      <c r="L528" s="94">
        <v>20120208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8"/>
        <v>385372</v>
      </c>
      <c r="G529" s="37">
        <v>145000</v>
      </c>
      <c r="H529" s="37">
        <v>118872</v>
      </c>
      <c r="I529" s="37">
        <v>0</v>
      </c>
      <c r="J529" s="37">
        <v>121500</v>
      </c>
      <c r="K529" s="37"/>
      <c r="L529" s="94">
        <v>20120307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8"/>
        <v>3750</v>
      </c>
      <c r="G530" s="37">
        <v>0</v>
      </c>
      <c r="H530" s="37">
        <v>3700</v>
      </c>
      <c r="I530" s="37">
        <v>0</v>
      </c>
      <c r="J530" s="37">
        <v>50</v>
      </c>
      <c r="K530" s="37"/>
      <c r="L530" s="94">
        <v>20120307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8"/>
        <v>192604</v>
      </c>
      <c r="G531" s="37">
        <v>0</v>
      </c>
      <c r="H531" s="37">
        <v>105864</v>
      </c>
      <c r="I531" s="37">
        <v>13500</v>
      </c>
      <c r="J531" s="37">
        <v>73240</v>
      </c>
      <c r="K531" s="37"/>
      <c r="L531" s="94">
        <v>20120208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8"/>
        <v>81400</v>
      </c>
      <c r="G532" s="37">
        <v>0</v>
      </c>
      <c r="H532" s="37">
        <v>6400</v>
      </c>
      <c r="I532" s="37">
        <v>0</v>
      </c>
      <c r="J532" s="37">
        <v>75000</v>
      </c>
      <c r="K532" s="37"/>
      <c r="L532" s="94">
        <v>20120208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8"/>
        <v>226752</v>
      </c>
      <c r="G533" s="37">
        <v>0</v>
      </c>
      <c r="H533" s="37">
        <v>141502</v>
      </c>
      <c r="I533" s="37">
        <v>0</v>
      </c>
      <c r="J533" s="37">
        <v>85250</v>
      </c>
      <c r="K533" s="37"/>
      <c r="L533" s="94">
        <v>20120208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8"/>
        <v>877660</v>
      </c>
      <c r="G534" s="37">
        <v>697450</v>
      </c>
      <c r="H534" s="37">
        <v>106750</v>
      </c>
      <c r="I534" s="37">
        <v>0</v>
      </c>
      <c r="J534" s="37">
        <v>73460</v>
      </c>
      <c r="K534" s="37"/>
      <c r="L534" s="94">
        <v>20120208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8"/>
        <v>80838</v>
      </c>
      <c r="G535" s="37">
        <v>0</v>
      </c>
      <c r="H535" s="37">
        <v>75438</v>
      </c>
      <c r="I535" s="37">
        <v>0</v>
      </c>
      <c r="J535" s="37">
        <v>5400</v>
      </c>
      <c r="K535" s="37"/>
      <c r="L535" s="94">
        <v>20120307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8"/>
        <v>71215</v>
      </c>
      <c r="G536" s="37">
        <v>0</v>
      </c>
      <c r="H536" s="37">
        <v>29215</v>
      </c>
      <c r="I536" s="37">
        <v>0</v>
      </c>
      <c r="J536" s="37">
        <v>42000</v>
      </c>
      <c r="K536" s="37"/>
      <c r="L536" s="94">
        <v>20120208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8"/>
        <v>73543</v>
      </c>
      <c r="G537" s="37">
        <v>0</v>
      </c>
      <c r="H537" s="37">
        <v>500</v>
      </c>
      <c r="I537" s="37">
        <v>1795</v>
      </c>
      <c r="J537" s="37">
        <v>71248</v>
      </c>
      <c r="K537" s="37"/>
      <c r="L537" s="94">
        <v>20120208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8"/>
        <v>99716</v>
      </c>
      <c r="G538" s="37">
        <v>0</v>
      </c>
      <c r="H538" s="37">
        <v>27904</v>
      </c>
      <c r="I538" s="37">
        <v>45250</v>
      </c>
      <c r="J538" s="37">
        <v>26562</v>
      </c>
      <c r="K538" s="37"/>
      <c r="L538" s="94">
        <v>20120307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8"/>
        <v>137484</v>
      </c>
      <c r="G539" s="37">
        <v>0</v>
      </c>
      <c r="H539" s="37">
        <v>129184</v>
      </c>
      <c r="I539" s="37">
        <v>0</v>
      </c>
      <c r="J539" s="37">
        <v>8300</v>
      </c>
      <c r="K539" s="37"/>
      <c r="L539" s="94">
        <v>20120208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8"/>
        <v>416589</v>
      </c>
      <c r="G540" s="37">
        <v>280221</v>
      </c>
      <c r="H540" s="37">
        <v>124782</v>
      </c>
      <c r="I540" s="37">
        <v>0</v>
      </c>
      <c r="J540" s="37">
        <v>11586</v>
      </c>
      <c r="K540" s="37"/>
      <c r="L540" s="94">
        <v>20120307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8"/>
        <v>375920</v>
      </c>
      <c r="G541" s="37">
        <v>147900</v>
      </c>
      <c r="H541" s="37">
        <v>189455</v>
      </c>
      <c r="I541" s="37">
        <v>0</v>
      </c>
      <c r="J541" s="37">
        <v>38565</v>
      </c>
      <c r="K541" s="37"/>
      <c r="L541" s="94">
        <v>20120208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8"/>
        <v>51065</v>
      </c>
      <c r="G542" s="37">
        <v>0</v>
      </c>
      <c r="H542" s="37">
        <v>48065</v>
      </c>
      <c r="I542" s="37">
        <v>0</v>
      </c>
      <c r="J542" s="37">
        <v>3000</v>
      </c>
      <c r="K542" s="37"/>
      <c r="L542" s="94">
        <v>20120307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8"/>
        <v>46775</v>
      </c>
      <c r="G543" s="37">
        <v>0</v>
      </c>
      <c r="H543" s="37">
        <v>46775</v>
      </c>
      <c r="I543" s="37">
        <v>0</v>
      </c>
      <c r="J543" s="37">
        <v>0</v>
      </c>
      <c r="K543" s="37"/>
      <c r="L543" s="94">
        <v>20120208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8"/>
        <v>611848</v>
      </c>
      <c r="G544" s="37">
        <v>0</v>
      </c>
      <c r="H544" s="37">
        <v>57498</v>
      </c>
      <c r="I544" s="37">
        <v>0</v>
      </c>
      <c r="J544" s="37">
        <v>554350</v>
      </c>
      <c r="K544" s="37"/>
      <c r="L544" s="94">
        <v>20120307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8"/>
        <v>13885</v>
      </c>
      <c r="G545" s="37">
        <v>0</v>
      </c>
      <c r="H545" s="37">
        <v>12385</v>
      </c>
      <c r="I545" s="37">
        <v>0</v>
      </c>
      <c r="J545" s="37">
        <v>1500</v>
      </c>
      <c r="K545" s="37"/>
      <c r="L545" s="94">
        <v>20120208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8"/>
        <v>55449</v>
      </c>
      <c r="G546" s="37">
        <v>0</v>
      </c>
      <c r="H546" s="37">
        <v>45774</v>
      </c>
      <c r="I546" s="37">
        <v>3500</v>
      </c>
      <c r="J546" s="37">
        <v>6175</v>
      </c>
      <c r="K546" s="37"/>
      <c r="L546" s="94">
        <v>20120208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8"/>
        <v>1814419</v>
      </c>
      <c r="G547" s="37">
        <v>0</v>
      </c>
      <c r="H547" s="37">
        <v>1524139</v>
      </c>
      <c r="I547" s="37">
        <v>0</v>
      </c>
      <c r="J547" s="37">
        <v>290280</v>
      </c>
      <c r="K547" s="37"/>
      <c r="L547" s="94">
        <v>20120208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8"/>
        <v>25000</v>
      </c>
      <c r="G548" s="37">
        <v>0</v>
      </c>
      <c r="H548" s="37">
        <v>25000</v>
      </c>
      <c r="I548" s="37">
        <v>0</v>
      </c>
      <c r="J548" s="37">
        <v>0</v>
      </c>
      <c r="K548" s="37"/>
      <c r="L548" s="94">
        <v>20120208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8"/>
        <v>151464</v>
      </c>
      <c r="G549" s="37">
        <v>0</v>
      </c>
      <c r="H549" s="37">
        <v>141464</v>
      </c>
      <c r="I549" s="37">
        <v>0</v>
      </c>
      <c r="J549" s="37">
        <v>10000</v>
      </c>
      <c r="K549" s="37"/>
      <c r="L549" s="94">
        <v>20120307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aca="true" t="shared" si="19" ref="F550:F573">G550+H550+I550+J550</f>
        <v>14295</v>
      </c>
      <c r="G550" s="37">
        <v>0</v>
      </c>
      <c r="H550" s="37">
        <v>4295</v>
      </c>
      <c r="I550" s="37">
        <v>0</v>
      </c>
      <c r="J550" s="37">
        <v>10000</v>
      </c>
      <c r="K550" s="37"/>
      <c r="L550" s="94">
        <v>20120307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9"/>
        <v>404254</v>
      </c>
      <c r="G551" s="37">
        <v>0</v>
      </c>
      <c r="H551" s="37">
        <v>346554</v>
      </c>
      <c r="I551" s="37">
        <v>11600</v>
      </c>
      <c r="J551" s="37">
        <v>46100</v>
      </c>
      <c r="K551" s="37"/>
      <c r="L551" s="94">
        <v>20120307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9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4">
        <v>20120208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9"/>
        <v>455340</v>
      </c>
      <c r="G553" s="37">
        <v>0</v>
      </c>
      <c r="H553" s="37">
        <v>50200</v>
      </c>
      <c r="I553" s="37">
        <v>94000</v>
      </c>
      <c r="J553" s="37">
        <v>311140</v>
      </c>
      <c r="K553" s="37"/>
      <c r="L553" s="94">
        <v>20120208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9"/>
        <v>1187230</v>
      </c>
      <c r="G554" s="37">
        <v>30000</v>
      </c>
      <c r="H554" s="37">
        <v>811673</v>
      </c>
      <c r="I554" s="37">
        <v>0</v>
      </c>
      <c r="J554" s="37">
        <v>345557</v>
      </c>
      <c r="K554" s="37"/>
      <c r="L554" s="94">
        <v>20120307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9"/>
        <v>3228687</v>
      </c>
      <c r="G555" s="37">
        <v>0</v>
      </c>
      <c r="H555" s="37">
        <v>465288</v>
      </c>
      <c r="I555" s="37">
        <v>0</v>
      </c>
      <c r="J555" s="37">
        <v>2763399</v>
      </c>
      <c r="K555" s="37"/>
      <c r="L555" s="94">
        <v>20120208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9"/>
        <v>2043857</v>
      </c>
      <c r="G556" s="37">
        <v>378140</v>
      </c>
      <c r="H556" s="37">
        <v>1449339</v>
      </c>
      <c r="I556" s="37">
        <v>22690</v>
      </c>
      <c r="J556" s="37">
        <v>193688</v>
      </c>
      <c r="K556" s="37"/>
      <c r="L556" s="94">
        <v>20120208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9"/>
        <v>3061721</v>
      </c>
      <c r="G557" s="37">
        <v>441600</v>
      </c>
      <c r="H557" s="37">
        <v>459185</v>
      </c>
      <c r="I557" s="37">
        <v>301</v>
      </c>
      <c r="J557" s="37">
        <v>2160635</v>
      </c>
      <c r="K557" s="37"/>
      <c r="L557" s="94">
        <v>20120208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9"/>
        <v>325973</v>
      </c>
      <c r="G558" s="37">
        <v>0</v>
      </c>
      <c r="H558" s="37">
        <v>240458</v>
      </c>
      <c r="I558" s="37">
        <v>0</v>
      </c>
      <c r="J558" s="37">
        <v>85515</v>
      </c>
      <c r="K558" s="37"/>
      <c r="L558" s="94">
        <v>20120208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9"/>
        <v>120814</v>
      </c>
      <c r="G559" s="37">
        <v>0</v>
      </c>
      <c r="H559" s="37">
        <v>83814</v>
      </c>
      <c r="I559" s="37">
        <v>0</v>
      </c>
      <c r="J559" s="37">
        <v>37000</v>
      </c>
      <c r="K559" s="37"/>
      <c r="L559" s="94">
        <v>20120208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9"/>
        <v>5608684</v>
      </c>
      <c r="G560" s="37">
        <v>0</v>
      </c>
      <c r="H560" s="37">
        <v>178386</v>
      </c>
      <c r="I560" s="37">
        <v>52000</v>
      </c>
      <c r="J560" s="37">
        <v>5378298</v>
      </c>
      <c r="K560" s="37"/>
      <c r="L560" s="94">
        <v>20120307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9"/>
        <v>271264</v>
      </c>
      <c r="G561" s="37">
        <v>1</v>
      </c>
      <c r="H561" s="37">
        <v>89828</v>
      </c>
      <c r="I561" s="37">
        <v>20000</v>
      </c>
      <c r="J561" s="37">
        <v>161435</v>
      </c>
      <c r="K561" s="37"/>
      <c r="L561" s="94">
        <v>20120208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9"/>
        <v>7822970</v>
      </c>
      <c r="G562" s="37">
        <v>180001</v>
      </c>
      <c r="H562" s="37">
        <v>394934</v>
      </c>
      <c r="I562" s="37">
        <v>2112000</v>
      </c>
      <c r="J562" s="37">
        <v>5136035</v>
      </c>
      <c r="K562" s="37"/>
      <c r="L562" s="94">
        <v>20120208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9"/>
        <v>301883</v>
      </c>
      <c r="G563" s="37">
        <v>0</v>
      </c>
      <c r="H563" s="37">
        <v>219204</v>
      </c>
      <c r="I563" s="37">
        <v>0</v>
      </c>
      <c r="J563" s="37">
        <v>82679</v>
      </c>
      <c r="K563" s="37"/>
      <c r="L563" s="94">
        <v>20120208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9"/>
        <v>700224</v>
      </c>
      <c r="G564" s="37">
        <v>0</v>
      </c>
      <c r="H564" s="37">
        <v>653231</v>
      </c>
      <c r="I564" s="37">
        <v>0</v>
      </c>
      <c r="J564" s="37">
        <v>46993</v>
      </c>
      <c r="K564" s="67"/>
      <c r="L564" s="94">
        <v>20120307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9"/>
        <v>1022887</v>
      </c>
      <c r="G565" s="37">
        <v>0</v>
      </c>
      <c r="H565" s="37">
        <v>1017587</v>
      </c>
      <c r="I565" s="37">
        <v>0</v>
      </c>
      <c r="J565" s="37">
        <v>5300</v>
      </c>
      <c r="K565" s="37"/>
      <c r="L565" s="94">
        <v>20120307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9"/>
        <v>501877</v>
      </c>
      <c r="G566" s="37">
        <v>0</v>
      </c>
      <c r="H566" s="37">
        <v>361479</v>
      </c>
      <c r="I566" s="37">
        <v>0</v>
      </c>
      <c r="J566" s="37">
        <v>140398</v>
      </c>
      <c r="K566" s="37"/>
      <c r="L566" s="94">
        <v>20120307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9"/>
        <v>291843</v>
      </c>
      <c r="G567" s="37">
        <v>0</v>
      </c>
      <c r="H567" s="37">
        <v>259968</v>
      </c>
      <c r="I567" s="37">
        <v>0</v>
      </c>
      <c r="J567" s="37">
        <v>31875</v>
      </c>
      <c r="K567" s="37"/>
      <c r="L567" s="94">
        <v>20120208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9"/>
        <v>205416</v>
      </c>
      <c r="G568" s="37">
        <v>0</v>
      </c>
      <c r="H568" s="37">
        <v>199547</v>
      </c>
      <c r="I568" s="37">
        <v>0</v>
      </c>
      <c r="J568" s="37">
        <v>5869</v>
      </c>
      <c r="K568" s="37"/>
      <c r="L568" s="94">
        <v>20120208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9"/>
        <v>1669081</v>
      </c>
      <c r="G569" s="37">
        <v>390500</v>
      </c>
      <c r="H569" s="37">
        <v>1272081</v>
      </c>
      <c r="I569" s="37">
        <v>5200</v>
      </c>
      <c r="J569" s="37">
        <v>1300</v>
      </c>
      <c r="K569" s="37"/>
      <c r="L569" s="94">
        <v>20120208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9"/>
        <v>1186564</v>
      </c>
      <c r="G570" s="37">
        <v>0</v>
      </c>
      <c r="H570" s="37">
        <v>319313</v>
      </c>
      <c r="I570" s="37">
        <v>0</v>
      </c>
      <c r="J570" s="37">
        <v>867251</v>
      </c>
      <c r="K570" s="37"/>
      <c r="L570" s="94">
        <v>20120307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9"/>
        <v>2820360</v>
      </c>
      <c r="G571" s="37">
        <v>505780</v>
      </c>
      <c r="H571" s="37">
        <v>2018519</v>
      </c>
      <c r="I571" s="37">
        <v>0</v>
      </c>
      <c r="J571" s="37">
        <v>296061</v>
      </c>
      <c r="K571" s="37"/>
      <c r="L571" s="94">
        <v>20120208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9"/>
        <v>3159116</v>
      </c>
      <c r="G572" s="37">
        <v>321000</v>
      </c>
      <c r="H572" s="37">
        <v>919324</v>
      </c>
      <c r="I572" s="37">
        <v>0</v>
      </c>
      <c r="J572" s="37">
        <v>1918792</v>
      </c>
      <c r="K572" s="37"/>
      <c r="L572" s="94">
        <v>20120307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9"/>
        <v>4045847</v>
      </c>
      <c r="G573" s="37">
        <v>1521700</v>
      </c>
      <c r="H573" s="37">
        <v>1468422</v>
      </c>
      <c r="I573" s="37">
        <v>13000</v>
      </c>
      <c r="J573" s="37">
        <v>1042725</v>
      </c>
      <c r="K573" s="37"/>
      <c r="L573" s="94">
        <v>20120307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 t="s">
        <v>13</v>
      </c>
      <c r="G574" s="67" t="s">
        <v>13</v>
      </c>
      <c r="H574" s="67" t="s">
        <v>13</v>
      </c>
      <c r="I574" s="67" t="s">
        <v>13</v>
      </c>
      <c r="J574" s="67" t="s">
        <v>13</v>
      </c>
      <c r="K574" s="37"/>
      <c r="L574" s="89" t="s">
        <v>13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aca="true" t="shared" si="20" ref="F575:F591">G575+H575+I575+J575</f>
        <v>73310</v>
      </c>
      <c r="G575" s="37">
        <v>0</v>
      </c>
      <c r="H575" s="37">
        <v>0</v>
      </c>
      <c r="I575" s="37">
        <v>0</v>
      </c>
      <c r="J575" s="37">
        <v>73310</v>
      </c>
      <c r="K575" s="37"/>
      <c r="L575" s="94">
        <v>20120208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0"/>
        <v>62428</v>
      </c>
      <c r="G576" s="37">
        <v>0</v>
      </c>
      <c r="H576" s="37">
        <v>59428</v>
      </c>
      <c r="I576" s="37">
        <v>0</v>
      </c>
      <c r="J576" s="37">
        <v>3000</v>
      </c>
      <c r="K576" s="37"/>
      <c r="L576" s="94">
        <v>20120307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0"/>
        <v>38525</v>
      </c>
      <c r="G577" s="37">
        <v>0</v>
      </c>
      <c r="H577" s="37">
        <v>24245</v>
      </c>
      <c r="I577" s="37">
        <v>0</v>
      </c>
      <c r="J577" s="37">
        <v>14280</v>
      </c>
      <c r="K577" s="37"/>
      <c r="L577" s="94">
        <v>20120307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0"/>
        <v>89963</v>
      </c>
      <c r="G578" s="37">
        <v>0</v>
      </c>
      <c r="H578" s="37">
        <v>55225</v>
      </c>
      <c r="I578" s="37">
        <v>0</v>
      </c>
      <c r="J578" s="37">
        <v>34738</v>
      </c>
      <c r="K578" s="37"/>
      <c r="L578" s="94">
        <v>20120208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0"/>
        <v>37100</v>
      </c>
      <c r="G579" s="37">
        <v>0</v>
      </c>
      <c r="H579" s="37">
        <v>33600</v>
      </c>
      <c r="I579" s="37">
        <v>0</v>
      </c>
      <c r="J579" s="37">
        <v>3500</v>
      </c>
      <c r="K579" s="37"/>
      <c r="L579" s="94">
        <v>20120208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0"/>
        <v>31357</v>
      </c>
      <c r="G580" s="37">
        <v>0</v>
      </c>
      <c r="H580" s="37">
        <v>0</v>
      </c>
      <c r="I580" s="37">
        <v>0</v>
      </c>
      <c r="J580" s="37">
        <v>31357</v>
      </c>
      <c r="K580" s="37"/>
      <c r="L580" s="94">
        <v>20120208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0"/>
        <v>381368</v>
      </c>
      <c r="G581" s="37">
        <v>0</v>
      </c>
      <c r="H581" s="37">
        <v>45747</v>
      </c>
      <c r="I581" s="37">
        <v>0</v>
      </c>
      <c r="J581" s="37">
        <v>335621</v>
      </c>
      <c r="K581" s="37"/>
      <c r="L581" s="94">
        <v>20120208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0"/>
        <v>99806</v>
      </c>
      <c r="G582" s="37">
        <v>0</v>
      </c>
      <c r="H582" s="37">
        <v>1330</v>
      </c>
      <c r="I582" s="37">
        <v>300</v>
      </c>
      <c r="J582" s="37">
        <v>98176</v>
      </c>
      <c r="K582" s="37"/>
      <c r="L582" s="94">
        <v>20120208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0"/>
        <v>25565</v>
      </c>
      <c r="G583" s="37">
        <v>0</v>
      </c>
      <c r="H583" s="37">
        <v>25565</v>
      </c>
      <c r="I583" s="37">
        <v>0</v>
      </c>
      <c r="J583" s="37">
        <v>0</v>
      </c>
      <c r="K583" s="37"/>
      <c r="L583" s="94">
        <v>20120208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0"/>
        <v>59562</v>
      </c>
      <c r="G584" s="37">
        <v>0</v>
      </c>
      <c r="H584" s="37">
        <v>39762</v>
      </c>
      <c r="I584" s="37">
        <v>19000</v>
      </c>
      <c r="J584" s="37">
        <v>800</v>
      </c>
      <c r="K584" s="37"/>
      <c r="L584" s="94">
        <v>20120208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0"/>
        <v>40772</v>
      </c>
      <c r="G585" s="37">
        <v>0</v>
      </c>
      <c r="H585" s="37">
        <v>26972</v>
      </c>
      <c r="I585" s="37">
        <v>0</v>
      </c>
      <c r="J585" s="37">
        <v>13800</v>
      </c>
      <c r="K585" s="37"/>
      <c r="L585" s="94">
        <v>20120208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0"/>
        <v>81239</v>
      </c>
      <c r="G586" s="37">
        <v>0</v>
      </c>
      <c r="H586" s="37">
        <v>34739</v>
      </c>
      <c r="I586" s="37">
        <v>16000</v>
      </c>
      <c r="J586" s="37">
        <v>30500</v>
      </c>
      <c r="K586" s="37"/>
      <c r="L586" s="94">
        <v>20120208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0"/>
        <v>136323</v>
      </c>
      <c r="G587" s="37">
        <v>0</v>
      </c>
      <c r="H587" s="37">
        <v>47433</v>
      </c>
      <c r="I587" s="37">
        <v>1560</v>
      </c>
      <c r="J587" s="37">
        <v>87330</v>
      </c>
      <c r="K587" s="37"/>
      <c r="L587" s="94">
        <v>20120208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0"/>
        <v>48606</v>
      </c>
      <c r="G588" s="37">
        <v>0</v>
      </c>
      <c r="H588" s="37">
        <v>33705</v>
      </c>
      <c r="I588" s="37">
        <v>0</v>
      </c>
      <c r="J588" s="37">
        <v>14901</v>
      </c>
      <c r="K588" s="37"/>
      <c r="L588" s="94">
        <v>20120307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0"/>
        <v>562760</v>
      </c>
      <c r="G589" s="37">
        <v>366000</v>
      </c>
      <c r="H589" s="37">
        <v>57927</v>
      </c>
      <c r="I589" s="37">
        <v>0</v>
      </c>
      <c r="J589" s="37">
        <v>138833</v>
      </c>
      <c r="K589" s="37"/>
      <c r="L589" s="94">
        <v>20120208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0"/>
        <v>125809</v>
      </c>
      <c r="G590" s="37">
        <v>0</v>
      </c>
      <c r="H590" s="37">
        <v>91409</v>
      </c>
      <c r="I590" s="37">
        <v>0</v>
      </c>
      <c r="J590" s="37">
        <v>34400</v>
      </c>
      <c r="K590" s="37"/>
      <c r="L590" s="94">
        <v>20120208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0"/>
        <v>18600</v>
      </c>
      <c r="G591" s="37">
        <v>0</v>
      </c>
      <c r="H591" s="37">
        <v>4100</v>
      </c>
      <c r="I591" s="37">
        <v>0</v>
      </c>
      <c r="J591" s="37">
        <v>14500</v>
      </c>
      <c r="K591" s="37"/>
      <c r="L591" s="94">
        <v>20120208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1" ref="F593:F598">G593+H593+I593+J593</f>
        <v>158081</v>
      </c>
      <c r="G593" s="37">
        <v>0</v>
      </c>
      <c r="H593" s="37">
        <v>95507</v>
      </c>
      <c r="I593" s="37">
        <v>0</v>
      </c>
      <c r="J593" s="37">
        <v>62574</v>
      </c>
      <c r="K593" s="37"/>
      <c r="L593" s="94">
        <v>20120208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1"/>
        <v>97170</v>
      </c>
      <c r="G594" s="37">
        <v>0</v>
      </c>
      <c r="H594" s="37">
        <v>35770</v>
      </c>
      <c r="I594" s="37">
        <v>0</v>
      </c>
      <c r="J594" s="37">
        <v>61400</v>
      </c>
      <c r="K594" s="37"/>
      <c r="L594" s="94">
        <v>20120208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1"/>
        <v>327948</v>
      </c>
      <c r="G595" s="37">
        <v>211236</v>
      </c>
      <c r="H595" s="37">
        <v>94394</v>
      </c>
      <c r="I595" s="37">
        <v>0</v>
      </c>
      <c r="J595" s="37">
        <v>22318</v>
      </c>
      <c r="K595" s="37"/>
      <c r="L595" s="94">
        <v>20120307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1"/>
        <v>156617</v>
      </c>
      <c r="G596" s="37">
        <v>0</v>
      </c>
      <c r="H596" s="37">
        <v>62217</v>
      </c>
      <c r="I596" s="37">
        <v>8500</v>
      </c>
      <c r="J596" s="37">
        <v>85900</v>
      </c>
      <c r="K596" s="37"/>
      <c r="L596" s="94">
        <v>20120307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1"/>
        <v>1717998</v>
      </c>
      <c r="G597" s="37">
        <v>3500</v>
      </c>
      <c r="H597" s="37">
        <v>91600</v>
      </c>
      <c r="I597" s="37">
        <v>67670</v>
      </c>
      <c r="J597" s="37">
        <v>1555228</v>
      </c>
      <c r="K597" s="37"/>
      <c r="L597" s="94">
        <v>20120307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1"/>
        <v>39195357</v>
      </c>
      <c r="G598" s="37">
        <v>0</v>
      </c>
      <c r="H598" s="37">
        <v>0</v>
      </c>
      <c r="I598" s="37">
        <v>22420336</v>
      </c>
      <c r="J598" s="37">
        <v>16775021</v>
      </c>
      <c r="K598" s="37"/>
      <c r="L598" s="94">
        <v>20120208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2012-03-21T14:55:38Z</dcterms:modified>
  <cp:category/>
  <cp:version/>
  <cp:contentType/>
  <cp:contentStatus/>
</cp:coreProperties>
</file>