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<sst xmlns="http://schemas.openxmlformats.org/spreadsheetml/2006/main" count="12088" uniqueCount="2305">
  <si>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</si>
  <si>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</si>
  <si>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</si>
  <si>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</si>
  <si>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</si>
  <si>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</si>
  <si>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</si>
  <si>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</si>
  <si>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</si>
  <si>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</si>
  <si>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</si>
  <si>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</si>
  <si>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</si>
  <si>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</si>
  <si>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</si>
  <si>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</si>
  <si>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</si>
  <si>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</si>
  <si>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</si>
  <si>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</si>
  <si>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</si>
  <si>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</si>
  <si>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</si>
  <si>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</si>
  <si>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</si>
  <si>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</si>
  <si>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</si>
  <si>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</si>
  <si>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</si>
  <si>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</si>
  <si>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</si>
  <si>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</si>
  <si>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</si>
  <si>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</si>
  <si>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</si>
  <si>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</si>
  <si>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</si>
  <si>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</si>
  <si>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</si>
  <si>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</si>
  <si>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</si>
  <si>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</si>
  <si>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</si>
  <si>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</si>
  <si>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</si>
  <si>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</si>
  <si>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</si>
  <si>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</si>
  <si>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</si>
  <si>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</si>
  <si>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</si>
  <si>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</si>
  <si>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</si>
  <si>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</si>
  <si>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</si>
  <si>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</si>
  <si>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</si>
  <si>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</si>
  <si>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</si>
  <si>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</si>
  <si>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</si>
  <si>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</si>
  <si>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</si>
  <si>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</si>
  <si>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</si>
  <si>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</si>
  <si>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</si>
  <si>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</si>
  <si>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</si>
  <si>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</si>
  <si>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</si>
  <si>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</si>
  <si>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</si>
  <si>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</si>
  <si>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</si>
  <si>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</si>
  <si>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</si>
  <si>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</si>
  <si>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</si>
  <si>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</si>
  <si>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</si>
  <si>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</si>
  <si>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</si>
  <si>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</si>
  <si>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</si>
  <si>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</si>
  <si>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</si>
  <si>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</si>
  <si>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</si>
  <si>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</si>
  <si>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</si>
  <si>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</si>
  <si>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</si>
  <si>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</si>
  <si>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</si>
  <si>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</si>
  <si>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</si>
  <si>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</si>
  <si>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</si>
  <si>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</si>
  <si>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</si>
  <si>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</si>
  <si>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</si>
  <si>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</si>
  <si>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</si>
  <si>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</si>
  <si>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</si>
  <si>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</si>
  <si>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</si>
  <si>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</si>
  <si>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</si>
  <si>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</si>
  <si>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</si>
  <si>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</si>
  <si>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</si>
  <si>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</si>
  <si>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</si>
  <si>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</si>
  <si>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</si>
  <si>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</si>
  <si>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</si>
  <si>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</si>
  <si>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</si>
  <si>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</si>
  <si>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</si>
  <si>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</si>
  <si>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</si>
  <si>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</si>
  <si>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</si>
  <si>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</si>
  <si>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</si>
  <si>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</si>
  <si>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</si>
  <si>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</si>
  <si>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</si>
  <si>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</si>
  <si>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</si>
  <si>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</si>
  <si>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</si>
  <si>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</si>
  <si>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</si>
  <si>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</si>
  <si>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</si>
  <si>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</si>
  <si>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</si>
  <si>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</si>
  <si>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</si>
  <si>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</si>
  <si>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</si>
  <si>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</si>
  <si>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</si>
  <si>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</si>
  <si>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</si>
  <si>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</si>
  <si>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</si>
  <si>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</si>
  <si>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</si>
  <si>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</si>
  <si>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</si>
  <si>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</si>
  <si>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</si>
  <si>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</si>
  <si>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</si>
  <si>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</si>
  <si>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</si>
  <si>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</si>
  <si>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</si>
  <si>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</si>
  <si>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</si>
  <si>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</si>
  <si>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</si>
  <si>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</si>
  <si>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</si>
  <si>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</si>
  <si>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</si>
  <si>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</si>
  <si>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</si>
  <si>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</si>
  <si>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</si>
  <si>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</si>
  <si>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</si>
  <si>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</si>
  <si>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</si>
  <si>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</si>
  <si>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</si>
  <si>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</si>
  <si>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</si>
  <si>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</si>
  <si>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</si>
  <si>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</si>
  <si>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</si>
  <si>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</si>
  <si>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</si>
  <si>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</si>
  <si>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</si>
  <si>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</si>
  <si>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</si>
  <si>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</si>
  <si>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</si>
  <si>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</si>
  <si>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</si>
  <si>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</si>
  <si>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</si>
  <si>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</si>
  <si>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</si>
  <si>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</si>
  <si>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</si>
  <si>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</si>
  <si>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</si>
  <si>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</si>
  <si>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</si>
  <si>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</si>
  <si>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</si>
  <si>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</si>
  <si>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</si>
  <si>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</si>
  <si>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</si>
  <si>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</si>
  <si>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</si>
  <si>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</si>
  <si>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</si>
  <si>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</si>
  <si>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</si>
  <si>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</si>
  <si>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</si>
  <si>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</si>
  <si>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</si>
  <si>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</si>
  <si>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</si>
  <si>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</si>
  <si>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</si>
  <si>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</si>
  <si>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</si>
  <si>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</si>
  <si>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</si>
  <si>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</si>
  <si>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</si>
  <si>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</si>
  <si>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</si>
  <si>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</si>
  <si>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</si>
  <si>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</si>
  <si>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</si>
  <si>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</si>
  <si>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</si>
  <si>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</si>
  <si>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</si>
  <si>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</si>
  <si>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</si>
  <si>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</si>
  <si>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</si>
  <si>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</si>
  <si>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</si>
  <si>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</si>
  <si>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</si>
  <si>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</si>
  <si>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</si>
  <si>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</si>
  <si>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</si>
  <si>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</si>
  <si>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</si>
  <si>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</si>
  <si>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</si>
  <si>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</si>
  <si>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</si>
  <si>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</si>
  <si>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</si>
  <si>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</si>
  <si>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</si>
  <si>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</si>
  <si>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</si>
  <si>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</si>
  <si>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</si>
  <si>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</si>
  <si>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</si>
  <si>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</si>
  <si>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</si>
  <si>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</si>
  <si>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</si>
  <si>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</si>
  <si>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</si>
  <si>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</si>
  <si>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</si>
  <si>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</si>
  <si>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</si>
  <si>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</si>
  <si>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</si>
  <si>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</si>
  <si>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</si>
  <si>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</si>
  <si>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</si>
  <si>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</si>
  <si>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</si>
  <si>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</si>
  <si>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</si>
  <si>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</si>
  <si>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</si>
  <si>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</si>
  <si>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</si>
  <si>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</si>
  <si>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</si>
  <si>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</si>
  <si>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</si>
  <si>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</si>
  <si>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</si>
  <si>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</si>
  <si>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</si>
  <si>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</si>
  <si>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</si>
  <si>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</si>
  <si>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</si>
  <si>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</si>
  <si>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</si>
  <si>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</si>
  <si>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</si>
  <si>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</si>
  <si>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</si>
  <si>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</si>
  <si>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</si>
  <si>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</si>
  <si>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</si>
  <si>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</si>
  <si>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</si>
  <si>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</si>
  <si>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</si>
  <si>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</si>
  <si>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</si>
  <si>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</si>
  <si>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</si>
  <si>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</si>
  <si>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</si>
  <si>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</si>
  <si>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</si>
  <si>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</si>
  <si>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</si>
  <si>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</si>
  <si>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</si>
  <si>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</si>
  <si>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</si>
  <si>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</si>
  <si>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</si>
  <si>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</si>
  <si>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</si>
  <si>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</si>
  <si>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</si>
  <si>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</si>
  <si>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</si>
  <si>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</si>
  <si>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</si>
  <si>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</si>
  <si>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</si>
  <si>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</si>
  <si>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</si>
  <si>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</si>
  <si>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</si>
  <si>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</si>
  <si>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</si>
  <si>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</si>
  <si>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</si>
  <si>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</si>
  <si>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</si>
  <si>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</si>
  <si>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</si>
  <si>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</si>
  <si>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</si>
  <si>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</si>
  <si>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</si>
  <si>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</si>
  <si>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</si>
  <si>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</si>
  <si>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</si>
  <si>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</si>
  <si>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</si>
  <si>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</si>
  <si>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</si>
  <si>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</si>
  <si>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</si>
  <si>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</si>
  <si>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</si>
  <si>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</si>
  <si>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</si>
  <si>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</si>
  <si>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</si>
  <si>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</si>
  <si>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</si>
  <si>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</si>
  <si>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</si>
  <si>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</si>
  <si>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</si>
  <si>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</si>
  <si>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</si>
  <si>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</si>
  <si>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</si>
  <si>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</si>
  <si>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</si>
  <si>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</si>
  <si>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</si>
  <si>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</si>
  <si>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</si>
  <si>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</si>
  <si>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</si>
  <si>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</si>
  <si>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</si>
  <si>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</si>
  <si>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</si>
  <si>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</si>
  <si>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</si>
  <si>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</si>
  <si>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</si>
  <si>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</si>
  <si>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</si>
  <si>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</si>
  <si>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</si>
  <si>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</si>
  <si>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</si>
  <si>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</si>
  <si>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</si>
  <si>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</si>
  <si>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</si>
  <si>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</si>
  <si>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</si>
  <si>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</si>
  <si>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</si>
  <si>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</si>
  <si>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</si>
  <si>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</si>
  <si>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</si>
  <si>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</si>
  <si>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</si>
  <si>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</si>
  <si>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</si>
  <si>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</si>
  <si>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</si>
  <si>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</si>
  <si>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</si>
  <si>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</si>
  <si>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</si>
  <si>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</si>
  <si>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</si>
  <si>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</si>
  <si>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</si>
  <si>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</si>
  <si>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</si>
  <si>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</si>
  <si>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</si>
  <si>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</si>
  <si>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</si>
  <si>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</si>
  <si>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</si>
  <si>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</si>
  <si>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</si>
  <si>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</si>
  <si>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</si>
  <si>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</si>
  <si>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</si>
  <si>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</si>
  <si>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</si>
  <si>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</si>
  <si>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</si>
  <si>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</si>
  <si>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</si>
  <si>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</si>
  <si>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</si>
  <si>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</si>
  <si>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</si>
  <si>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</si>
  <si>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</si>
  <si>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</si>
  <si>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</si>
  <si>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</si>
  <si>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</si>
  <si>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</si>
  <si>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</si>
  <si>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</si>
  <si>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</si>
  <si>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</si>
  <si>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</si>
  <si>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</si>
  <si>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</si>
  <si>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</si>
  <si>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</si>
  <si>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</si>
  <si>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</si>
  <si>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</si>
  <si>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</si>
  <si>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</si>
  <si>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</si>
  <si>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</si>
  <si>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</si>
  <si>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</si>
  <si>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</si>
  <si>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</si>
  <si>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</si>
  <si>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</si>
  <si>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</si>
  <si>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</si>
  <si>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</si>
  <si>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</si>
  <si>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</si>
  <si>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</si>
  <si>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</si>
  <si>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</si>
  <si>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</si>
  <si>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</si>
  <si>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</si>
  <si>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</si>
  <si>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</si>
  <si>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</si>
  <si>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</si>
  <si>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</si>
  <si>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</si>
  <si>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</si>
  <si>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</si>
  <si>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</si>
  <si>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</si>
  <si>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</si>
  <si>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</si>
  <si>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</si>
  <si>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</si>
  <si>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</si>
  <si>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</si>
  <si>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</si>
  <si>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</si>
  <si>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</si>
  <si>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</si>
  <si>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</si>
  <si>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</si>
  <si>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</si>
  <si>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</si>
  <si>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</si>
  <si>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</si>
  <si>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</si>
  <si>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</si>
  <si>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</si>
  <si>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</si>
  <si>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</si>
  <si>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</si>
  <si>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</si>
  <si>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</si>
  <si>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</si>
  <si>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</si>
  <si>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</si>
  <si>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</si>
  <si>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</si>
  <si>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</si>
  <si>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</si>
  <si>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</si>
  <si>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</si>
  <si>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</si>
  <si>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</si>
  <si>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</si>
  <si>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</si>
  <si>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</si>
  <si>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</si>
  <si>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</si>
  <si>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</si>
  <si>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</si>
  <si>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</si>
  <si>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</si>
  <si>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</si>
  <si>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</si>
  <si>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</si>
  <si>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</si>
  <si>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</si>
  <si>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</si>
  <si>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</si>
  <si>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</si>
  <si>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</si>
  <si>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</si>
  <si>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</si>
  <si>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</si>
  <si>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</si>
  <si>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</si>
  <si>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</si>
  <si>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</si>
  <si>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</si>
  <si>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</si>
  <si>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</si>
  <si>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</si>
  <si>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</si>
  <si>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</si>
  <si>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</si>
  <si>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</si>
  <si>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</si>
  <si>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</si>
  <si>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</si>
  <si>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</si>
  <si>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</si>
  <si>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</si>
  <si>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</si>
  <si>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</si>
  <si>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</si>
  <si>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</si>
  <si>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</si>
  <si>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</si>
  <si>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</si>
  <si>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</si>
  <si>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</si>
  <si>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</si>
  <si>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</si>
  <si>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</si>
  <si>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</si>
  <si>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</si>
  <si>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</si>
  <si>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</si>
  <si>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</si>
  <si>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</si>
  <si>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</si>
  <si>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</si>
  <si>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</si>
  <si>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</si>
  <si>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</si>
  <si>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</si>
  <si>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</si>
  <si>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</si>
  <si>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</si>
  <si>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</si>
  <si>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</si>
  <si>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</si>
  <si>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</si>
  <si>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</si>
  <si>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</si>
  <si>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</si>
  <si>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</si>
  <si>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</si>
  <si>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</si>
  <si>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</si>
  <si>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</si>
  <si>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</si>
  <si>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</si>
  <si>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</si>
  <si>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</si>
  <si>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</si>
  <si>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</si>
  <si>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</si>
  <si>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</si>
  <si>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</si>
  <si>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</si>
  <si>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</si>
  <si>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</si>
  <si>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</si>
  <si>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</si>
  <si>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</si>
  <si>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</si>
  <si>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</si>
  <si>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</si>
  <si>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</si>
  <si>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</si>
  <si>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</si>
  <si>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</si>
  <si>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</si>
  <si>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</si>
  <si>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</si>
  <si>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</si>
  <si>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</si>
  <si>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</si>
  <si>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</si>
  <si>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</si>
  <si>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</si>
  <si>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</si>
  <si>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</si>
  <si>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</si>
  <si>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</si>
  <si>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</si>
  <si>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</si>
  <si>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</si>
  <si>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</si>
  <si>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</si>
  <si>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</si>
  <si>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</si>
  <si>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</si>
  <si>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</si>
  <si>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</si>
  <si>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</si>
  <si>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</si>
  <si>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</si>
  <si>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</si>
  <si>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</si>
  <si>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</si>
  <si>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</si>
  <si>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</si>
  <si>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</si>
  <si>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</si>
  <si>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</si>
  <si>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</si>
  <si>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</si>
  <si>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</si>
  <si>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</si>
  <si>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</si>
  <si>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</si>
  <si>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</si>
  <si>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</si>
  <si>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</si>
  <si>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</si>
  <si>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</si>
  <si>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</si>
  <si>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</si>
  <si>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</si>
  <si>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</si>
  <si>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</si>
  <si>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</si>
  <si>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</si>
  <si>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</si>
  <si>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</si>
  <si>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</si>
  <si>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</si>
  <si>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</si>
  <si>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</si>
  <si>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</si>
  <si>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</si>
  <si>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</si>
  <si>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</si>
  <si>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</si>
  <si>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</si>
  <si>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</si>
  <si>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</si>
  <si>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</si>
  <si>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</si>
  <si>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</si>
  <si>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</si>
  <si>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</si>
  <si>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</si>
  <si>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</si>
  <si>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</si>
  <si>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</si>
  <si>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</si>
  <si>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</si>
  <si>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</si>
  <si>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</si>
  <si>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</si>
  <si>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</si>
  <si>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</si>
  <si>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</si>
  <si>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</si>
  <si>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</si>
  <si>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</si>
  <si>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</si>
  <si>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</si>
  <si>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</si>
  <si>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</si>
  <si>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</si>
  <si>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</si>
  <si>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</si>
  <si>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</si>
  <si>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</si>
  <si>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</si>
  <si>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</si>
  <si>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</si>
  <si>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</si>
  <si>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</si>
  <si>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</si>
  <si>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</si>
  <si>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</si>
  <si>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</si>
  <si>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</si>
  <si>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</si>
  <si>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</si>
  <si>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</si>
  <si>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</si>
  <si>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</si>
  <si>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</si>
  <si>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</si>
  <si>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</si>
  <si>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</si>
  <si>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</si>
  <si>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</si>
  <si>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</si>
  <si>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</si>
  <si>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</si>
  <si>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</si>
  <si>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</si>
  <si>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</si>
  <si>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</si>
  <si>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</si>
  <si>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</si>
  <si>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</si>
  <si>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</si>
  <si>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</si>
  <si>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</si>
  <si>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</si>
  <si>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</si>
  <si>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</si>
  <si>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</si>
  <si>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</si>
  <si>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</si>
  <si>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</si>
  <si>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</si>
  <si>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</si>
  <si>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</si>
  <si>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</si>
  <si>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</si>
  <si>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</si>
  <si>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</si>
  <si>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</si>
  <si>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</si>
  <si>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</si>
  <si>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</si>
  <si>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</si>
  <si>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</si>
  <si>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</si>
  <si>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</si>
  <si>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</si>
  <si>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</si>
  <si>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</si>
  <si>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</si>
  <si>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</si>
  <si>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</si>
  <si>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</si>
  <si>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</si>
  <si>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</si>
  <si>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</si>
  <si>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</si>
  <si>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</si>
  <si>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</si>
  <si>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</si>
  <si>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</si>
  <si>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</si>
  <si>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</si>
  <si>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</si>
  <si>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</si>
  <si>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</si>
  <si>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</si>
  <si>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</si>
  <si>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</si>
  <si>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</si>
  <si>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</si>
  <si>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</si>
  <si>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</si>
  <si>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</si>
  <si>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</si>
  <si>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</si>
  <si>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</si>
  <si>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</si>
  <si>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</si>
  <si>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</si>
  <si>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</si>
  <si>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</si>
  <si>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</si>
  <si>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</si>
  <si>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</si>
  <si>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</si>
  <si>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</si>
  <si>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</si>
  <si>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</si>
  <si>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</si>
  <si>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</si>
  <si>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</si>
  <si>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</si>
  <si>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</si>
  <si>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</si>
  <si>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</si>
  <si>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</si>
  <si>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</si>
  <si>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</si>
  <si>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</si>
  <si>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</si>
  <si>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</si>
  <si>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</si>
  <si>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</si>
  <si>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</si>
  <si>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</si>
  <si>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</si>
  <si>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</si>
  <si>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</si>
  <si>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</si>
  <si>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</si>
  <si>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</si>
  <si>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</si>
  <si>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</si>
  <si>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</si>
  <si>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</si>
  <si>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</si>
  <si>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</si>
  <si>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</si>
  <si>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</si>
  <si>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</si>
  <si>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</si>
  <si>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</si>
  <si>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</si>
  <si>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</si>
  <si>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</si>
  <si>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</si>
  <si>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</si>
  <si>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</si>
  <si>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</si>
  <si>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</si>
  <si>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</si>
  <si>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</si>
  <si>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</si>
  <si>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</si>
  <si>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</si>
  <si>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</si>
  <si>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</si>
  <si>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</si>
  <si>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</si>
  <si>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</si>
  <si>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</si>
  <si>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</si>
  <si>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</si>
  <si>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</si>
  <si>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</si>
  <si>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</si>
  <si>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</si>
  <si>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</si>
  <si>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</si>
  <si>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</si>
  <si>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</si>
  <si>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</si>
  <si>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</si>
  <si>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</si>
  <si>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</si>
  <si>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</si>
  <si>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</si>
  <si>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</si>
  <si>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</si>
  <si>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</si>
  <si>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</si>
  <si>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</si>
  <si>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</si>
  <si>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</si>
  <si>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</si>
  <si>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</si>
  <si>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</si>
  <si>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</si>
  <si>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</si>
  <si>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</si>
  <si>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</si>
  <si>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</si>
  <si>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</si>
  <si>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</si>
  <si>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</si>
  <si>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</si>
  <si>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</si>
  <si>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</si>
  <si>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</si>
  <si>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</si>
  <si>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</si>
  <si>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</si>
  <si>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</si>
  <si>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</si>
  <si>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</si>
  <si>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</si>
  <si>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</si>
  <si>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</si>
  <si>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</si>
  <si>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</si>
  <si>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</si>
  <si>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</si>
  <si>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</si>
  <si>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</si>
  <si>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</si>
  <si>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</si>
  <si>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</si>
  <si>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</si>
  <si>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</si>
  <si>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</si>
  <si>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</si>
  <si>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</si>
  <si>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</si>
  <si>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</si>
  <si>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</si>
  <si>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</si>
  <si>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</si>
  <si>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</si>
  <si>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</si>
  <si>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</si>
  <si>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</si>
  <si>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</si>
  <si>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</si>
  <si>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</si>
  <si>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</si>
  <si>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</si>
  <si>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</si>
  <si>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</si>
  <si>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</si>
  <si>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</si>
  <si>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</si>
  <si>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</si>
  <si>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</si>
  <si>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</si>
  <si>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</si>
  <si>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</si>
  <si>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</si>
  <si>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</si>
  <si>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</si>
  <si>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</si>
  <si>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</si>
  <si>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</si>
  <si>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</si>
  <si>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</si>
  <si>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</si>
  <si>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</si>
  <si>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</si>
  <si>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</si>
  <si>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</si>
  <si>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</si>
  <si>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</si>
  <si>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</si>
  <si>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</si>
  <si>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</si>
  <si>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</si>
  <si>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</si>
  <si>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</si>
  <si>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</si>
  <si>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</si>
  <si>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</si>
  <si>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</si>
  <si>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</si>
  <si>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</si>
  <si>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</si>
  <si>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</si>
  <si>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</si>
  <si>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</si>
  <si>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</si>
  <si>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</si>
  <si>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</si>
  <si>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</si>
  <si>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</si>
  <si>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</si>
  <si>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</si>
  <si>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</si>
  <si>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</si>
  <si>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</si>
  <si>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</si>
  <si>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</si>
  <si>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</si>
  <si>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</si>
  <si>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</si>
  <si>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</si>
  <si>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</si>
  <si>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</si>
  <si>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</si>
  <si>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</si>
  <si>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</si>
  <si>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</si>
  <si>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</si>
  <si>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</si>
  <si>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</si>
  <si>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</si>
  <si>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</si>
  <si>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</si>
  <si>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</si>
  <si>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</si>
  <si>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</si>
  <si>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</si>
  <si>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</si>
  <si>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</si>
  <si>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</si>
  <si>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</si>
  <si>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</si>
  <si>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</si>
  <si>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</si>
  <si>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</si>
  <si>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</si>
  <si>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</si>
  <si>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</si>
  <si>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</si>
  <si>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</si>
  <si>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</si>
  <si>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</si>
  <si>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</si>
  <si>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</si>
  <si>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</si>
  <si>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</si>
  <si>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</si>
  <si>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</si>
  <si>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</si>
  <si>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</si>
  <si>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</si>
  <si>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</si>
  <si>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</si>
  <si>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</si>
  <si>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</si>
  <si>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</si>
  <si>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</si>
  <si>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</si>
  <si>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</si>
  <si>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</si>
  <si>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</si>
  <si>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</si>
  <si>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</si>
  <si>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</si>
  <si>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</si>
  <si>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</si>
  <si>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</si>
  <si>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</si>
  <si>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</si>
  <si>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</si>
  <si>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</si>
  <si>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</si>
  <si>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</si>
  <si>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</si>
  <si>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</si>
  <si>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</si>
  <si>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</si>
  <si>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</si>
  <si>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</si>
  <si>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</si>
  <si>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</si>
  <si>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</si>
  <si>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</si>
  <si>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</si>
  <si>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</si>
  <si>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</si>
  <si>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</si>
  <si>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</si>
  <si>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</si>
  <si>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</si>
  <si>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</si>
  <si>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</si>
  <si>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</si>
  <si>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</si>
  <si>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</si>
  <si>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</si>
  <si>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</si>
  <si>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</si>
  <si>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</si>
  <si>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</si>
  <si>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</si>
  <si>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</si>
  <si>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</si>
  <si>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</si>
  <si>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</si>
  <si>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</si>
  <si>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</si>
  <si>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</si>
  <si>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</si>
  <si>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</si>
  <si>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</si>
  <si>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</si>
  <si>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</si>
  <si>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</si>
  <si>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</si>
  <si>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</si>
  <si>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</si>
  <si>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</si>
  <si>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</si>
  <si>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</si>
  <si>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</si>
  <si>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</si>
  <si>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</si>
  <si>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</si>
  <si>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</si>
  <si>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</si>
  <si>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</si>
  <si>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</si>
  <si>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</si>
  <si>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</si>
  <si>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</si>
  <si>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</si>
  <si>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</si>
  <si>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</si>
  <si>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</si>
  <si>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</si>
  <si>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</si>
  <si>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</si>
  <si>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</si>
  <si>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</si>
  <si>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</si>
  <si>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</si>
  <si>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</si>
  <si>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</si>
  <si>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</si>
  <si>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</si>
  <si>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</si>
  <si>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</si>
  <si>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</si>
  <si>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</si>
  <si>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</si>
  <si>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</si>
  <si>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</si>
  <si>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</si>
  <si>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</si>
  <si>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</si>
  <si>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</si>
  <si>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</si>
  <si>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</si>
  <si>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</si>
  <si>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</si>
  <si>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</si>
  <si>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</si>
  <si>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</si>
  <si>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</si>
  <si>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</si>
  <si>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</si>
  <si>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</si>
  <si>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</si>
  <si>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</si>
  <si>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</si>
  <si>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</si>
  <si>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</si>
  <si>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</si>
  <si>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</si>
  <si>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</si>
  <si>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</si>
  <si>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</si>
  <si>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</si>
  <si>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</si>
  <si>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</si>
  <si>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</si>
  <si>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</si>
  <si>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</si>
  <si>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</si>
  <si>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</si>
  <si>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</si>
  <si>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</si>
  <si>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</si>
  <si>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</si>
  <si>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</si>
  <si>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</si>
  <si>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</si>
  <si>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</si>
  <si>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</si>
  <si>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</si>
  <si>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</si>
  <si>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</si>
  <si>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</si>
  <si>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</si>
  <si>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</si>
  <si>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</si>
  <si>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</si>
  <si>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</si>
  <si>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</si>
  <si>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</si>
  <si>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</si>
  <si>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</si>
  <si>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</si>
  <si>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</si>
  <si>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</si>
  <si>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</si>
  <si>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</si>
  <si>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</si>
  <si>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</si>
  <si>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</si>
  <si>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</si>
  <si>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</si>
  <si>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</si>
  <si>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</si>
  <si>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</si>
  <si>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</si>
  <si>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</si>
  <si>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</si>
  <si>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</si>
  <si>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</si>
  <si>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</si>
  <si>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</si>
  <si>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</si>
  <si>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</si>
  <si>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</si>
  <si>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</si>
  <si>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</si>
  <si>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</si>
  <si>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</si>
  <si>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</si>
  <si>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</si>
  <si>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</si>
  <si>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</si>
  <si>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</si>
  <si>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</si>
  <si>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</si>
  <si>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</si>
  <si>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</si>
  <si>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</si>
  <si>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</si>
  <si>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</si>
  <si>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</si>
  <si>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</si>
  <si>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</si>
  <si>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</si>
  <si>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</si>
  <si>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</si>
  <si>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</si>
  <si>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</si>
  <si>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</si>
  <si>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</si>
  <si>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</si>
  <si>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</si>
  <si>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</si>
  <si>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</si>
  <si>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</si>
  <si>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</si>
  <si>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</si>
  <si>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</si>
  <si>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</si>
  <si>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</si>
  <si>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</si>
  <si>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</si>
  <si>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</si>
  <si>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</si>
  <si>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</si>
  <si>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</si>
  <si>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</si>
  <si>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</si>
  <si>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</si>
  <si>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</si>
  <si>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</si>
  <si>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</si>
  <si>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</si>
  <si>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</si>
  <si>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</si>
  <si>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</si>
  <si>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</si>
  <si>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</si>
  <si>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</si>
  <si>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</si>
  <si>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</si>
  <si>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</si>
  <si>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</si>
  <si>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</si>
  <si>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</si>
  <si>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</si>
  <si>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</si>
  <si>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</si>
  <si>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</si>
  <si>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</si>
  <si>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</si>
  <si>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</si>
  <si>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</si>
  <si>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</si>
  <si>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</si>
  <si>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</si>
  <si>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</si>
  <si>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</si>
  <si>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</si>
  <si>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</si>
  <si>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</si>
  <si>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</si>
  <si>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</si>
  <si>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</si>
  <si>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</si>
  <si>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</si>
  <si>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</si>
  <si>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</si>
  <si>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</si>
  <si>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</si>
  <si>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</si>
  <si>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</si>
  <si>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</si>
  <si>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</si>
  <si>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</si>
  <si>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</si>
  <si>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</si>
  <si>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</si>
  <si>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</si>
  <si>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</si>
  <si>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</si>
  <si>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</si>
  <si>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</si>
  <si>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</si>
  <si>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</si>
  <si>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</si>
  <si>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</si>
  <si>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</si>
  <si>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</si>
  <si>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</si>
  <si>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</si>
  <si>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</si>
  <si>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</si>
  <si>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</si>
  <si>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</si>
  <si>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</si>
  <si>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</si>
  <si>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</si>
  <si>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</si>
  <si>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</si>
  <si>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</si>
  <si>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</si>
  <si>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</si>
  <si>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</si>
  <si>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</si>
  <si>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</si>
  <si>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</si>
  <si>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</si>
  <si>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</si>
  <si>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</si>
  <si>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</si>
  <si>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</si>
  <si>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</si>
  <si>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</si>
  <si>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</si>
  <si>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</si>
  <si>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</si>
  <si>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</si>
  <si>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</si>
  <si>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</si>
  <si>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</si>
  <si>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</si>
  <si>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</si>
  <si>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</si>
  <si>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</si>
  <si>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</si>
  <si>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</si>
  <si>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</si>
  <si>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</si>
  <si>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</si>
  <si>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</si>
  <si>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</si>
  <si>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</si>
  <si>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</si>
  <si>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</si>
  <si>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</si>
  <si>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</si>
  <si>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</si>
  <si>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</si>
  <si>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</si>
  <si>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</si>
  <si>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</si>
  <si>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</si>
  <si>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</si>
  <si>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</si>
  <si>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</si>
  <si>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</si>
  <si>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</si>
  <si>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</si>
  <si>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</si>
  <si>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</si>
  <si>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</si>
  <si>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</si>
  <si>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</si>
  <si>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</si>
  <si>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</si>
  <si>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</si>
  <si>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</si>
  <si>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</si>
  <si>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</si>
  <si>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</si>
  <si>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</si>
  <si>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</si>
  <si>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</si>
  <si>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</si>
  <si>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</si>
  <si>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</si>
  <si>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</si>
  <si>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</si>
  <si>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</si>
  <si>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</si>
  <si>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</si>
  <si>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</si>
  <si>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</si>
  <si>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</si>
  <si>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</si>
  <si>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</si>
  <si>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</si>
  <si>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</si>
  <si>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</si>
  <si>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</si>
  <si>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</si>
  <si>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</si>
  <si>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</si>
  <si>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</si>
  <si>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</si>
  <si>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</si>
  <si>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</si>
  <si>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</si>
  <si>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</si>
  <si>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</si>
  <si>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</si>
  <si>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</si>
  <si>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</si>
  <si>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</si>
  <si>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</si>
  <si>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</si>
  <si>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</si>
  <si>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</si>
  <si>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</si>
  <si>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</si>
  <si>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</si>
  <si>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</si>
  <si>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</si>
  <si>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</si>
  <si>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</si>
  <si>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</si>
  <si>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</si>
  <si>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</si>
  <si>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</si>
  <si>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</si>
  <si>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</si>
  <si>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</si>
  <si>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</si>
  <si>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</si>
  <si>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</si>
  <si>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</si>
  <si>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</si>
  <si>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</si>
  <si>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</si>
  <si>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</si>
  <si>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</si>
  <si>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</si>
  <si>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</si>
  <si>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</si>
  <si>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</si>
  <si>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</si>
  <si>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</si>
  <si>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</si>
  <si>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</si>
  <si>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</si>
  <si>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</si>
  <si>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</si>
  <si>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</si>
  <si>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</si>
  <si>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</si>
  <si>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</si>
  <si>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</si>
  <si>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</si>
  <si>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</si>
  <si>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</si>
  <si>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</si>
  <si>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</si>
  <si>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</si>
  <si>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</si>
  <si>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</si>
  <si>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</si>
  <si>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</si>
  <si>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</si>
  <si>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</si>
  <si>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</si>
  <si>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</si>
  <si>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</si>
  <si>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</si>
  <si>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</si>
  <si>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</si>
  <si>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</si>
  <si>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</si>
  <si>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</si>
  <si>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</si>
  <si>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</si>
  <si>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</si>
  <si>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</si>
  <si>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</si>
  <si>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</si>
  <si>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</si>
  <si>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</si>
  <si>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</si>
  <si>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</si>
  <si>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</si>
  <si>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</si>
  <si>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</si>
  <si>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</si>
  <si>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</si>
  <si>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</si>
  <si>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</si>
  <si>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</si>
  <si>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</si>
  <si>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</si>
  <si>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</si>
  <si>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</si>
  <si>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</si>
  <si>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</si>
  <si>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</si>
  <si>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</si>
  <si>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</si>
  <si>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</si>
  <si>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</si>
  <si>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</si>
  <si>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</si>
  <si>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</si>
  <si>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</si>
  <si>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</si>
  <si>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</si>
  <si>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</si>
  <si>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</si>
  <si>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</si>
  <si>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</si>
  <si>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</si>
  <si>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</si>
  <si>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</si>
  <si>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</si>
  <si>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</si>
  <si>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</si>
  <si>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</si>
  <si>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</si>
  <si>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</si>
  <si>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</si>
  <si>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</si>
  <si>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</si>
  <si>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</si>
  <si>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</si>
  <si>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</si>
  <si>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</si>
  <si>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</si>
  <si>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</si>
  <si>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</si>
  <si>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</si>
  <si>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</si>
  <si>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</si>
  <si>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</si>
  <si>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</si>
  <si>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</si>
  <si>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</si>
  <si>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</si>
  <si>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</si>
  <si>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</si>
  <si>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</si>
  <si>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</si>
  <si>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</si>
  <si>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</si>
  <si>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</si>
  <si>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</si>
  <si>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</si>
  <si>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</si>
  <si>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</si>
  <si>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</si>
  <si>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</si>
  <si>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</si>
  <si>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</si>
  <si>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</si>
  <si>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</si>
  <si>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</si>
  <si>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</si>
  <si>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</si>
  <si>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</si>
  <si>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</si>
  <si>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</si>
  <si>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</si>
  <si>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</si>
  <si>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</si>
  <si>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</si>
  <si>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</si>
  <si>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</si>
  <si>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</si>
  <si>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</si>
  <si>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</si>
  <si>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</si>
  <si>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</si>
  <si>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</si>
  <si>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</si>
  <si>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</si>
  <si>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</si>
  <si>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</si>
  <si>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</si>
  <si>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</si>
  <si>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</si>
  <si>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</si>
  <si>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</si>
  <si>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</si>
  <si>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</si>
  <si>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</si>
  <si>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</si>
  <si>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</si>
  <si>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</si>
  <si>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</si>
  <si>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</si>
  <si>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</si>
  <si>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</si>
  <si>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</si>
  <si>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</si>
  <si>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</si>
  <si>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</si>
  <si>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</si>
  <si>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</si>
  <si>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</si>
  <si>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</si>
  <si>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</si>
  <si>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</si>
  <si>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</si>
  <si>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</si>
  <si>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</si>
  <si>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</si>
  <si>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</si>
  <si>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</si>
  <si>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</si>
  <si>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</si>
  <si>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</si>
  <si>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</si>
  <si>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</si>
  <si>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</si>
  <si>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</si>
  <si>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</si>
  <si>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</si>
  <si>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</si>
  <si>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</si>
  <si>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</si>
  <si>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</si>
  <si>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</si>
  <si>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</si>
  <si>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</si>
  <si>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</si>
  <si>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</si>
  <si>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</si>
  <si>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</si>
  <si>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</si>
  <si>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</si>
  <si>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</si>
  <si>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</si>
  <si>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</si>
  <si>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</si>
  <si>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</si>
  <si>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</si>
  <si>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</si>
  <si>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</si>
  <si>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</si>
  <si>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</si>
  <si>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</si>
  <si>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</si>
  <si>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</si>
  <si>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</si>
  <si>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</si>
  <si>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</si>
  <si>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</si>
  <si>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</si>
  <si>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</si>
  <si>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</si>
  <si>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</si>
  <si>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</si>
  <si>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</si>
  <si>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</si>
  <si>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</si>
  <si>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</si>
  <si>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</si>
  <si>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</si>
  <si>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</si>
  <si>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</si>
  <si>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</si>
  <si>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</si>
  <si>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</si>
  <si>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</si>
  <si>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</si>
  <si>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</si>
  <si>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</si>
  <si>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</si>
  <si>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</si>
  <si>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</si>
  <si>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</si>
  <si>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</si>
  <si>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</si>
  <si>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</si>
  <si>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</si>
  <si>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</si>
  <si>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</si>
  <si>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</si>
  <si>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</si>
  <si>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</si>
  <si>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</si>
  <si>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</si>
  <si>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</si>
  <si>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</si>
  <si>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</si>
  <si>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</si>
  <si>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</si>
  <si>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</si>
  <si>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</si>
  <si>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</si>
  <si>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</si>
  <si>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</si>
  <si>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</si>
  <si>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</si>
  <si>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</si>
  <si>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</si>
  <si>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</si>
  <si>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</si>
  <si>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</si>
  <si>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</si>
  <si>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</si>
  <si>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</si>
  <si>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</si>
  <si>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</si>
  <si>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</si>
  <si>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</si>
  <si>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</si>
  <si>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</si>
  <si>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</si>
  <si>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</si>
  <si>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</si>
  <si>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</si>
  <si>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</si>
  <si>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</si>
  <si>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</si>
  <si>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</si>
  <si>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</si>
  <si>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</si>
  <si>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</si>
  <si>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</si>
  <si>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</si>
  <si>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</si>
  <si>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</si>
  <si>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</si>
  <si>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</si>
  <si>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</si>
  <si>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</si>
  <si>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</si>
  <si>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</si>
  <si>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</si>
  <si>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</si>
  <si>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</si>
  <si>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</si>
  <si>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</si>
  <si>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</si>
  <si>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</si>
  <si>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</si>
  <si>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</si>
  <si>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</si>
  <si>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</si>
  <si>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</si>
  <si>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</si>
  <si>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</si>
  <si>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</si>
  <si>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</si>
  <si>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</si>
  <si>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</si>
  <si>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</si>
  <si>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</si>
  <si>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</si>
  <si>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</si>
  <si>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</si>
  <si>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</si>
  <si>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</si>
  <si>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</si>
  <si>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</si>
  <si>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</si>
  <si>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</si>
  <si>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</si>
  <si>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</si>
  <si>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</si>
  <si>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</si>
  <si>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</si>
  <si>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</si>
  <si>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</si>
  <si>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</si>
  <si>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</si>
  <si>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</si>
  <si>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</si>
  <si>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</si>
  <si>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</si>
  <si>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</si>
  <si>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</si>
  <si>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</si>
  <si>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</si>
  <si>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</si>
  <si>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</si>
  <si>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</si>
  <si>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</si>
  <si>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</si>
  <si>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</si>
  <si>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</si>
  <si>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</si>
  <si>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</si>
  <si>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</si>
  <si>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</si>
  <si>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</si>
  <si>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</si>
  <si>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</si>
  <si>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</si>
  <si>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</si>
  <si>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</si>
  <si>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</si>
  <si>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</si>
  <si>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</si>
  <si>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</si>
  <si>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</si>
  <si>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</si>
  <si>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</si>
  <si>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</si>
  <si>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</si>
  <si>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</si>
  <si>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</si>
  <si>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</si>
  <si>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</si>
  <si>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</si>
  <si>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</si>
  <si>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</si>
  <si>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</si>
  <si>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</si>
  <si>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</si>
  <si>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</si>
  <si>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</si>
  <si>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</si>
  <si>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</si>
  <si>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</si>
  <si>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</si>
  <si>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</si>
  <si>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</si>
  <si>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</si>
  <si>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</si>
  <si>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</si>
  <si>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</si>
  <si>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</si>
  <si>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</si>
  <si>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</si>
  <si>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</si>
  <si>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</si>
  <si>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</si>
  <si>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</si>
  <si>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</si>
  <si>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</si>
  <si>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</si>
  <si>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</si>
  <si>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</si>
  <si>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</si>
  <si>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</si>
  <si>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</si>
  <si>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</si>
  <si>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</si>
  <si>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</si>
  <si>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</si>
  <si>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</si>
  <si>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</si>
  <si>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</si>
  <si>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</si>
  <si>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</si>
  <si>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</si>
  <si>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</si>
  <si>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</si>
  <si>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</si>
  <si>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</si>
  <si>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</si>
  <si>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</si>
  <si>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</si>
  <si>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</si>
  <si>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</si>
  <si>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</si>
  <si>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</si>
  <si>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</si>
  <si>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</si>
  <si>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</si>
  <si>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</si>
  <si>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</si>
  <si>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</si>
  <si>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</si>
  <si>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</si>
  <si>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</si>
  <si>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</si>
  <si>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</si>
  <si>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</si>
  <si>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</si>
  <si>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</si>
  <si>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</si>
  <si>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</si>
  <si>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</si>
  <si>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</si>
  <si>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</si>
  <si>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</si>
  <si>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</si>
  <si>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</si>
  <si>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</si>
  <si>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</si>
  <si>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</si>
  <si>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</si>
  <si>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</si>
  <si>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</si>
  <si>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</si>
  <si>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</si>
  <si>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</si>
  <si>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</si>
  <si>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</si>
  <si>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</si>
  <si>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</si>
  <si>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</si>
  <si>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</si>
  <si>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</si>
  <si>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</si>
  <si>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</si>
  <si>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</si>
  <si>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</si>
  <si>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</si>
  <si>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</si>
  <si>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</si>
  <si>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</si>
  <si>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</si>
  <si>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</si>
  <si>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</si>
  <si>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</si>
  <si>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</si>
  <si>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</si>
  <si>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</si>
  <si>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</si>
  <si>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</si>
  <si>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</si>
  <si>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</si>
  <si>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</si>
  <si>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</si>
  <si>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</si>
  <si>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</si>
  <si>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</si>
  <si>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</si>
  <si>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</si>
  <si>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</si>
  <si>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</si>
  <si>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</si>
  <si>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</si>
  <si>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</si>
  <si>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</si>
  <si>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</si>
  <si>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</si>
  <si>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</si>
  <si>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</si>
  <si>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</si>
  <si>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</si>
  <si>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</si>
  <si>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</si>
  <si>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</si>
  <si>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</si>
  <si>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</si>
  <si>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</si>
  <si>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</si>
  <si>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</si>
  <si>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</si>
  <si>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</si>
  <si>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</si>
  <si>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</si>
  <si>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</si>
  <si>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</si>
  <si>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</si>
  <si>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</si>
  <si>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</si>
  <si>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</si>
  <si>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</si>
  <si>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</si>
  <si>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</si>
  <si>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</si>
  <si>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</si>
  <si>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</si>
  <si>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</si>
  <si>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</si>
  <si>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</si>
  <si>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</si>
  <si>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</si>
  <si>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</si>
  <si>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</si>
  <si>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</si>
  <si>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</si>
  <si>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</si>
  <si>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</si>
  <si>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</si>
  <si>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</si>
  <si>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</si>
  <si>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</si>
  <si>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</si>
  <si>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</si>
  <si>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</si>
  <si>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</si>
  <si>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</si>
  <si>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</si>
  <si>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</si>
  <si>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</si>
  <si>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</si>
  <si>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</si>
  <si>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</si>
  <si>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</si>
  <si>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</si>
  <si>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</si>
  <si>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</si>
  <si>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</si>
  <si>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</si>
  <si>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</si>
  <si>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</si>
  <si>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</si>
  <si>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</si>
  <si>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</si>
  <si>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</si>
  <si>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</si>
  <si>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</si>
  <si>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</si>
  <si>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</si>
  <si>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</si>
  <si>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</si>
  <si>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</si>
  <si>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</si>
  <si>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</si>
  <si>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</si>
  <si>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</si>
  <si>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</si>
  <si>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</si>
  <si>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</si>
  <si>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</si>
  <si>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</si>
  <si>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</si>
  <si>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</si>
  <si>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</si>
  <si>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</si>
  <si>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</si>
  <si>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</si>
  <si>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</si>
  <si>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</si>
  <si>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</si>
  <si>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</si>
  <si>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</si>
  <si>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</si>
  <si>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</si>
  <si>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</si>
  <si>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</si>
  <si>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</si>
  <si>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</si>
  <si>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</si>
  <si>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</si>
  <si>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</si>
  <si>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</si>
  <si>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</si>
  <si>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</si>
  <si>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</si>
  <si>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</si>
  <si>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</si>
  <si>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</si>
  <si>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</si>
  <si>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</si>
  <si>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</si>
  <si>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</si>
  <si>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</si>
  <si>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</si>
  <si>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</si>
  <si>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</si>
  <si>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</si>
  <si>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</si>
  <si>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</si>
  <si>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</si>
  <si>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</si>
  <si>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</si>
  <si>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</si>
  <si>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</si>
  <si>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</si>
  <si>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</si>
  <si>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</si>
  <si>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</si>
  <si>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</si>
  <si>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</si>
  <si>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</si>
  <si>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</si>
  <si>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</si>
  <si>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</si>
  <si>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</si>
  <si>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</si>
  <si>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</si>
  <si>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</si>
  <si>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</si>
  <si>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</si>
  <si>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</si>
  <si>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</si>
  <si>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</si>
  <si>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</si>
  <si>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</si>
  <si>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</si>
  <si>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</si>
  <si>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</si>
  <si>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</si>
  <si>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</si>
  <si>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</si>
  <si>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</si>
  <si>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</si>
  <si>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</si>
  <si>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</si>
  <si>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</si>
  <si>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</si>
  <si>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</si>
  <si>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</si>
  <si>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</si>
  <si>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</si>
  <si>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</si>
  <si>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</si>
  <si>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</si>
  <si>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</si>
  <si>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</si>
  <si>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</si>
  <si>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</si>
  <si>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</si>
  <si>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</si>
  <si>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</si>
  <si>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</si>
  <si>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</si>
  <si>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</si>
  <si>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</si>
  <si>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</si>
  <si>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</si>
  <si>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</si>
  <si>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</si>
  <si>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</si>
  <si>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</si>
  <si>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</si>
  <si>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</si>
  <si>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</si>
  <si>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</si>
  <si>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</si>
  <si>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</si>
  <si>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</si>
  <si>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</si>
  <si>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</si>
  <si>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</si>
  <si>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</si>
  <si>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</si>
  <si>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</si>
  <si>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</si>
  <si>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</si>
  <si>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</si>
  <si>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</si>
  <si>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</si>
  <si>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</si>
  <si>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</si>
  <si>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</si>
  <si>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</si>
  <si>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</si>
  <si>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</si>
  <si>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</si>
  <si>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</si>
  <si>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</si>
  <si>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</si>
  <si>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</si>
  <si>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</si>
  <si>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</si>
  <si>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</si>
  <si>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</si>
  <si>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</si>
  <si>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</si>
  <si>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</si>
  <si>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</si>
  <si>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</si>
  <si>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</si>
  <si>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</si>
  <si>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</si>
  <si>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</si>
  <si>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</si>
  <si>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</si>
  <si>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</si>
  <si>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</si>
  <si>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</si>
  <si>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</si>
  <si>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</si>
  <si>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</si>
  <si>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</si>
  <si>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</si>
  <si>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</si>
  <si>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</si>
  <si>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</si>
  <si>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</si>
  <si>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</si>
  <si>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</si>
  <si>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</si>
  <si>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</si>
  <si>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</si>
  <si>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</si>
  <si>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</si>
  <si>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</si>
  <si>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</si>
  <si>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</si>
  <si>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</si>
  <si>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</si>
  <si>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</si>
  <si>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</si>
  <si>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</si>
  <si>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</si>
  <si>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</si>
  <si>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</si>
  <si>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</si>
  <si>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</si>
  <si>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</si>
  <si>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</si>
  <si>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</si>
  <si>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</si>
  <si>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</si>
  <si>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</si>
  <si>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</si>
  <si>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</si>
  <si>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</si>
  <si>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</si>
  <si>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</si>
  <si>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</si>
  <si>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</si>
  <si>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</si>
  <si>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</si>
  <si>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</si>
  <si>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</si>
  <si>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</si>
  <si>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</si>
  <si>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</si>
  <si>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</si>
  <si>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</si>
  <si>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</si>
  <si>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</si>
  <si>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</si>
  <si>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</si>
  <si>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</si>
  <si>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</si>
  <si>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</si>
  <si>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</si>
  <si>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</si>
  <si>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</si>
  <si>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</si>
  <si>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</si>
  <si>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</si>
  <si>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</si>
  <si>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</si>
  <si>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</si>
  <si>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</si>
  <si>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</si>
  <si>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</si>
  <si>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</si>
  <si>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</si>
  <si>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</si>
  <si>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</si>
  <si>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</si>
  <si>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</si>
  <si>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</si>
  <si>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</si>
  <si>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</si>
  <si>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</si>
  <si>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</si>
  <si>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</si>
  <si>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</si>
  <si>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</si>
  <si>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</si>
  <si>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</si>
  <si>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>See Hardwick  Twp</t>
  </si>
  <si>
    <t xml:space="preserve">WEST LONG BRANCH BORO    </t>
  </si>
  <si>
    <t>Estimated cost of construction authorized by building permits, January-May 2012</t>
  </si>
  <si>
    <t>Estimated cost of construction authorized by building permits, May 2012</t>
  </si>
  <si>
    <t>Source:  New Jersey Department of Community Affairs, 7/10/12</t>
  </si>
  <si>
    <t>May</t>
  </si>
  <si>
    <t>January-May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</si>
</sst>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.8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58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6396695"/>
        <c:axId val="59134800"/>
      </c:barChart>
      <c:catAx>
        <c:axId val="36396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134800"/>
        <c:crosses val="autoZero"/>
        <c:auto val="1"/>
        <c:lblOffset val="100"/>
        <c:tickLblSkip val="1"/>
        <c:noMultiLvlLbl val="0"/>
      </c:catAx>
      <c:valAx>
        <c:axId val="59134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39669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55"/>
          <c:y val="0.49875"/>
          <c:w val="0.3077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2301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2302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33149699</v>
      </c>
      <c r="G7" s="40">
        <f>SUM(G31:G53)</f>
        <v>8016579</v>
      </c>
      <c r="H7" s="40">
        <f>SUM(H31:H53)</f>
        <v>4454858</v>
      </c>
      <c r="I7" s="40">
        <f>SUM(I31:I53)</f>
        <v>2815894</v>
      </c>
      <c r="J7" s="40">
        <f>SUM(J31:J53)</f>
        <v>17862368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120955685</v>
      </c>
      <c r="G8" s="38">
        <f>SUM(G54:G123)</f>
        <v>20845880</v>
      </c>
      <c r="H8" s="38">
        <f>SUM(H54:H123)</f>
        <v>37686012</v>
      </c>
      <c r="I8" s="38">
        <f>SUM(I54:I123)</f>
        <v>999768</v>
      </c>
      <c r="J8" s="38">
        <f>SUM(J54:J123)</f>
        <v>61424025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44471715</v>
      </c>
      <c r="G9" s="38">
        <f>SUM(G124:G163)</f>
        <v>5094325</v>
      </c>
      <c r="H9" s="38">
        <f>SUM(H124:H163)</f>
        <v>9651679</v>
      </c>
      <c r="I9" s="38">
        <f>SUM(I124:I163)</f>
        <v>8637889</v>
      </c>
      <c r="J9" s="38">
        <f>SUM(J124:J163)</f>
        <v>21087822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40795061</v>
      </c>
      <c r="G10" s="38">
        <f>SUM(G164:G200)</f>
        <v>15409414</v>
      </c>
      <c r="H10" s="38">
        <f>SUM(H164:H200)</f>
        <v>9702813</v>
      </c>
      <c r="I10" s="38">
        <f>SUM(I164:I200)</f>
        <v>7264419</v>
      </c>
      <c r="J10" s="38">
        <f>SUM(J164:J200)</f>
        <v>8418415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13378948</v>
      </c>
      <c r="G11" s="38">
        <f>SUM(G201:G216)</f>
        <v>6212343</v>
      </c>
      <c r="H11" s="38">
        <f>SUM(H201:H216)</f>
        <v>4199849</v>
      </c>
      <c r="I11" s="38">
        <f>SUM(I201:I216)</f>
        <v>530670</v>
      </c>
      <c r="J11" s="38">
        <f>SUM(J201:J216)</f>
        <v>2436086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4364153</v>
      </c>
      <c r="G12" s="38">
        <f>SUM(G217:G230)</f>
        <v>900251</v>
      </c>
      <c r="H12" s="38">
        <f>SUM(H217:H230)</f>
        <v>1063947</v>
      </c>
      <c r="I12" s="38">
        <f>SUM(I217:I230)</f>
        <v>198387</v>
      </c>
      <c r="J12" s="38">
        <f>SUM(J217:J230)</f>
        <v>2201568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59503942</v>
      </c>
      <c r="G13" s="38">
        <f>SUM(G231:G252)</f>
        <v>7043950</v>
      </c>
      <c r="H13" s="38">
        <f>SUM(H231:H252)</f>
        <v>22415835</v>
      </c>
      <c r="I13" s="38">
        <f>SUM(I231:I252)</f>
        <v>9902754</v>
      </c>
      <c r="J13" s="38">
        <f>SUM(J231:J252)</f>
        <v>20141403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20804762</v>
      </c>
      <c r="G14" s="38">
        <f>SUM(G253:G276)</f>
        <v>5436999</v>
      </c>
      <c r="H14" s="38">
        <f>SUM(H253:H276)</f>
        <v>4354278</v>
      </c>
      <c r="I14" s="38">
        <f>SUM(I253:I276)</f>
        <v>154260</v>
      </c>
      <c r="J14" s="38">
        <f>SUM(J253:J276)</f>
        <v>10859225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50579360</v>
      </c>
      <c r="G15" s="38">
        <f>SUM(G277:G288)</f>
        <v>1847498</v>
      </c>
      <c r="H15" s="38">
        <f>SUM(H277:H288)</f>
        <v>15621252</v>
      </c>
      <c r="I15" s="38">
        <f>SUM(I277:I288)</f>
        <v>190128</v>
      </c>
      <c r="J15" s="38">
        <f>SUM(J277:J288)</f>
        <v>32920482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18410549</v>
      </c>
      <c r="G16" s="38">
        <f>SUM(G289:G314)</f>
        <v>1198181</v>
      </c>
      <c r="H16" s="38">
        <f>SUM(H289:H314)</f>
        <v>5767454</v>
      </c>
      <c r="I16" s="38">
        <f>SUM(I289:I314)</f>
        <v>2871418</v>
      </c>
      <c r="J16" s="38">
        <f>SUM(J289:J314)</f>
        <v>8573496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37740670</v>
      </c>
      <c r="G17" s="38">
        <f>SUM(G315:G327)</f>
        <v>5011277</v>
      </c>
      <c r="H17" s="38">
        <f>SUM(H315:H327)</f>
        <v>11112138</v>
      </c>
      <c r="I17" s="38">
        <f>SUM(I315:I327)</f>
        <v>2200865</v>
      </c>
      <c r="J17" s="38">
        <f>SUM(J315:J327)</f>
        <v>19416390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85756194</v>
      </c>
      <c r="G18" s="38">
        <f>SUM(G328:G352)</f>
        <v>12570166</v>
      </c>
      <c r="H18" s="38">
        <f>SUM(H328:H352)</f>
        <v>17560291</v>
      </c>
      <c r="I18" s="38">
        <f>SUM(I328:I352)</f>
        <v>7914358</v>
      </c>
      <c r="J18" s="38">
        <f>SUM(J328:J352)</f>
        <v>47711379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70101589</v>
      </c>
      <c r="G19" s="38">
        <f>SUM(G353:G405)</f>
        <v>18454825</v>
      </c>
      <c r="H19" s="38">
        <f>SUM(H353:H405)</f>
        <v>28909446</v>
      </c>
      <c r="I19" s="38">
        <f>SUM(I353:I405)</f>
        <v>6692256</v>
      </c>
      <c r="J19" s="38">
        <f>SUM(J353:J405)</f>
        <v>16045062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86218594</v>
      </c>
      <c r="G20" s="38">
        <f>SUM(G406:G444)</f>
        <v>7364318</v>
      </c>
      <c r="H20" s="38">
        <f>SUM(H406:H444)</f>
        <v>17538102</v>
      </c>
      <c r="I20" s="38">
        <f>SUM(I406:I444)</f>
        <v>1368561</v>
      </c>
      <c r="J20" s="38">
        <f>SUM(J406:J444)</f>
        <v>59947613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55467125</v>
      </c>
      <c r="G21" s="38">
        <f>SUM(G445:G477)</f>
        <v>16620745</v>
      </c>
      <c r="H21" s="38">
        <f>SUM(H445:H477)</f>
        <v>19225872</v>
      </c>
      <c r="I21" s="38">
        <f>SUM(I445:I477)</f>
        <v>1367782</v>
      </c>
      <c r="J21" s="38">
        <f>SUM(J445:J477)</f>
        <v>18252726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19267276</v>
      </c>
      <c r="G22" s="38">
        <f>SUM(G478:G493)</f>
        <v>2972416</v>
      </c>
      <c r="H22" s="38">
        <f>SUM(H478:H493)</f>
        <v>8788058</v>
      </c>
      <c r="I22" s="38">
        <f>SUM(I478:I493)</f>
        <v>686402</v>
      </c>
      <c r="J22" s="38">
        <f>SUM(J478:J493)</f>
        <v>6820400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5344090</v>
      </c>
      <c r="G23" s="38">
        <f>SUM(G494:G508)</f>
        <v>222095</v>
      </c>
      <c r="H23" s="38">
        <f>SUM(H494:H508)</f>
        <v>757138</v>
      </c>
      <c r="I23" s="38">
        <f>SUM(I494:I508)</f>
        <v>120400</v>
      </c>
      <c r="J23" s="38">
        <f>SUM(J494:J508)</f>
        <v>4244457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35333008</v>
      </c>
      <c r="G24" s="38">
        <f>SUM(G509:G529)</f>
        <v>6157668</v>
      </c>
      <c r="H24" s="38">
        <f>SUM(H509:H529)</f>
        <v>13355761</v>
      </c>
      <c r="I24" s="38">
        <f>SUM(I509:I529)</f>
        <v>5058570</v>
      </c>
      <c r="J24" s="38">
        <f>SUM(J509:J529)</f>
        <v>10761009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8905567</v>
      </c>
      <c r="G25" s="38">
        <f>SUM(G530:G553)</f>
        <v>1350016</v>
      </c>
      <c r="H25" s="38">
        <f>SUM(H530:H553)</f>
        <v>3363714</v>
      </c>
      <c r="I25" s="38">
        <f>SUM(I530:I553)</f>
        <v>363452</v>
      </c>
      <c r="J25" s="38">
        <f>SUM(J530:J553)</f>
        <v>3828385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45175653</v>
      </c>
      <c r="G26" s="38">
        <f>SUM(G554:G574)</f>
        <v>5608102</v>
      </c>
      <c r="H26" s="38">
        <f>SUM(H554:H574)</f>
        <v>19393169</v>
      </c>
      <c r="I26" s="38">
        <f>SUM(I554:I574)</f>
        <v>550980</v>
      </c>
      <c r="J26" s="38">
        <f>SUM(J554:J574)</f>
        <v>19623402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9592302</v>
      </c>
      <c r="G27" s="38">
        <f>SUM(G575:G597)</f>
        <v>1816478</v>
      </c>
      <c r="H27" s="38">
        <f>SUM(H575:H597)</f>
        <v>1726605</v>
      </c>
      <c r="I27" s="38">
        <f>SUM(I575:I597)</f>
        <v>1366792</v>
      </c>
      <c r="J27" s="38">
        <f>SUM(J575:J597)</f>
        <v>4682427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34131176</v>
      </c>
      <c r="G28" s="38">
        <f>G598</f>
        <v>1396000</v>
      </c>
      <c r="H28" s="38">
        <f>H598</f>
        <v>4004930</v>
      </c>
      <c r="I28" s="38">
        <f>I598</f>
        <v>1089200</v>
      </c>
      <c r="J28" s="38">
        <f>J598</f>
        <v>27641046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899447118</v>
      </c>
      <c r="G29" s="40">
        <f>SUM(G7:G28)</f>
        <v>151549526</v>
      </c>
      <c r="H29" s="40">
        <f>SUM(H7:H28)</f>
        <v>260653201</v>
      </c>
      <c r="I29" s="40">
        <f>SUM(I7:I28)</f>
        <v>62345205</v>
      </c>
      <c r="J29" s="40">
        <f>SUM(J7:J28)</f>
        <v>424899186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49">G31+H31+I31+J31</f>
        <v>139594</v>
      </c>
      <c r="G31" s="51">
        <v>0</v>
      </c>
      <c r="H31" s="51">
        <v>132131</v>
      </c>
      <c r="I31" s="51">
        <v>0</v>
      </c>
      <c r="J31" s="51">
        <v>7463</v>
      </c>
      <c r="K31" s="37"/>
      <c r="L31" s="92">
        <v>20120607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13574416</v>
      </c>
      <c r="G32" s="37">
        <v>5000</v>
      </c>
      <c r="H32" s="37">
        <v>239922</v>
      </c>
      <c r="I32" s="37">
        <v>41400</v>
      </c>
      <c r="J32" s="37">
        <v>13288094</v>
      </c>
      <c r="K32" s="37"/>
      <c r="L32" s="92">
        <v>20120607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1005061</v>
      </c>
      <c r="G33" s="37">
        <v>684100</v>
      </c>
      <c r="H33" s="37">
        <v>271451</v>
      </c>
      <c r="I33" s="37">
        <v>0</v>
      </c>
      <c r="J33" s="37">
        <v>49510</v>
      </c>
      <c r="K33" s="67"/>
      <c r="L33" s="92">
        <v>20120607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447439</v>
      </c>
      <c r="G34" s="37">
        <v>420000</v>
      </c>
      <c r="H34" s="37">
        <v>12106</v>
      </c>
      <c r="I34" s="37">
        <v>0</v>
      </c>
      <c r="J34" s="37">
        <v>15333</v>
      </c>
      <c r="K34" s="67"/>
      <c r="L34" s="92">
        <v>20120710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169534</v>
      </c>
      <c r="G35" s="37">
        <v>0</v>
      </c>
      <c r="H35" s="37">
        <v>47944</v>
      </c>
      <c r="I35" s="37">
        <v>16040</v>
      </c>
      <c r="J35" s="37">
        <v>105550</v>
      </c>
      <c r="K35" s="37"/>
      <c r="L35" s="92">
        <v>20120607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6951</v>
      </c>
      <c r="G36" s="37">
        <v>0</v>
      </c>
      <c r="H36" s="37">
        <v>6951</v>
      </c>
      <c r="I36" s="37">
        <v>0</v>
      </c>
      <c r="J36" s="37">
        <v>0</v>
      </c>
      <c r="K36" s="37"/>
      <c r="L36" s="92">
        <v>20120710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110854</v>
      </c>
      <c r="G37" s="37">
        <v>0</v>
      </c>
      <c r="H37" s="37">
        <v>34230</v>
      </c>
      <c r="I37" s="37">
        <v>0</v>
      </c>
      <c r="J37" s="37">
        <v>76624</v>
      </c>
      <c r="K37" s="37"/>
      <c r="L37" s="92">
        <v>20120607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5504180</v>
      </c>
      <c r="G38" s="37">
        <v>1453992</v>
      </c>
      <c r="H38" s="37">
        <v>758801</v>
      </c>
      <c r="I38" s="37">
        <v>2293954</v>
      </c>
      <c r="J38" s="37">
        <v>997433</v>
      </c>
      <c r="K38" s="37"/>
      <c r="L38" s="92">
        <v>20120607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11500</v>
      </c>
      <c r="G39" s="37">
        <v>0</v>
      </c>
      <c r="H39" s="37">
        <v>6500</v>
      </c>
      <c r="I39" s="37">
        <v>0</v>
      </c>
      <c r="J39" s="37">
        <v>5000</v>
      </c>
      <c r="K39" s="37"/>
      <c r="L39" s="92">
        <v>20120607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94519</v>
      </c>
      <c r="G40" s="37">
        <v>0</v>
      </c>
      <c r="H40" s="37">
        <v>59889</v>
      </c>
      <c r="I40" s="37">
        <v>0</v>
      </c>
      <c r="J40" s="37">
        <v>34630</v>
      </c>
      <c r="K40" s="37"/>
      <c r="L40" s="92">
        <v>20120607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1235642</v>
      </c>
      <c r="G41" s="37">
        <v>664950</v>
      </c>
      <c r="H41" s="37">
        <v>531413</v>
      </c>
      <c r="I41" s="37">
        <v>0</v>
      </c>
      <c r="J41" s="37">
        <v>39279</v>
      </c>
      <c r="K41" s="37"/>
      <c r="L41" s="92">
        <v>20120607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2165000</v>
      </c>
      <c r="G42" s="37">
        <v>758372</v>
      </c>
      <c r="H42" s="37">
        <v>436414</v>
      </c>
      <c r="I42" s="37">
        <v>2400</v>
      </c>
      <c r="J42" s="37">
        <v>967814</v>
      </c>
      <c r="K42" s="37"/>
      <c r="L42" s="92">
        <v>20120607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215645</v>
      </c>
      <c r="G43" s="37">
        <v>1000</v>
      </c>
      <c r="H43" s="37">
        <v>111995</v>
      </c>
      <c r="I43" s="37">
        <v>8000</v>
      </c>
      <c r="J43" s="37">
        <v>94650</v>
      </c>
      <c r="K43" s="37"/>
      <c r="L43" s="92">
        <v>20120607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184879</v>
      </c>
      <c r="G44" s="37">
        <v>5900</v>
      </c>
      <c r="H44" s="37">
        <v>176577</v>
      </c>
      <c r="I44" s="37">
        <v>0</v>
      </c>
      <c r="J44" s="37">
        <v>2402</v>
      </c>
      <c r="K44" s="37"/>
      <c r="L44" s="92">
        <v>20120710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2084564</v>
      </c>
      <c r="G45" s="37">
        <v>1816075</v>
      </c>
      <c r="H45" s="37">
        <v>268489</v>
      </c>
      <c r="I45" s="37">
        <v>0</v>
      </c>
      <c r="J45" s="37">
        <v>0</v>
      </c>
      <c r="K45" s="37"/>
      <c r="L45" s="92">
        <v>20120710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4263666</v>
      </c>
      <c r="G46" s="37">
        <v>2090190</v>
      </c>
      <c r="H46" s="37">
        <v>524760</v>
      </c>
      <c r="I46" s="37">
        <v>0</v>
      </c>
      <c r="J46" s="37">
        <v>1648716</v>
      </c>
      <c r="K46" s="37"/>
      <c r="L46" s="92">
        <v>20120607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82337</v>
      </c>
      <c r="G47" s="37">
        <v>0</v>
      </c>
      <c r="H47" s="37">
        <v>62635</v>
      </c>
      <c r="I47" s="37">
        <v>15201</v>
      </c>
      <c r="J47" s="37">
        <v>4501</v>
      </c>
      <c r="K47" s="37"/>
      <c r="L47" s="92">
        <v>20120607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325389</v>
      </c>
      <c r="G48" s="37">
        <v>117000</v>
      </c>
      <c r="H48" s="37">
        <v>139889</v>
      </c>
      <c r="I48" s="37">
        <v>0</v>
      </c>
      <c r="J48" s="37">
        <v>68500</v>
      </c>
      <c r="K48" s="37"/>
      <c r="L48" s="92">
        <v>20120607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580837</v>
      </c>
      <c r="G49" s="37">
        <v>0</v>
      </c>
      <c r="H49" s="37">
        <v>127563</v>
      </c>
      <c r="I49" s="37">
        <v>415449</v>
      </c>
      <c r="J49" s="37">
        <v>37825</v>
      </c>
      <c r="K49" s="37"/>
      <c r="L49" s="92">
        <v>20120710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 t="s">
        <v>13</v>
      </c>
      <c r="G50" s="67" t="s">
        <v>13</v>
      </c>
      <c r="H50" s="67" t="s">
        <v>13</v>
      </c>
      <c r="I50" s="67" t="s">
        <v>13</v>
      </c>
      <c r="J50" s="67" t="s">
        <v>13</v>
      </c>
      <c r="K50" s="37"/>
      <c r="L50" s="89" t="s">
        <v>13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aca="true" t="shared" si="1" ref="F51:F82">G51+H51+I51+J51</f>
        <v>512766</v>
      </c>
      <c r="G51" s="37">
        <v>0</v>
      </c>
      <c r="H51" s="37">
        <v>121972</v>
      </c>
      <c r="I51" s="37">
        <v>250</v>
      </c>
      <c r="J51" s="37">
        <v>390544</v>
      </c>
      <c r="K51" s="37"/>
      <c r="L51" s="92">
        <v>20120607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1"/>
        <v>372352</v>
      </c>
      <c r="G52" s="37">
        <v>0</v>
      </c>
      <c r="H52" s="37">
        <v>345852</v>
      </c>
      <c r="I52" s="37">
        <v>0</v>
      </c>
      <c r="J52" s="37">
        <v>26500</v>
      </c>
      <c r="K52" s="37"/>
      <c r="L52" s="92">
        <v>20120607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1"/>
        <v>62574</v>
      </c>
      <c r="G53" s="37">
        <v>0</v>
      </c>
      <c r="H53" s="37">
        <v>37374</v>
      </c>
      <c r="I53" s="37">
        <v>23200</v>
      </c>
      <c r="J53" s="37">
        <v>2000</v>
      </c>
      <c r="K53" s="37"/>
      <c r="L53" s="92">
        <v>20120607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1"/>
        <v>494579</v>
      </c>
      <c r="G54" s="37">
        <v>0</v>
      </c>
      <c r="H54" s="37">
        <v>442329</v>
      </c>
      <c r="I54" s="37">
        <v>0</v>
      </c>
      <c r="J54" s="37">
        <v>52250</v>
      </c>
      <c r="K54" s="37"/>
      <c r="L54" s="92">
        <v>20120607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1"/>
        <v>239982</v>
      </c>
      <c r="G55" s="37">
        <v>0</v>
      </c>
      <c r="H55" s="37">
        <v>84130</v>
      </c>
      <c r="I55" s="37">
        <v>0</v>
      </c>
      <c r="J55" s="37">
        <v>155852</v>
      </c>
      <c r="K55" s="37"/>
      <c r="L55" s="92">
        <v>20120607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1"/>
        <v>1138868</v>
      </c>
      <c r="G56" s="37">
        <v>566200</v>
      </c>
      <c r="H56" s="37">
        <v>533793</v>
      </c>
      <c r="I56" s="37">
        <v>0</v>
      </c>
      <c r="J56" s="37">
        <v>38875</v>
      </c>
      <c r="K56" s="37"/>
      <c r="L56" s="92">
        <v>20120607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1"/>
        <v>189943</v>
      </c>
      <c r="G57" s="37">
        <v>0</v>
      </c>
      <c r="H57" s="37">
        <v>176493</v>
      </c>
      <c r="I57" s="37">
        <v>0</v>
      </c>
      <c r="J57" s="37">
        <v>13450</v>
      </c>
      <c r="K57" s="37"/>
      <c r="L57" s="92">
        <v>20120607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1"/>
        <v>4657118</v>
      </c>
      <c r="G58" s="37">
        <v>0</v>
      </c>
      <c r="H58" s="37">
        <v>51904</v>
      </c>
      <c r="I58" s="37">
        <v>0</v>
      </c>
      <c r="J58" s="37">
        <v>4605214</v>
      </c>
      <c r="K58" s="37"/>
      <c r="L58" s="92">
        <v>20120607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1"/>
        <v>721070</v>
      </c>
      <c r="G59" s="37">
        <v>0</v>
      </c>
      <c r="H59" s="37">
        <v>680270</v>
      </c>
      <c r="I59" s="37">
        <v>0</v>
      </c>
      <c r="J59" s="37">
        <v>40800</v>
      </c>
      <c r="K59" s="37"/>
      <c r="L59" s="92">
        <v>20120607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1"/>
        <v>1648374</v>
      </c>
      <c r="G60" s="37">
        <v>939998</v>
      </c>
      <c r="H60" s="37">
        <v>412651</v>
      </c>
      <c r="I60" s="37">
        <v>0</v>
      </c>
      <c r="J60" s="37">
        <v>295725</v>
      </c>
      <c r="K60" s="37"/>
      <c r="L60" s="92">
        <v>20120607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1"/>
        <v>820697</v>
      </c>
      <c r="G61" s="37">
        <v>537500</v>
      </c>
      <c r="H61" s="37">
        <v>218272</v>
      </c>
      <c r="I61" s="37">
        <v>0</v>
      </c>
      <c r="J61" s="37">
        <v>64925</v>
      </c>
      <c r="K61" s="37"/>
      <c r="L61" s="92">
        <v>20120710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1"/>
        <v>831827</v>
      </c>
      <c r="G62" s="37">
        <v>0</v>
      </c>
      <c r="H62" s="37">
        <v>720877</v>
      </c>
      <c r="I62" s="37">
        <v>0</v>
      </c>
      <c r="J62" s="37">
        <v>110950</v>
      </c>
      <c r="K62" s="37"/>
      <c r="L62" s="92">
        <v>20120710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t="shared" si="1"/>
        <v>205911</v>
      </c>
      <c r="G63" s="37">
        <v>0</v>
      </c>
      <c r="H63" s="37">
        <v>205911</v>
      </c>
      <c r="I63" s="37">
        <v>0</v>
      </c>
      <c r="J63" s="37">
        <v>0</v>
      </c>
      <c r="K63" s="37"/>
      <c r="L63" s="92">
        <v>20120710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1"/>
        <v>1176425</v>
      </c>
      <c r="G64" s="37">
        <v>530700</v>
      </c>
      <c r="H64" s="37">
        <v>510425</v>
      </c>
      <c r="I64" s="37">
        <v>0</v>
      </c>
      <c r="J64" s="37">
        <v>135300</v>
      </c>
      <c r="K64" s="37"/>
      <c r="L64" s="92">
        <v>20120710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565795</v>
      </c>
      <c r="G65" s="37">
        <v>0</v>
      </c>
      <c r="H65" s="37">
        <v>170624</v>
      </c>
      <c r="I65" s="37">
        <v>0</v>
      </c>
      <c r="J65" s="37">
        <v>395171</v>
      </c>
      <c r="K65" s="37"/>
      <c r="L65" s="92">
        <v>20120607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953495</v>
      </c>
      <c r="G66" s="37">
        <v>825000</v>
      </c>
      <c r="H66" s="37">
        <v>91913</v>
      </c>
      <c r="I66" s="37">
        <v>2000</v>
      </c>
      <c r="J66" s="37">
        <v>34582</v>
      </c>
      <c r="K66" s="37"/>
      <c r="L66" s="92">
        <v>20120607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640987</v>
      </c>
      <c r="G67" s="37">
        <v>0</v>
      </c>
      <c r="H67" s="37">
        <v>607362</v>
      </c>
      <c r="I67" s="37">
        <v>0</v>
      </c>
      <c r="J67" s="37">
        <v>33625</v>
      </c>
      <c r="K67" s="37"/>
      <c r="L67" s="92">
        <v>20120607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2332260</v>
      </c>
      <c r="G68" s="37">
        <v>209125</v>
      </c>
      <c r="H68" s="37">
        <v>1393796</v>
      </c>
      <c r="I68" s="37">
        <v>0</v>
      </c>
      <c r="J68" s="37">
        <v>729339</v>
      </c>
      <c r="K68" s="37"/>
      <c r="L68" s="92">
        <v>20120607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2448733</v>
      </c>
      <c r="G69" s="37">
        <v>1221000</v>
      </c>
      <c r="H69" s="37">
        <v>384474</v>
      </c>
      <c r="I69" s="37">
        <v>0</v>
      </c>
      <c r="J69" s="37">
        <v>843259</v>
      </c>
      <c r="K69" s="37"/>
      <c r="L69" s="92">
        <v>20120607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817944</v>
      </c>
      <c r="G70" s="37">
        <v>0</v>
      </c>
      <c r="H70" s="37">
        <v>758128</v>
      </c>
      <c r="I70" s="37">
        <v>0</v>
      </c>
      <c r="J70" s="37">
        <v>59816</v>
      </c>
      <c r="K70" s="37"/>
      <c r="L70" s="92">
        <v>20120607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155232</v>
      </c>
      <c r="G71" s="37">
        <v>0</v>
      </c>
      <c r="H71" s="37">
        <v>93082</v>
      </c>
      <c r="I71" s="37">
        <v>0</v>
      </c>
      <c r="J71" s="37">
        <v>62150</v>
      </c>
      <c r="K71" s="37"/>
      <c r="L71" s="92">
        <v>20120607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3906945</v>
      </c>
      <c r="G72" s="37">
        <v>0</v>
      </c>
      <c r="H72" s="37">
        <v>1339935</v>
      </c>
      <c r="I72" s="37">
        <v>10000</v>
      </c>
      <c r="J72" s="37">
        <v>2557010</v>
      </c>
      <c r="K72" s="37"/>
      <c r="L72" s="92">
        <v>20120607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4114908</v>
      </c>
      <c r="G73" s="37">
        <v>2078501</v>
      </c>
      <c r="H73" s="37">
        <v>1447905</v>
      </c>
      <c r="I73" s="37">
        <v>1800</v>
      </c>
      <c r="J73" s="37">
        <v>586702</v>
      </c>
      <c r="K73" s="37"/>
      <c r="L73" s="92">
        <v>20120607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638786</v>
      </c>
      <c r="G74" s="37">
        <v>0</v>
      </c>
      <c r="H74" s="37">
        <v>316666</v>
      </c>
      <c r="I74" s="37">
        <v>0</v>
      </c>
      <c r="J74" s="37">
        <v>322120</v>
      </c>
      <c r="K74" s="37"/>
      <c r="L74" s="92">
        <v>20120710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1122995</v>
      </c>
      <c r="G75" s="37">
        <v>0</v>
      </c>
      <c r="H75" s="37">
        <v>1036245</v>
      </c>
      <c r="I75" s="37">
        <v>0</v>
      </c>
      <c r="J75" s="37">
        <v>86750</v>
      </c>
      <c r="K75" s="37"/>
      <c r="L75" s="92">
        <v>20120710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4807931</v>
      </c>
      <c r="G76" s="37">
        <v>176450</v>
      </c>
      <c r="H76" s="37">
        <v>1201879</v>
      </c>
      <c r="I76" s="37">
        <v>98000</v>
      </c>
      <c r="J76" s="37">
        <v>3331602</v>
      </c>
      <c r="K76" s="37"/>
      <c r="L76" s="92">
        <v>20120607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377586</v>
      </c>
      <c r="G77" s="37">
        <v>0</v>
      </c>
      <c r="H77" s="37">
        <v>125006</v>
      </c>
      <c r="I77" s="37">
        <v>0</v>
      </c>
      <c r="J77" s="37">
        <v>252580</v>
      </c>
      <c r="K77" s="37"/>
      <c r="L77" s="92">
        <v>20120607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649095</v>
      </c>
      <c r="G78" s="37">
        <v>176000</v>
      </c>
      <c r="H78" s="37">
        <v>360197</v>
      </c>
      <c r="I78" s="37">
        <v>0</v>
      </c>
      <c r="J78" s="37">
        <v>112898</v>
      </c>
      <c r="K78" s="37"/>
      <c r="L78" s="92">
        <v>20120607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364013</v>
      </c>
      <c r="G79" s="37">
        <v>0</v>
      </c>
      <c r="H79" s="37">
        <v>327638</v>
      </c>
      <c r="I79" s="37">
        <v>4775</v>
      </c>
      <c r="J79" s="37">
        <v>31600</v>
      </c>
      <c r="K79" s="37"/>
      <c r="L79" s="92">
        <v>20120607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949000</v>
      </c>
      <c r="G80" s="37">
        <v>0</v>
      </c>
      <c r="H80" s="37">
        <v>880274</v>
      </c>
      <c r="I80" s="37">
        <v>0</v>
      </c>
      <c r="J80" s="37">
        <v>68726</v>
      </c>
      <c r="K80" s="37"/>
      <c r="L80" s="92">
        <v>20120607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881767</v>
      </c>
      <c r="G81" s="37">
        <v>0</v>
      </c>
      <c r="H81" s="37">
        <v>781367</v>
      </c>
      <c r="I81" s="37">
        <v>0</v>
      </c>
      <c r="J81" s="37">
        <v>100400</v>
      </c>
      <c r="K81" s="37"/>
      <c r="L81" s="92">
        <v>20120710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439235</v>
      </c>
      <c r="G82" s="37">
        <v>0</v>
      </c>
      <c r="H82" s="37">
        <v>391908</v>
      </c>
      <c r="I82" s="37">
        <v>0</v>
      </c>
      <c r="J82" s="37">
        <v>47327</v>
      </c>
      <c r="K82" s="37"/>
      <c r="L82" s="92">
        <v>20120607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aca="true" t="shared" si="2" ref="F83:F114">G83+H83+I83+J83</f>
        <v>984466</v>
      </c>
      <c r="G83" s="37">
        <v>0</v>
      </c>
      <c r="H83" s="37">
        <v>396366</v>
      </c>
      <c r="I83" s="37">
        <v>0</v>
      </c>
      <c r="J83" s="37">
        <v>588100</v>
      </c>
      <c r="K83" s="37"/>
      <c r="L83" s="92">
        <v>20120607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2"/>
        <v>812617</v>
      </c>
      <c r="G84" s="37">
        <v>0</v>
      </c>
      <c r="H84" s="37">
        <v>207716</v>
      </c>
      <c r="I84" s="37">
        <v>0</v>
      </c>
      <c r="J84" s="37">
        <v>604901</v>
      </c>
      <c r="K84" s="37"/>
      <c r="L84" s="92">
        <v>20120607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2"/>
        <v>1061969</v>
      </c>
      <c r="G85" s="37">
        <v>183500</v>
      </c>
      <c r="H85" s="37">
        <v>448527</v>
      </c>
      <c r="I85" s="37">
        <v>0</v>
      </c>
      <c r="J85" s="37">
        <v>429942</v>
      </c>
      <c r="K85" s="37"/>
      <c r="L85" s="92">
        <v>20120710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2"/>
        <v>4476451</v>
      </c>
      <c r="G86" s="37">
        <v>1219101</v>
      </c>
      <c r="H86" s="37">
        <v>916787</v>
      </c>
      <c r="I86" s="37">
        <v>0</v>
      </c>
      <c r="J86" s="37">
        <v>2340563</v>
      </c>
      <c r="K86" s="37"/>
      <c r="L86" s="92">
        <v>20120607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2"/>
        <v>427525</v>
      </c>
      <c r="G87" s="37">
        <v>150500</v>
      </c>
      <c r="H87" s="37">
        <v>241925</v>
      </c>
      <c r="I87" s="37">
        <v>0</v>
      </c>
      <c r="J87" s="37">
        <v>35100</v>
      </c>
      <c r="K87" s="37"/>
      <c r="L87" s="92">
        <v>20120607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2"/>
        <v>525795</v>
      </c>
      <c r="G88" s="37">
        <v>0</v>
      </c>
      <c r="H88" s="37">
        <v>212794</v>
      </c>
      <c r="I88" s="37">
        <v>0</v>
      </c>
      <c r="J88" s="37">
        <v>313001</v>
      </c>
      <c r="K88" s="37"/>
      <c r="L88" s="92">
        <v>20120607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2"/>
        <v>865601</v>
      </c>
      <c r="G89" s="37">
        <v>500</v>
      </c>
      <c r="H89" s="37">
        <v>471830</v>
      </c>
      <c r="I89" s="37">
        <v>0</v>
      </c>
      <c r="J89" s="37">
        <v>393271</v>
      </c>
      <c r="K89" s="37"/>
      <c r="L89" s="92">
        <v>20120607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2"/>
        <v>555541</v>
      </c>
      <c r="G90" s="37">
        <v>0</v>
      </c>
      <c r="H90" s="37">
        <v>88730</v>
      </c>
      <c r="I90" s="37">
        <v>0</v>
      </c>
      <c r="J90" s="37">
        <v>466811</v>
      </c>
      <c r="K90" s="37"/>
      <c r="L90" s="92">
        <v>20120710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2"/>
        <v>1217623</v>
      </c>
      <c r="G91" s="37">
        <v>489500</v>
      </c>
      <c r="H91" s="37">
        <v>425723</v>
      </c>
      <c r="I91" s="37">
        <v>0</v>
      </c>
      <c r="J91" s="37">
        <v>302400</v>
      </c>
      <c r="K91" s="37"/>
      <c r="L91" s="92">
        <v>20120710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2"/>
        <v>488939</v>
      </c>
      <c r="G92" s="37">
        <v>0</v>
      </c>
      <c r="H92" s="37">
        <v>388794</v>
      </c>
      <c r="I92" s="37">
        <v>0</v>
      </c>
      <c r="J92" s="37">
        <v>100145</v>
      </c>
      <c r="K92" s="37"/>
      <c r="L92" s="92">
        <v>20120607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2"/>
        <v>2362517</v>
      </c>
      <c r="G93" s="37">
        <v>0</v>
      </c>
      <c r="H93" s="37">
        <v>61940</v>
      </c>
      <c r="I93" s="37">
        <v>0</v>
      </c>
      <c r="J93" s="37">
        <v>2300577</v>
      </c>
      <c r="K93" s="37"/>
      <c r="L93" s="92">
        <v>20120607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2"/>
        <v>144788</v>
      </c>
      <c r="G94" s="37">
        <v>0</v>
      </c>
      <c r="H94" s="37">
        <v>144788</v>
      </c>
      <c r="I94" s="37">
        <v>0</v>
      </c>
      <c r="J94" s="37">
        <v>0</v>
      </c>
      <c r="K94" s="37"/>
      <c r="L94" s="92">
        <v>20120607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2"/>
        <v>1104808</v>
      </c>
      <c r="G95" s="37">
        <v>93000</v>
      </c>
      <c r="H95" s="37">
        <v>861668</v>
      </c>
      <c r="I95" s="37">
        <v>0</v>
      </c>
      <c r="J95" s="37">
        <v>150140</v>
      </c>
      <c r="K95" s="37"/>
      <c r="L95" s="92">
        <v>20120710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621100</v>
      </c>
      <c r="G96" s="37">
        <v>0</v>
      </c>
      <c r="H96" s="37">
        <v>350650</v>
      </c>
      <c r="I96" s="37">
        <v>0</v>
      </c>
      <c r="J96" s="37">
        <v>270450</v>
      </c>
      <c r="K96" s="37"/>
      <c r="L96" s="92">
        <v>20120607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1615732</v>
      </c>
      <c r="G97" s="37">
        <v>1147801</v>
      </c>
      <c r="H97" s="37">
        <v>387204</v>
      </c>
      <c r="I97" s="37">
        <v>0</v>
      </c>
      <c r="J97" s="37">
        <v>80727</v>
      </c>
      <c r="K97" s="37"/>
      <c r="L97" s="92">
        <v>20120710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3645177</v>
      </c>
      <c r="G98" s="37">
        <v>3136000</v>
      </c>
      <c r="H98" s="37">
        <v>137709</v>
      </c>
      <c r="I98" s="37">
        <v>0</v>
      </c>
      <c r="J98" s="37">
        <v>371468</v>
      </c>
      <c r="K98" s="37"/>
      <c r="L98" s="92">
        <v>20120607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10126325</v>
      </c>
      <c r="G99" s="37">
        <v>260201</v>
      </c>
      <c r="H99" s="37">
        <v>911260</v>
      </c>
      <c r="I99" s="37">
        <v>0</v>
      </c>
      <c r="J99" s="37">
        <v>8954864</v>
      </c>
      <c r="K99" s="37"/>
      <c r="L99" s="92">
        <v>20120607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866481</v>
      </c>
      <c r="G100" s="37">
        <v>251500</v>
      </c>
      <c r="H100" s="37">
        <v>403628</v>
      </c>
      <c r="I100" s="37">
        <v>0</v>
      </c>
      <c r="J100" s="37">
        <v>211353</v>
      </c>
      <c r="K100" s="37"/>
      <c r="L100" s="92">
        <v>20120710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2937519</v>
      </c>
      <c r="G101" s="37">
        <v>0</v>
      </c>
      <c r="H101" s="37">
        <v>1198221</v>
      </c>
      <c r="I101" s="37">
        <v>0</v>
      </c>
      <c r="J101" s="37">
        <v>1739298</v>
      </c>
      <c r="K101" s="37"/>
      <c r="L101" s="92">
        <v>20120710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798913</v>
      </c>
      <c r="G102" s="37">
        <v>0</v>
      </c>
      <c r="H102" s="37">
        <v>165255</v>
      </c>
      <c r="I102" s="37">
        <v>410208</v>
      </c>
      <c r="J102" s="37">
        <v>223450</v>
      </c>
      <c r="K102" s="37"/>
      <c r="L102" s="92">
        <v>20120607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497149</v>
      </c>
      <c r="G103" s="37">
        <v>0</v>
      </c>
      <c r="H103" s="37">
        <v>243628</v>
      </c>
      <c r="I103" s="37">
        <v>0</v>
      </c>
      <c r="J103" s="37">
        <v>253521</v>
      </c>
      <c r="K103" s="37"/>
      <c r="L103" s="92">
        <v>20120710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2869637</v>
      </c>
      <c r="G104" s="37">
        <v>0</v>
      </c>
      <c r="H104" s="37">
        <v>2177708</v>
      </c>
      <c r="I104" s="37">
        <v>7000</v>
      </c>
      <c r="J104" s="37">
        <v>684929</v>
      </c>
      <c r="K104" s="37"/>
      <c r="L104" s="92">
        <v>20120710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229329</v>
      </c>
      <c r="G105" s="37">
        <v>0</v>
      </c>
      <c r="H105" s="37">
        <v>221694</v>
      </c>
      <c r="I105" s="37">
        <v>0</v>
      </c>
      <c r="J105" s="37">
        <v>7635</v>
      </c>
      <c r="K105" s="37"/>
      <c r="L105" s="92">
        <v>20120710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579026</v>
      </c>
      <c r="G106" s="37">
        <v>1800</v>
      </c>
      <c r="H106" s="37">
        <v>297146</v>
      </c>
      <c r="I106" s="37">
        <v>0</v>
      </c>
      <c r="J106" s="37">
        <v>280080</v>
      </c>
      <c r="K106" s="37"/>
      <c r="L106" s="92">
        <v>20120710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540496</v>
      </c>
      <c r="G107" s="37">
        <v>0</v>
      </c>
      <c r="H107" s="37">
        <v>473075</v>
      </c>
      <c r="I107" s="37">
        <v>0</v>
      </c>
      <c r="J107" s="37">
        <v>67421</v>
      </c>
      <c r="K107" s="37"/>
      <c r="L107" s="92">
        <v>20120607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51500</v>
      </c>
      <c r="G108" s="37">
        <v>0</v>
      </c>
      <c r="H108" s="37">
        <v>51500</v>
      </c>
      <c r="I108" s="37">
        <v>0</v>
      </c>
      <c r="J108" s="37">
        <v>0</v>
      </c>
      <c r="K108" s="37"/>
      <c r="L108" s="92">
        <v>20120607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1345219</v>
      </c>
      <c r="G109" s="37">
        <v>253700</v>
      </c>
      <c r="H109" s="37">
        <v>954019</v>
      </c>
      <c r="I109" s="37">
        <v>20000</v>
      </c>
      <c r="J109" s="37">
        <v>117500</v>
      </c>
      <c r="K109" s="37"/>
      <c r="L109" s="92">
        <v>20120607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607707</v>
      </c>
      <c r="G110" s="37">
        <v>0</v>
      </c>
      <c r="H110" s="37">
        <v>423755</v>
      </c>
      <c r="I110" s="37">
        <v>0</v>
      </c>
      <c r="J110" s="37">
        <v>183952</v>
      </c>
      <c r="K110" s="37"/>
      <c r="L110" s="92">
        <v>20120710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7514286</v>
      </c>
      <c r="G111" s="37">
        <v>4970900</v>
      </c>
      <c r="H111" s="37">
        <v>2177036</v>
      </c>
      <c r="I111" s="37">
        <v>0</v>
      </c>
      <c r="J111" s="37">
        <v>366350</v>
      </c>
      <c r="K111" s="37"/>
      <c r="L111" s="92">
        <v>20120710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859700</v>
      </c>
      <c r="G112" s="37">
        <v>0</v>
      </c>
      <c r="H112" s="37">
        <v>190900</v>
      </c>
      <c r="I112" s="37">
        <v>400500</v>
      </c>
      <c r="J112" s="37">
        <v>268300</v>
      </c>
      <c r="K112" s="37"/>
      <c r="L112" s="92">
        <v>20120710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2943614</v>
      </c>
      <c r="G113" s="37">
        <v>5602</v>
      </c>
      <c r="H113" s="37">
        <v>1444400</v>
      </c>
      <c r="I113" s="37">
        <v>0</v>
      </c>
      <c r="J113" s="37">
        <v>1493612</v>
      </c>
      <c r="K113" s="37"/>
      <c r="L113" s="92">
        <v>20120607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1812456</v>
      </c>
      <c r="G114" s="37">
        <v>389301</v>
      </c>
      <c r="H114" s="37">
        <v>778060</v>
      </c>
      <c r="I114" s="37">
        <v>2885</v>
      </c>
      <c r="J114" s="37">
        <v>642210</v>
      </c>
      <c r="K114" s="37"/>
      <c r="L114" s="92">
        <v>20120607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aca="true" t="shared" si="3" ref="F115:F146">G115+H115+I115+J115</f>
        <v>1254800</v>
      </c>
      <c r="G115" s="37">
        <v>0</v>
      </c>
      <c r="H115" s="37">
        <v>0</v>
      </c>
      <c r="I115" s="37">
        <v>0</v>
      </c>
      <c r="J115" s="37">
        <v>1254800</v>
      </c>
      <c r="K115" s="37"/>
      <c r="L115" s="92">
        <v>20120607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3"/>
        <v>1086224</v>
      </c>
      <c r="G116" s="37">
        <v>0</v>
      </c>
      <c r="H116" s="37">
        <v>998390</v>
      </c>
      <c r="I116" s="37">
        <v>0</v>
      </c>
      <c r="J116" s="37">
        <v>87834</v>
      </c>
      <c r="K116" s="37"/>
      <c r="L116" s="92">
        <v>20120607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3"/>
        <v>410624</v>
      </c>
      <c r="G117" s="37">
        <v>0</v>
      </c>
      <c r="H117" s="37">
        <v>361091</v>
      </c>
      <c r="I117" s="37">
        <v>0</v>
      </c>
      <c r="J117" s="37">
        <v>49533</v>
      </c>
      <c r="K117" s="37"/>
      <c r="L117" s="92">
        <v>20120607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3"/>
        <v>420020</v>
      </c>
      <c r="G118" s="37">
        <v>0</v>
      </c>
      <c r="H118" s="37">
        <v>387420</v>
      </c>
      <c r="I118" s="37">
        <v>0</v>
      </c>
      <c r="J118" s="37">
        <v>32600</v>
      </c>
      <c r="K118" s="37"/>
      <c r="L118" s="92">
        <v>20120710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3"/>
        <v>1164384</v>
      </c>
      <c r="G119" s="37">
        <v>504500</v>
      </c>
      <c r="H119" s="37">
        <v>587339</v>
      </c>
      <c r="I119" s="37">
        <v>0</v>
      </c>
      <c r="J119" s="37">
        <v>72545</v>
      </c>
      <c r="K119" s="37"/>
      <c r="L119" s="92">
        <v>20120710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3"/>
        <v>20173506</v>
      </c>
      <c r="G120" s="37">
        <v>0</v>
      </c>
      <c r="H120" s="37">
        <v>341407</v>
      </c>
      <c r="I120" s="37">
        <v>0</v>
      </c>
      <c r="J120" s="37">
        <v>19832099</v>
      </c>
      <c r="K120" s="37"/>
      <c r="L120" s="92">
        <v>20120607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3"/>
        <v>1018663</v>
      </c>
      <c r="G121" s="37">
        <v>528000</v>
      </c>
      <c r="H121" s="37">
        <v>263297</v>
      </c>
      <c r="I121" s="37">
        <v>0</v>
      </c>
      <c r="J121" s="37">
        <v>227366</v>
      </c>
      <c r="K121" s="37"/>
      <c r="L121" s="92">
        <v>20120607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3"/>
        <v>364751</v>
      </c>
      <c r="G122" s="37">
        <v>0</v>
      </c>
      <c r="H122" s="37">
        <v>319751</v>
      </c>
      <c r="I122" s="37">
        <v>0</v>
      </c>
      <c r="J122" s="37">
        <v>45000</v>
      </c>
      <c r="K122" s="37"/>
      <c r="L122" s="92">
        <v>20120710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3"/>
        <v>1281206</v>
      </c>
      <c r="G123" s="37">
        <v>0</v>
      </c>
      <c r="H123" s="37">
        <v>827427</v>
      </c>
      <c r="I123" s="37">
        <v>42600</v>
      </c>
      <c r="J123" s="37">
        <v>411179</v>
      </c>
      <c r="K123" s="37"/>
      <c r="L123" s="92">
        <v>20120607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3"/>
        <v>49820</v>
      </c>
      <c r="G124" s="37">
        <v>0</v>
      </c>
      <c r="H124" s="37">
        <v>14120</v>
      </c>
      <c r="I124" s="37">
        <v>0</v>
      </c>
      <c r="J124" s="37">
        <v>35700</v>
      </c>
      <c r="K124" s="37"/>
      <c r="L124" s="92">
        <v>20120607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3"/>
        <v>168853</v>
      </c>
      <c r="G125" s="37">
        <v>0</v>
      </c>
      <c r="H125" s="37">
        <v>18613</v>
      </c>
      <c r="I125" s="37">
        <v>0</v>
      </c>
      <c r="J125" s="37">
        <v>150240</v>
      </c>
      <c r="K125" s="37"/>
      <c r="L125" s="92">
        <v>20120710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3"/>
        <v>425642</v>
      </c>
      <c r="G126" s="37">
        <v>179793</v>
      </c>
      <c r="H126" s="37">
        <v>187624</v>
      </c>
      <c r="I126" s="37">
        <v>0</v>
      </c>
      <c r="J126" s="37">
        <v>58225</v>
      </c>
      <c r="K126" s="37"/>
      <c r="L126" s="92">
        <v>20120710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3"/>
        <v>633597</v>
      </c>
      <c r="G127" s="37">
        <v>210440</v>
      </c>
      <c r="H127" s="37">
        <v>402157</v>
      </c>
      <c r="I127" s="37">
        <v>20000</v>
      </c>
      <c r="J127" s="37">
        <v>1000</v>
      </c>
      <c r="K127" s="37"/>
      <c r="L127" s="92">
        <v>20120710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253416</v>
      </c>
      <c r="G128" s="37">
        <v>0</v>
      </c>
      <c r="H128" s="37">
        <v>235766</v>
      </c>
      <c r="I128" s="37">
        <v>0</v>
      </c>
      <c r="J128" s="37">
        <v>17650</v>
      </c>
      <c r="K128" s="37"/>
      <c r="L128" s="92">
        <v>20120710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1101804</v>
      </c>
      <c r="G129" s="37">
        <v>390000</v>
      </c>
      <c r="H129" s="37">
        <v>428508</v>
      </c>
      <c r="I129" s="37">
        <v>12721</v>
      </c>
      <c r="J129" s="37">
        <v>270575</v>
      </c>
      <c r="K129" s="37"/>
      <c r="L129" s="92">
        <v>20120710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495449</v>
      </c>
      <c r="G130" s="37">
        <v>258000</v>
      </c>
      <c r="H130" s="37">
        <v>169749</v>
      </c>
      <c r="I130" s="37">
        <v>0</v>
      </c>
      <c r="J130" s="37">
        <v>67700</v>
      </c>
      <c r="K130" s="37"/>
      <c r="L130" s="92">
        <v>20120710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1747490</v>
      </c>
      <c r="G131" s="37">
        <v>89900</v>
      </c>
      <c r="H131" s="37">
        <v>450452</v>
      </c>
      <c r="I131" s="37">
        <v>0</v>
      </c>
      <c r="J131" s="37">
        <v>1207138</v>
      </c>
      <c r="K131" s="37"/>
      <c r="L131" s="92">
        <v>20120710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243972</v>
      </c>
      <c r="G132" s="37">
        <v>60000</v>
      </c>
      <c r="H132" s="37">
        <v>107096</v>
      </c>
      <c r="I132" s="37">
        <v>0</v>
      </c>
      <c r="J132" s="37">
        <v>76876</v>
      </c>
      <c r="K132" s="37"/>
      <c r="L132" s="92">
        <v>20120607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727034</v>
      </c>
      <c r="G133" s="37">
        <v>0</v>
      </c>
      <c r="H133" s="37">
        <v>675809</v>
      </c>
      <c r="I133" s="37">
        <v>0</v>
      </c>
      <c r="J133" s="37">
        <v>51225</v>
      </c>
      <c r="K133" s="37"/>
      <c r="L133" s="92">
        <v>20120607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283562</v>
      </c>
      <c r="G134" s="37">
        <v>0</v>
      </c>
      <c r="H134" s="37">
        <v>79814</v>
      </c>
      <c r="I134" s="37">
        <v>9279</v>
      </c>
      <c r="J134" s="37">
        <v>194469</v>
      </c>
      <c r="K134" s="37"/>
      <c r="L134" s="92">
        <v>20120607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124042</v>
      </c>
      <c r="G135" s="37">
        <v>0</v>
      </c>
      <c r="H135" s="37">
        <v>120835</v>
      </c>
      <c r="I135" s="37">
        <v>0</v>
      </c>
      <c r="J135" s="37">
        <v>3207</v>
      </c>
      <c r="K135" s="37"/>
      <c r="L135" s="92">
        <v>20120710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4793003</v>
      </c>
      <c r="G136" s="37">
        <v>1577709</v>
      </c>
      <c r="H136" s="37">
        <v>223452</v>
      </c>
      <c r="I136" s="37">
        <v>15000</v>
      </c>
      <c r="J136" s="37">
        <v>2976842</v>
      </c>
      <c r="K136" s="37"/>
      <c r="L136" s="92">
        <v>20120607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10800</v>
      </c>
      <c r="G137" s="37">
        <v>0</v>
      </c>
      <c r="H137" s="37">
        <v>10800</v>
      </c>
      <c r="I137" s="37">
        <v>0</v>
      </c>
      <c r="J137" s="37">
        <v>0</v>
      </c>
      <c r="K137" s="37"/>
      <c r="L137" s="92">
        <v>20120607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575021</v>
      </c>
      <c r="G138" s="37">
        <v>241150</v>
      </c>
      <c r="H138" s="37">
        <v>241109</v>
      </c>
      <c r="I138" s="37">
        <v>900</v>
      </c>
      <c r="J138" s="37">
        <v>91862</v>
      </c>
      <c r="K138" s="37"/>
      <c r="L138" s="92">
        <v>20120607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455713</v>
      </c>
      <c r="G139" s="37">
        <v>158500</v>
      </c>
      <c r="H139" s="37">
        <v>269003</v>
      </c>
      <c r="I139" s="37">
        <v>20500</v>
      </c>
      <c r="J139" s="37">
        <v>7710</v>
      </c>
      <c r="K139" s="37"/>
      <c r="L139" s="92">
        <v>20120607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1886877</v>
      </c>
      <c r="G140" s="37">
        <v>0</v>
      </c>
      <c r="H140" s="37">
        <v>229307</v>
      </c>
      <c r="I140" s="37">
        <v>104850</v>
      </c>
      <c r="J140" s="37">
        <v>1552720</v>
      </c>
      <c r="K140" s="37"/>
      <c r="L140" s="92">
        <v>20120607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244201</v>
      </c>
      <c r="G141" s="37">
        <v>0</v>
      </c>
      <c r="H141" s="37">
        <v>182304</v>
      </c>
      <c r="I141" s="37">
        <v>0</v>
      </c>
      <c r="J141" s="37">
        <v>61897</v>
      </c>
      <c r="K141" s="37"/>
      <c r="L141" s="92">
        <v>20120710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3"/>
        <v>807339</v>
      </c>
      <c r="G142" s="37">
        <v>89103</v>
      </c>
      <c r="H142" s="37">
        <v>98626</v>
      </c>
      <c r="I142" s="37">
        <v>1100</v>
      </c>
      <c r="J142" s="37">
        <v>618510</v>
      </c>
      <c r="K142" s="37"/>
      <c r="L142" s="92">
        <v>20120607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1778688</v>
      </c>
      <c r="G143" s="37">
        <v>500380</v>
      </c>
      <c r="H143" s="37">
        <v>494805</v>
      </c>
      <c r="I143" s="37">
        <v>127600</v>
      </c>
      <c r="J143" s="37">
        <v>655903</v>
      </c>
      <c r="K143" s="37"/>
      <c r="L143" s="92">
        <v>20120710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176219</v>
      </c>
      <c r="G144" s="37">
        <v>0</v>
      </c>
      <c r="H144" s="37">
        <v>149219</v>
      </c>
      <c r="I144" s="37">
        <v>0</v>
      </c>
      <c r="J144" s="37">
        <v>27000</v>
      </c>
      <c r="K144" s="37"/>
      <c r="L144" s="92">
        <v>20120710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10176214</v>
      </c>
      <c r="G145" s="37">
        <v>900</v>
      </c>
      <c r="H145" s="37">
        <v>1092226</v>
      </c>
      <c r="I145" s="37">
        <v>8167645</v>
      </c>
      <c r="J145" s="37">
        <v>915443</v>
      </c>
      <c r="K145" s="37"/>
      <c r="L145" s="92">
        <v>20120607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3938364</v>
      </c>
      <c r="G146" s="37">
        <v>0</v>
      </c>
      <c r="H146" s="37">
        <v>118737</v>
      </c>
      <c r="I146" s="37">
        <v>0</v>
      </c>
      <c r="J146" s="37">
        <v>3819627</v>
      </c>
      <c r="K146" s="37"/>
      <c r="L146" s="92">
        <v>20120607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aca="true" t="shared" si="4" ref="F147:F162">G147+H147+I147+J147</f>
        <v>8307486</v>
      </c>
      <c r="G147" s="37">
        <v>754050</v>
      </c>
      <c r="H147" s="37">
        <v>899119</v>
      </c>
      <c r="I147" s="37">
        <v>100</v>
      </c>
      <c r="J147" s="37">
        <v>6654217</v>
      </c>
      <c r="K147" s="37"/>
      <c r="L147" s="92">
        <v>20120607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4"/>
        <v>42354</v>
      </c>
      <c r="G148" s="37">
        <v>0</v>
      </c>
      <c r="H148" s="37">
        <v>2000</v>
      </c>
      <c r="I148" s="37">
        <v>0</v>
      </c>
      <c r="J148" s="37">
        <v>40354</v>
      </c>
      <c r="K148" s="37"/>
      <c r="L148" s="92">
        <v>20120607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4"/>
        <v>140628</v>
      </c>
      <c r="G149" s="37">
        <v>31700</v>
      </c>
      <c r="H149" s="37">
        <v>50928</v>
      </c>
      <c r="I149" s="37">
        <v>49500</v>
      </c>
      <c r="J149" s="37">
        <v>8500</v>
      </c>
      <c r="K149" s="37"/>
      <c r="L149" s="92">
        <v>20120607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4"/>
        <v>158060</v>
      </c>
      <c r="G150" s="37">
        <v>67400</v>
      </c>
      <c r="H150" s="37">
        <v>75875</v>
      </c>
      <c r="I150" s="37">
        <v>0</v>
      </c>
      <c r="J150" s="37">
        <v>14785</v>
      </c>
      <c r="K150" s="51"/>
      <c r="L150" s="92">
        <v>20120607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4"/>
        <v>158579</v>
      </c>
      <c r="G151" s="37">
        <v>0</v>
      </c>
      <c r="H151" s="37">
        <v>158579</v>
      </c>
      <c r="I151" s="37">
        <v>0</v>
      </c>
      <c r="J151" s="37">
        <v>0</v>
      </c>
      <c r="K151" s="37"/>
      <c r="L151" s="92">
        <v>20120607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4"/>
        <v>1055467</v>
      </c>
      <c r="G152" s="37">
        <v>379100</v>
      </c>
      <c r="H152" s="37">
        <v>589895</v>
      </c>
      <c r="I152" s="37">
        <v>57000</v>
      </c>
      <c r="J152" s="37">
        <v>29472</v>
      </c>
      <c r="K152" s="37"/>
      <c r="L152" s="92">
        <v>20120607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4"/>
        <v>236731</v>
      </c>
      <c r="G153" s="37">
        <v>101000</v>
      </c>
      <c r="H153" s="37">
        <v>74806</v>
      </c>
      <c r="I153" s="37">
        <v>0</v>
      </c>
      <c r="J153" s="37">
        <v>60925</v>
      </c>
      <c r="K153" s="37"/>
      <c r="L153" s="92">
        <v>20120710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4"/>
        <v>114485</v>
      </c>
      <c r="G154" s="37">
        <v>0</v>
      </c>
      <c r="H154" s="37">
        <v>48350</v>
      </c>
      <c r="I154" s="37">
        <v>0</v>
      </c>
      <c r="J154" s="37">
        <v>66135</v>
      </c>
      <c r="K154" s="37"/>
      <c r="L154" s="92">
        <v>20120607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4"/>
        <v>171170</v>
      </c>
      <c r="G155" s="37">
        <v>0</v>
      </c>
      <c r="H155" s="37">
        <v>117270</v>
      </c>
      <c r="I155" s="37">
        <v>24900</v>
      </c>
      <c r="J155" s="37">
        <v>29000</v>
      </c>
      <c r="K155" s="37"/>
      <c r="L155" s="92">
        <v>20120710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4"/>
        <v>365548</v>
      </c>
      <c r="G156" s="37">
        <v>0</v>
      </c>
      <c r="H156" s="37">
        <v>330004</v>
      </c>
      <c r="I156" s="37">
        <v>2594</v>
      </c>
      <c r="J156" s="37">
        <v>32950</v>
      </c>
      <c r="K156" s="37"/>
      <c r="L156" s="92">
        <v>20120710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4"/>
        <v>102319</v>
      </c>
      <c r="G157" s="37">
        <v>0</v>
      </c>
      <c r="H157" s="37">
        <v>76619</v>
      </c>
      <c r="I157" s="37">
        <v>8200</v>
      </c>
      <c r="J157" s="37">
        <v>17500</v>
      </c>
      <c r="K157" s="37"/>
      <c r="L157" s="92">
        <v>20120710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4"/>
        <v>1220651</v>
      </c>
      <c r="G158" s="37">
        <v>0</v>
      </c>
      <c r="H158" s="37">
        <v>160480</v>
      </c>
      <c r="I158" s="37">
        <v>16000</v>
      </c>
      <c r="J158" s="37">
        <v>1044171</v>
      </c>
      <c r="K158" s="37"/>
      <c r="L158" s="92">
        <v>20120710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4"/>
        <v>12831</v>
      </c>
      <c r="G159" s="37">
        <v>5200</v>
      </c>
      <c r="H159" s="37">
        <v>5901</v>
      </c>
      <c r="I159" s="37">
        <v>0</v>
      </c>
      <c r="J159" s="37">
        <v>1730</v>
      </c>
      <c r="K159" s="37"/>
      <c r="L159" s="92">
        <v>20120607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4"/>
        <v>193238</v>
      </c>
      <c r="G160" s="37">
        <v>0</v>
      </c>
      <c r="H160" s="37">
        <v>162045</v>
      </c>
      <c r="I160" s="37">
        <v>0</v>
      </c>
      <c r="J160" s="37">
        <v>31193</v>
      </c>
      <c r="K160" s="37"/>
      <c r="L160" s="92">
        <v>20120607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1095048</v>
      </c>
      <c r="G161" s="37">
        <v>0</v>
      </c>
      <c r="H161" s="37">
        <v>899677</v>
      </c>
      <c r="I161" s="37">
        <v>0</v>
      </c>
      <c r="J161" s="37">
        <v>195371</v>
      </c>
      <c r="K161" s="37"/>
      <c r="L161" s="92">
        <v>20120607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4"/>
        <v>0</v>
      </c>
      <c r="G162" s="37">
        <v>0</v>
      </c>
      <c r="H162" s="37">
        <v>0</v>
      </c>
      <c r="I162" s="37">
        <v>0</v>
      </c>
      <c r="J162" s="37">
        <v>0</v>
      </c>
      <c r="K162" s="37"/>
      <c r="L162" s="92">
        <v>20120607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>G164+H164+I164+J164</f>
        <v>150888</v>
      </c>
      <c r="G164" s="37">
        <v>0</v>
      </c>
      <c r="H164" s="37">
        <v>118888</v>
      </c>
      <c r="I164" s="37">
        <v>0</v>
      </c>
      <c r="J164" s="37">
        <v>32000</v>
      </c>
      <c r="K164" s="37"/>
      <c r="L164" s="92">
        <v>20120607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 t="s">
        <v>13</v>
      </c>
      <c r="G165" s="67" t="s">
        <v>13</v>
      </c>
      <c r="H165" s="67" t="s">
        <v>13</v>
      </c>
      <c r="I165" s="67" t="s">
        <v>13</v>
      </c>
      <c r="J165" s="67" t="s">
        <v>13</v>
      </c>
      <c r="K165" s="37"/>
      <c r="L165" s="89" t="s">
        <v>13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aca="true" t="shared" si="5" ref="F166:F229">G166+H166+I166+J166</f>
        <v>346748</v>
      </c>
      <c r="G166" s="37">
        <v>0</v>
      </c>
      <c r="H166" s="37">
        <v>71084</v>
      </c>
      <c r="I166" s="37">
        <v>0</v>
      </c>
      <c r="J166" s="37">
        <v>275664</v>
      </c>
      <c r="K166" s="37"/>
      <c r="L166" s="92">
        <v>20120607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5"/>
        <v>314584</v>
      </c>
      <c r="G167" s="37">
        <v>0</v>
      </c>
      <c r="H167" s="37">
        <v>241555</v>
      </c>
      <c r="I167" s="37">
        <v>0</v>
      </c>
      <c r="J167" s="37">
        <v>73029</v>
      </c>
      <c r="K167" s="37"/>
      <c r="L167" s="92">
        <v>20120710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5"/>
        <v>190083</v>
      </c>
      <c r="G168" s="37">
        <v>0</v>
      </c>
      <c r="H168" s="37">
        <v>122752</v>
      </c>
      <c r="I168" s="37">
        <v>0</v>
      </c>
      <c r="J168" s="37">
        <v>67331</v>
      </c>
      <c r="K168" s="37"/>
      <c r="L168" s="92">
        <v>20120607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5"/>
        <v>101686</v>
      </c>
      <c r="G169" s="37">
        <v>0</v>
      </c>
      <c r="H169" s="37">
        <v>20286</v>
      </c>
      <c r="I169" s="37">
        <v>0</v>
      </c>
      <c r="J169" s="37">
        <v>81400</v>
      </c>
      <c r="K169" s="37"/>
      <c r="L169" s="92">
        <v>20120607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5"/>
        <v>208299</v>
      </c>
      <c r="G170" s="37">
        <v>0</v>
      </c>
      <c r="H170" s="37">
        <v>199199</v>
      </c>
      <c r="I170" s="37">
        <v>0</v>
      </c>
      <c r="J170" s="37">
        <v>9100</v>
      </c>
      <c r="K170" s="37"/>
      <c r="L170" s="92">
        <v>20120607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5"/>
        <v>2468961</v>
      </c>
      <c r="G171" s="37">
        <v>423994</v>
      </c>
      <c r="H171" s="37">
        <v>1346921</v>
      </c>
      <c r="I171" s="37">
        <v>0</v>
      </c>
      <c r="J171" s="37">
        <v>698046</v>
      </c>
      <c r="K171" s="37"/>
      <c r="L171" s="92">
        <v>20120607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5"/>
        <v>16900579</v>
      </c>
      <c r="G172" s="37">
        <v>11856800</v>
      </c>
      <c r="H172" s="37">
        <v>2113086</v>
      </c>
      <c r="I172" s="37">
        <v>0</v>
      </c>
      <c r="J172" s="37">
        <v>2930693</v>
      </c>
      <c r="K172" s="37"/>
      <c r="L172" s="92">
        <v>20120607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5"/>
        <v>23328</v>
      </c>
      <c r="G173" s="37">
        <v>0</v>
      </c>
      <c r="H173" s="37">
        <v>23328</v>
      </c>
      <c r="I173" s="37">
        <v>0</v>
      </c>
      <c r="J173" s="37">
        <v>0</v>
      </c>
      <c r="K173" s="37"/>
      <c r="L173" s="92">
        <v>20120607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5"/>
        <v>17215</v>
      </c>
      <c r="G174" s="37">
        <v>0</v>
      </c>
      <c r="H174" s="37">
        <v>15765</v>
      </c>
      <c r="I174" s="37">
        <v>800</v>
      </c>
      <c r="J174" s="37">
        <v>650</v>
      </c>
      <c r="K174" s="37"/>
      <c r="L174" s="92">
        <v>20120607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5"/>
        <v>263449</v>
      </c>
      <c r="G175" s="37">
        <v>66700</v>
      </c>
      <c r="H175" s="37">
        <v>174786</v>
      </c>
      <c r="I175" s="37">
        <v>0</v>
      </c>
      <c r="J175" s="37">
        <v>21963</v>
      </c>
      <c r="K175" s="37"/>
      <c r="L175" s="92">
        <v>20120710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5"/>
        <v>346900</v>
      </c>
      <c r="G176" s="37">
        <v>0</v>
      </c>
      <c r="H176" s="37">
        <v>17800</v>
      </c>
      <c r="I176" s="37">
        <v>0</v>
      </c>
      <c r="J176" s="37">
        <v>329100</v>
      </c>
      <c r="K176" s="37"/>
      <c r="L176" s="92">
        <v>20120607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5"/>
        <v>227964</v>
      </c>
      <c r="G177" s="37">
        <v>0</v>
      </c>
      <c r="H177" s="37">
        <v>117815</v>
      </c>
      <c r="I177" s="37">
        <v>0</v>
      </c>
      <c r="J177" s="37">
        <v>110149</v>
      </c>
      <c r="K177" s="37"/>
      <c r="L177" s="92">
        <v>20120607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5"/>
        <v>1928363</v>
      </c>
      <c r="G178" s="37">
        <v>30800</v>
      </c>
      <c r="H178" s="37">
        <v>910044</v>
      </c>
      <c r="I178" s="37">
        <v>0</v>
      </c>
      <c r="J178" s="37">
        <v>987519</v>
      </c>
      <c r="K178" s="37"/>
      <c r="L178" s="92">
        <v>20120607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5"/>
        <v>479971</v>
      </c>
      <c r="G179" s="37">
        <v>0</v>
      </c>
      <c r="H179" s="37">
        <v>448667</v>
      </c>
      <c r="I179" s="37">
        <v>0</v>
      </c>
      <c r="J179" s="37">
        <v>31304</v>
      </c>
      <c r="K179" s="37"/>
      <c r="L179" s="92">
        <v>20120607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5"/>
        <v>561131</v>
      </c>
      <c r="G180" s="37">
        <v>0</v>
      </c>
      <c r="H180" s="37">
        <v>481103</v>
      </c>
      <c r="I180" s="37">
        <v>0</v>
      </c>
      <c r="J180" s="37">
        <v>80028</v>
      </c>
      <c r="K180" s="37"/>
      <c r="L180" s="92">
        <v>20120710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5"/>
        <v>298764</v>
      </c>
      <c r="G181" s="37">
        <v>0</v>
      </c>
      <c r="H181" s="37">
        <v>255791</v>
      </c>
      <c r="I181" s="37">
        <v>0</v>
      </c>
      <c r="J181" s="37">
        <v>42973</v>
      </c>
      <c r="K181" s="37"/>
      <c r="L181" s="92">
        <v>20120607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5"/>
        <v>14300</v>
      </c>
      <c r="G182" s="37">
        <v>0</v>
      </c>
      <c r="H182" s="37">
        <v>14300</v>
      </c>
      <c r="I182" s="37">
        <v>0</v>
      </c>
      <c r="J182" s="37">
        <v>0</v>
      </c>
      <c r="K182" s="37"/>
      <c r="L182" s="92">
        <v>20120507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5"/>
        <v>34650</v>
      </c>
      <c r="G183" s="37">
        <v>0</v>
      </c>
      <c r="H183" s="37">
        <v>22650</v>
      </c>
      <c r="I183" s="37">
        <v>0</v>
      </c>
      <c r="J183" s="37">
        <v>12000</v>
      </c>
      <c r="K183" s="37"/>
      <c r="L183" s="92">
        <v>20120607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5"/>
        <v>74379</v>
      </c>
      <c r="G184" s="37">
        <v>0</v>
      </c>
      <c r="H184" s="37">
        <v>56379</v>
      </c>
      <c r="I184" s="37">
        <v>0</v>
      </c>
      <c r="J184" s="37">
        <v>18000</v>
      </c>
      <c r="K184" s="37"/>
      <c r="L184" s="92">
        <v>20120607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5"/>
        <v>149678</v>
      </c>
      <c r="G185" s="37">
        <v>0</v>
      </c>
      <c r="H185" s="37">
        <v>71227</v>
      </c>
      <c r="I185" s="37">
        <v>1850</v>
      </c>
      <c r="J185" s="37">
        <v>76601</v>
      </c>
      <c r="K185" s="37"/>
      <c r="L185" s="92">
        <v>20120710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5"/>
        <v>120105</v>
      </c>
      <c r="G186" s="37">
        <v>0</v>
      </c>
      <c r="H186" s="37">
        <v>96460</v>
      </c>
      <c r="I186" s="37">
        <v>0</v>
      </c>
      <c r="J186" s="37">
        <v>23645</v>
      </c>
      <c r="K186" s="37"/>
      <c r="L186" s="92">
        <v>20120607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5"/>
        <v>154839</v>
      </c>
      <c r="G187" s="37">
        <v>0</v>
      </c>
      <c r="H187" s="37">
        <v>154839</v>
      </c>
      <c r="I187" s="37">
        <v>0</v>
      </c>
      <c r="J187" s="37">
        <v>0</v>
      </c>
      <c r="K187" s="37"/>
      <c r="L187" s="92">
        <v>20120710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5"/>
        <v>47939</v>
      </c>
      <c r="G188" s="37">
        <v>0</v>
      </c>
      <c r="H188" s="37">
        <v>47939</v>
      </c>
      <c r="I188" s="37">
        <v>0</v>
      </c>
      <c r="J188" s="37">
        <v>0</v>
      </c>
      <c r="K188" s="37"/>
      <c r="L188" s="92">
        <v>20120607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5"/>
        <v>49254</v>
      </c>
      <c r="G189" s="37">
        <v>0</v>
      </c>
      <c r="H189" s="37">
        <v>34754</v>
      </c>
      <c r="I189" s="37">
        <v>0</v>
      </c>
      <c r="J189" s="37">
        <v>14500</v>
      </c>
      <c r="K189" s="37"/>
      <c r="L189" s="92">
        <v>20120607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5"/>
        <v>3113602</v>
      </c>
      <c r="G190" s="37">
        <v>2126200</v>
      </c>
      <c r="H190" s="37">
        <v>359233</v>
      </c>
      <c r="I190" s="37">
        <v>31995</v>
      </c>
      <c r="J190" s="37">
        <v>596174</v>
      </c>
      <c r="K190" s="37"/>
      <c r="L190" s="92">
        <v>20120607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5"/>
        <v>211350</v>
      </c>
      <c r="G191" s="37">
        <v>0</v>
      </c>
      <c r="H191" s="37">
        <v>117250</v>
      </c>
      <c r="I191" s="37">
        <v>8000</v>
      </c>
      <c r="J191" s="37">
        <v>86100</v>
      </c>
      <c r="K191" s="37"/>
      <c r="L191" s="92">
        <v>20120607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5"/>
        <v>5874</v>
      </c>
      <c r="G192" s="37">
        <v>0</v>
      </c>
      <c r="H192" s="37">
        <v>0</v>
      </c>
      <c r="I192" s="37">
        <v>5874</v>
      </c>
      <c r="J192" s="37">
        <v>0</v>
      </c>
      <c r="K192" s="37"/>
      <c r="L192" s="92">
        <v>20120710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5"/>
        <v>250017</v>
      </c>
      <c r="G193" s="37">
        <v>0</v>
      </c>
      <c r="H193" s="37">
        <v>136517</v>
      </c>
      <c r="I193" s="37">
        <v>97500</v>
      </c>
      <c r="J193" s="37">
        <v>16000</v>
      </c>
      <c r="K193" s="37"/>
      <c r="L193" s="92">
        <v>20120607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5"/>
        <v>240063</v>
      </c>
      <c r="G194" s="37">
        <v>0</v>
      </c>
      <c r="H194" s="37">
        <v>49219</v>
      </c>
      <c r="I194" s="37">
        <v>0</v>
      </c>
      <c r="J194" s="37">
        <v>190844</v>
      </c>
      <c r="K194" s="37"/>
      <c r="L194" s="92">
        <v>20120607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5"/>
        <v>181757</v>
      </c>
      <c r="G195" s="37">
        <v>0</v>
      </c>
      <c r="H195" s="37">
        <v>168953</v>
      </c>
      <c r="I195" s="37">
        <v>0</v>
      </c>
      <c r="J195" s="37">
        <v>12804</v>
      </c>
      <c r="K195" s="37"/>
      <c r="L195" s="92">
        <v>20120607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9178890</v>
      </c>
      <c r="G197" s="37">
        <v>0</v>
      </c>
      <c r="H197" s="37">
        <v>1044691</v>
      </c>
      <c r="I197" s="37">
        <v>7009950</v>
      </c>
      <c r="J197" s="37">
        <v>1124249</v>
      </c>
      <c r="K197" s="37"/>
      <c r="L197" s="92">
        <v>20120710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5"/>
        <v>764299</v>
      </c>
      <c r="G198" s="37">
        <v>140320</v>
      </c>
      <c r="H198" s="37">
        <v>283079</v>
      </c>
      <c r="I198" s="37">
        <v>39650</v>
      </c>
      <c r="J198" s="37">
        <v>301250</v>
      </c>
      <c r="K198" s="37"/>
      <c r="L198" s="92">
        <v>20120607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5"/>
        <v>1327093</v>
      </c>
      <c r="G199" s="37">
        <v>764600</v>
      </c>
      <c r="H199" s="37">
        <v>318394</v>
      </c>
      <c r="I199" s="37">
        <v>68800</v>
      </c>
      <c r="J199" s="37">
        <v>175299</v>
      </c>
      <c r="K199" s="37"/>
      <c r="L199" s="92">
        <v>20120607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5"/>
        <v>48059</v>
      </c>
      <c r="G200" s="37">
        <v>0</v>
      </c>
      <c r="H200" s="37">
        <v>48059</v>
      </c>
      <c r="I200" s="37">
        <v>0</v>
      </c>
      <c r="J200" s="37">
        <v>0</v>
      </c>
      <c r="K200" s="37"/>
      <c r="L200" s="92">
        <v>20120710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5"/>
        <v>3229378</v>
      </c>
      <c r="G201" s="37">
        <v>2593300</v>
      </c>
      <c r="H201" s="37">
        <v>240624</v>
      </c>
      <c r="I201" s="37">
        <v>297644</v>
      </c>
      <c r="J201" s="37">
        <v>97810</v>
      </c>
      <c r="K201" s="37"/>
      <c r="L201" s="92">
        <v>20120607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5"/>
        <v>732747</v>
      </c>
      <c r="G202" s="37">
        <v>433150</v>
      </c>
      <c r="H202" s="37">
        <v>200875</v>
      </c>
      <c r="I202" s="37">
        <v>4801</v>
      </c>
      <c r="J202" s="37">
        <v>93921</v>
      </c>
      <c r="K202" s="37"/>
      <c r="L202" s="92">
        <v>20120607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548071</v>
      </c>
      <c r="G203" s="37">
        <v>501570</v>
      </c>
      <c r="H203" s="37">
        <v>46501</v>
      </c>
      <c r="I203" s="37">
        <v>0</v>
      </c>
      <c r="J203" s="37">
        <v>0</v>
      </c>
      <c r="K203" s="37"/>
      <c r="L203" s="92">
        <v>20120607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268472</v>
      </c>
      <c r="G204" s="37">
        <v>0</v>
      </c>
      <c r="H204" s="37">
        <v>107877</v>
      </c>
      <c r="I204" s="37">
        <v>19500</v>
      </c>
      <c r="J204" s="37">
        <v>141095</v>
      </c>
      <c r="K204" s="37"/>
      <c r="L204" s="92">
        <v>20120607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1018886</v>
      </c>
      <c r="G205" s="37">
        <v>352800</v>
      </c>
      <c r="H205" s="37">
        <v>519332</v>
      </c>
      <c r="I205" s="37">
        <v>68300</v>
      </c>
      <c r="J205" s="37">
        <v>78454</v>
      </c>
      <c r="K205" s="37"/>
      <c r="L205" s="92">
        <v>20120710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1081807</v>
      </c>
      <c r="G206" s="37">
        <v>536500</v>
      </c>
      <c r="H206" s="37">
        <v>292660</v>
      </c>
      <c r="I206" s="37">
        <v>10500</v>
      </c>
      <c r="J206" s="37">
        <v>242147</v>
      </c>
      <c r="K206" s="37"/>
      <c r="L206" s="92">
        <v>20120607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442150</v>
      </c>
      <c r="G207" s="37">
        <v>14900</v>
      </c>
      <c r="H207" s="37">
        <v>309174</v>
      </c>
      <c r="I207" s="37">
        <v>32450</v>
      </c>
      <c r="J207" s="37">
        <v>85626</v>
      </c>
      <c r="K207" s="37"/>
      <c r="L207" s="92">
        <v>20120607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2353751</v>
      </c>
      <c r="G208" s="37">
        <v>876273</v>
      </c>
      <c r="H208" s="37">
        <v>913994</v>
      </c>
      <c r="I208" s="37">
        <v>64475</v>
      </c>
      <c r="J208" s="37">
        <v>499009</v>
      </c>
      <c r="K208" s="37"/>
      <c r="L208" s="92">
        <v>20120607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414677</v>
      </c>
      <c r="G209" s="37">
        <v>5600</v>
      </c>
      <c r="H209" s="37">
        <v>349763</v>
      </c>
      <c r="I209" s="37">
        <v>17000</v>
      </c>
      <c r="J209" s="37">
        <v>42314</v>
      </c>
      <c r="K209" s="37"/>
      <c r="L209" s="92">
        <v>20120607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1068178</v>
      </c>
      <c r="G210" s="37">
        <v>236000</v>
      </c>
      <c r="H210" s="37">
        <v>500438</v>
      </c>
      <c r="I210" s="37">
        <v>0</v>
      </c>
      <c r="J210" s="37">
        <v>331740</v>
      </c>
      <c r="K210" s="37"/>
      <c r="L210" s="92">
        <v>20120607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757519</v>
      </c>
      <c r="G211" s="37">
        <v>355000</v>
      </c>
      <c r="H211" s="37">
        <v>256933</v>
      </c>
      <c r="I211" s="37">
        <v>16000</v>
      </c>
      <c r="J211" s="37">
        <v>129586</v>
      </c>
      <c r="K211" s="37"/>
      <c r="L211" s="92">
        <v>20120710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35355</v>
      </c>
      <c r="G212" s="37">
        <v>0</v>
      </c>
      <c r="H212" s="37">
        <v>3204</v>
      </c>
      <c r="I212" s="37">
        <v>0</v>
      </c>
      <c r="J212" s="37">
        <v>32151</v>
      </c>
      <c r="K212" s="37"/>
      <c r="L212" s="92">
        <v>20120710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39500</v>
      </c>
      <c r="G213" s="37">
        <v>0</v>
      </c>
      <c r="H213" s="37">
        <v>39500</v>
      </c>
      <c r="I213" s="37">
        <v>0</v>
      </c>
      <c r="J213" s="37">
        <v>0</v>
      </c>
      <c r="K213" s="37"/>
      <c r="L213" s="92">
        <v>20120607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271017</v>
      </c>
      <c r="G214" s="37">
        <v>0</v>
      </c>
      <c r="H214" s="37">
        <v>215493</v>
      </c>
      <c r="I214" s="37">
        <v>0</v>
      </c>
      <c r="J214" s="37">
        <v>55524</v>
      </c>
      <c r="K214" s="37"/>
      <c r="L214" s="92">
        <v>20120607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522595</v>
      </c>
      <c r="G215" s="37">
        <v>307250</v>
      </c>
      <c r="H215" s="37">
        <v>191681</v>
      </c>
      <c r="I215" s="37">
        <v>0</v>
      </c>
      <c r="J215" s="37">
        <v>23664</v>
      </c>
      <c r="K215" s="37"/>
      <c r="L215" s="92">
        <v>20120607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594845</v>
      </c>
      <c r="G216" s="37">
        <v>0</v>
      </c>
      <c r="H216" s="37">
        <v>11800</v>
      </c>
      <c r="I216" s="37">
        <v>0</v>
      </c>
      <c r="J216" s="37">
        <v>583045</v>
      </c>
      <c r="K216" s="37"/>
      <c r="L216" s="92">
        <v>20120607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650763</v>
      </c>
      <c r="G217" s="37">
        <v>0</v>
      </c>
      <c r="H217" s="37">
        <v>42541</v>
      </c>
      <c r="I217" s="37">
        <v>0</v>
      </c>
      <c r="J217" s="37">
        <v>608222</v>
      </c>
      <c r="K217" s="37"/>
      <c r="L217" s="92">
        <v>20120607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92613</v>
      </c>
      <c r="G218" s="37">
        <v>0</v>
      </c>
      <c r="H218" s="37">
        <v>30551</v>
      </c>
      <c r="I218" s="37">
        <v>0</v>
      </c>
      <c r="J218" s="37">
        <v>62062</v>
      </c>
      <c r="K218" s="37"/>
      <c r="L218" s="92">
        <v>20120710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326973</v>
      </c>
      <c r="G219" s="37">
        <v>243600</v>
      </c>
      <c r="H219" s="37">
        <v>30200</v>
      </c>
      <c r="I219" s="37">
        <v>16000</v>
      </c>
      <c r="J219" s="37">
        <v>37173</v>
      </c>
      <c r="K219" s="37"/>
      <c r="L219" s="92">
        <v>20120710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114121</v>
      </c>
      <c r="G220" s="37">
        <v>0</v>
      </c>
      <c r="H220" s="37">
        <v>111261</v>
      </c>
      <c r="I220" s="37">
        <v>0</v>
      </c>
      <c r="J220" s="37">
        <v>2860</v>
      </c>
      <c r="K220" s="37"/>
      <c r="L220" s="92">
        <v>20120710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5"/>
        <v>65582</v>
      </c>
      <c r="G221" s="37">
        <v>0</v>
      </c>
      <c r="H221" s="37">
        <v>0</v>
      </c>
      <c r="I221" s="37">
        <v>24500</v>
      </c>
      <c r="J221" s="37">
        <v>41082</v>
      </c>
      <c r="K221" s="37"/>
      <c r="L221" s="92">
        <v>20120607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5"/>
        <v>32365</v>
      </c>
      <c r="G222" s="37">
        <v>0</v>
      </c>
      <c r="H222" s="37">
        <v>15990</v>
      </c>
      <c r="I222" s="37">
        <v>14500</v>
      </c>
      <c r="J222" s="37">
        <v>1875</v>
      </c>
      <c r="K222" s="37"/>
      <c r="L222" s="92">
        <v>20120607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5"/>
        <v>114889</v>
      </c>
      <c r="G223" s="37">
        <v>0</v>
      </c>
      <c r="H223" s="37">
        <v>43413</v>
      </c>
      <c r="I223" s="37">
        <v>19000</v>
      </c>
      <c r="J223" s="37">
        <v>52476</v>
      </c>
      <c r="K223" s="37"/>
      <c r="L223" s="92">
        <v>20120607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5"/>
        <v>4730</v>
      </c>
      <c r="G224" s="37">
        <v>0</v>
      </c>
      <c r="H224" s="37">
        <v>4730</v>
      </c>
      <c r="I224" s="37">
        <v>0</v>
      </c>
      <c r="J224" s="37">
        <v>0</v>
      </c>
      <c r="K224" s="37"/>
      <c r="L224" s="92">
        <v>20120607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5"/>
        <v>127800</v>
      </c>
      <c r="G225" s="37">
        <v>0</v>
      </c>
      <c r="H225" s="37">
        <v>46200</v>
      </c>
      <c r="I225" s="37">
        <v>0</v>
      </c>
      <c r="J225" s="37">
        <v>81600</v>
      </c>
      <c r="K225" s="37"/>
      <c r="L225" s="92">
        <v>20120607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5"/>
        <v>791165</v>
      </c>
      <c r="G226" s="37">
        <v>303151</v>
      </c>
      <c r="H226" s="37">
        <v>224461</v>
      </c>
      <c r="I226" s="37">
        <v>28343</v>
      </c>
      <c r="J226" s="37">
        <v>235210</v>
      </c>
      <c r="K226" s="37"/>
      <c r="L226" s="92">
        <v>20120710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5"/>
        <v>0</v>
      </c>
      <c r="G227" s="37">
        <v>0</v>
      </c>
      <c r="H227" s="37">
        <v>0</v>
      </c>
      <c r="I227" s="37">
        <v>0</v>
      </c>
      <c r="J227" s="37">
        <v>0</v>
      </c>
      <c r="K227" s="37"/>
      <c r="L227" s="92">
        <v>20120607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5"/>
        <v>61045</v>
      </c>
      <c r="G228" s="37">
        <v>0</v>
      </c>
      <c r="H228" s="37">
        <v>51345</v>
      </c>
      <c r="I228" s="37">
        <v>0</v>
      </c>
      <c r="J228" s="37">
        <v>9700</v>
      </c>
      <c r="K228" s="37"/>
      <c r="L228" s="92">
        <v>20120607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5"/>
        <v>195076</v>
      </c>
      <c r="G229" s="37">
        <v>0</v>
      </c>
      <c r="H229" s="37">
        <v>92650</v>
      </c>
      <c r="I229" s="37">
        <v>32800</v>
      </c>
      <c r="J229" s="37">
        <v>69626</v>
      </c>
      <c r="K229" s="37"/>
      <c r="L229" s="92">
        <v>20120710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aca="true" t="shared" si="6" ref="F230:F293">G230+H230+I230+J230</f>
        <v>1787031</v>
      </c>
      <c r="G230" s="37">
        <v>353500</v>
      </c>
      <c r="H230" s="37">
        <v>370605</v>
      </c>
      <c r="I230" s="37">
        <v>63244</v>
      </c>
      <c r="J230" s="37">
        <v>999682</v>
      </c>
      <c r="K230" s="37"/>
      <c r="L230" s="92">
        <v>20120607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6"/>
        <v>643788</v>
      </c>
      <c r="G231" s="37">
        <v>0</v>
      </c>
      <c r="H231" s="37">
        <v>568487</v>
      </c>
      <c r="I231" s="37">
        <v>0</v>
      </c>
      <c r="J231" s="37">
        <v>75301</v>
      </c>
      <c r="K231" s="37"/>
      <c r="L231" s="92">
        <v>20120710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6"/>
        <v>601591</v>
      </c>
      <c r="G232" s="37">
        <v>0</v>
      </c>
      <c r="H232" s="37">
        <v>601591</v>
      </c>
      <c r="I232" s="37">
        <v>0</v>
      </c>
      <c r="J232" s="37">
        <v>0</v>
      </c>
      <c r="K232" s="37"/>
      <c r="L232" s="92">
        <v>20120710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6"/>
        <v>230349</v>
      </c>
      <c r="G233" s="37">
        <v>0</v>
      </c>
      <c r="H233" s="37">
        <v>229847</v>
      </c>
      <c r="I233" s="37">
        <v>0</v>
      </c>
      <c r="J233" s="37">
        <v>502</v>
      </c>
      <c r="K233" s="37"/>
      <c r="L233" s="92">
        <v>20120607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6"/>
        <v>995358</v>
      </c>
      <c r="G234" s="37">
        <v>0</v>
      </c>
      <c r="H234" s="37">
        <v>677572</v>
      </c>
      <c r="I234" s="37">
        <v>0</v>
      </c>
      <c r="J234" s="37">
        <v>317786</v>
      </c>
      <c r="K234" s="37"/>
      <c r="L234" s="92">
        <v>20120607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6"/>
        <v>1066869</v>
      </c>
      <c r="G235" s="37">
        <v>0</v>
      </c>
      <c r="H235" s="37">
        <v>974717</v>
      </c>
      <c r="I235" s="37">
        <v>0</v>
      </c>
      <c r="J235" s="37">
        <v>92152</v>
      </c>
      <c r="K235" s="37"/>
      <c r="L235" s="92">
        <v>20120607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6"/>
        <v>121491</v>
      </c>
      <c r="G236" s="37">
        <v>0</v>
      </c>
      <c r="H236" s="37">
        <v>121291</v>
      </c>
      <c r="I236" s="37">
        <v>0</v>
      </c>
      <c r="J236" s="37">
        <v>200</v>
      </c>
      <c r="K236" s="37"/>
      <c r="L236" s="92">
        <v>20120710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6"/>
        <v>1618642</v>
      </c>
      <c r="G237" s="37">
        <v>751000</v>
      </c>
      <c r="H237" s="37">
        <v>386535</v>
      </c>
      <c r="I237" s="37">
        <v>0</v>
      </c>
      <c r="J237" s="37">
        <v>481107</v>
      </c>
      <c r="K237" s="37"/>
      <c r="L237" s="92">
        <v>20120607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6"/>
        <v>573766</v>
      </c>
      <c r="G238" s="37">
        <v>0</v>
      </c>
      <c r="H238" s="37">
        <v>573766</v>
      </c>
      <c r="I238" s="37">
        <v>0</v>
      </c>
      <c r="J238" s="37">
        <v>0</v>
      </c>
      <c r="K238" s="37"/>
      <c r="L238" s="92">
        <v>20120607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6"/>
        <v>1749264</v>
      </c>
      <c r="G239" s="37">
        <v>0</v>
      </c>
      <c r="H239" s="37">
        <v>449314</v>
      </c>
      <c r="I239" s="37">
        <v>0</v>
      </c>
      <c r="J239" s="37">
        <v>1299950</v>
      </c>
      <c r="K239" s="37"/>
      <c r="L239" s="92">
        <v>20120710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6"/>
        <v>6499179</v>
      </c>
      <c r="G240" s="37">
        <v>2600401</v>
      </c>
      <c r="H240" s="37">
        <v>2010171</v>
      </c>
      <c r="I240" s="37">
        <v>0</v>
      </c>
      <c r="J240" s="37">
        <v>1888607</v>
      </c>
      <c r="K240" s="37"/>
      <c r="L240" s="92">
        <v>20120607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6"/>
        <v>674054</v>
      </c>
      <c r="G241" s="37">
        <v>0</v>
      </c>
      <c r="H241" s="37">
        <v>584004</v>
      </c>
      <c r="I241" s="37">
        <v>0</v>
      </c>
      <c r="J241" s="37">
        <v>90050</v>
      </c>
      <c r="K241" s="37"/>
      <c r="L241" s="92">
        <v>20120607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6"/>
        <v>8176358</v>
      </c>
      <c r="G242" s="37">
        <v>1296500</v>
      </c>
      <c r="H242" s="37">
        <v>2978278</v>
      </c>
      <c r="I242" s="37">
        <v>0</v>
      </c>
      <c r="J242" s="37">
        <v>3901580</v>
      </c>
      <c r="K242" s="37"/>
      <c r="L242" s="92">
        <v>20120607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6"/>
        <v>3528413</v>
      </c>
      <c r="G243" s="37">
        <v>0</v>
      </c>
      <c r="H243" s="37">
        <v>2310820</v>
      </c>
      <c r="I243" s="37">
        <v>246000</v>
      </c>
      <c r="J243" s="37">
        <v>971593</v>
      </c>
      <c r="K243" s="37"/>
      <c r="L243" s="92">
        <v>20120607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6"/>
        <v>22844451</v>
      </c>
      <c r="G244" s="37">
        <v>941859</v>
      </c>
      <c r="H244" s="37">
        <v>5011558</v>
      </c>
      <c r="I244" s="37">
        <v>9296604</v>
      </c>
      <c r="J244" s="37">
        <v>7594430</v>
      </c>
      <c r="K244" s="37"/>
      <c r="L244" s="92">
        <v>20120614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6"/>
        <v>932503</v>
      </c>
      <c r="G245" s="37">
        <v>8700</v>
      </c>
      <c r="H245" s="37">
        <v>908803</v>
      </c>
      <c r="I245" s="37">
        <v>0</v>
      </c>
      <c r="J245" s="37">
        <v>15000</v>
      </c>
      <c r="K245" s="37"/>
      <c r="L245" s="92">
        <v>20120607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6"/>
        <v>1594460</v>
      </c>
      <c r="G246" s="37">
        <v>374200</v>
      </c>
      <c r="H246" s="37">
        <v>820410</v>
      </c>
      <c r="I246" s="37">
        <v>0</v>
      </c>
      <c r="J246" s="37">
        <v>399850</v>
      </c>
      <c r="K246" s="37"/>
      <c r="L246" s="92">
        <v>20120710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6"/>
        <v>938389</v>
      </c>
      <c r="G247" s="37">
        <v>8200</v>
      </c>
      <c r="H247" s="37">
        <v>817185</v>
      </c>
      <c r="I247" s="37">
        <v>0</v>
      </c>
      <c r="J247" s="37">
        <v>113004</v>
      </c>
      <c r="K247" s="37"/>
      <c r="L247" s="92">
        <v>20120607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6"/>
        <v>632007</v>
      </c>
      <c r="G248" s="37">
        <v>0</v>
      </c>
      <c r="H248" s="37">
        <v>329843</v>
      </c>
      <c r="I248" s="37">
        <v>0</v>
      </c>
      <c r="J248" s="37">
        <v>302164</v>
      </c>
      <c r="K248" s="67"/>
      <c r="L248" s="92">
        <v>20120710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6"/>
        <v>584834</v>
      </c>
      <c r="G249" s="37">
        <v>0</v>
      </c>
      <c r="H249" s="37">
        <v>584484</v>
      </c>
      <c r="I249" s="37">
        <v>0</v>
      </c>
      <c r="J249" s="37">
        <v>350</v>
      </c>
      <c r="K249" s="37"/>
      <c r="L249" s="92">
        <v>20120607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6"/>
        <v>433987</v>
      </c>
      <c r="G250" s="37">
        <v>0</v>
      </c>
      <c r="H250" s="37">
        <v>414837</v>
      </c>
      <c r="I250" s="37">
        <v>0</v>
      </c>
      <c r="J250" s="37">
        <v>19150</v>
      </c>
      <c r="K250" s="37"/>
      <c r="L250" s="92">
        <v>20120607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6"/>
        <v>1881145</v>
      </c>
      <c r="G251" s="37">
        <v>833200</v>
      </c>
      <c r="H251" s="37">
        <v>491645</v>
      </c>
      <c r="I251" s="37">
        <v>85650</v>
      </c>
      <c r="J251" s="37">
        <v>470650</v>
      </c>
      <c r="K251" s="37"/>
      <c r="L251" s="92">
        <v>20120607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6"/>
        <v>3183044</v>
      </c>
      <c r="G252" s="37">
        <v>229890</v>
      </c>
      <c r="H252" s="37">
        <v>570677</v>
      </c>
      <c r="I252" s="37">
        <v>274500</v>
      </c>
      <c r="J252" s="37">
        <v>2107977</v>
      </c>
      <c r="K252" s="37"/>
      <c r="L252" s="92">
        <v>20120607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6"/>
        <v>243662</v>
      </c>
      <c r="G253" s="37">
        <v>0</v>
      </c>
      <c r="H253" s="37">
        <v>200942</v>
      </c>
      <c r="I253" s="37">
        <v>0</v>
      </c>
      <c r="J253" s="37">
        <v>42720</v>
      </c>
      <c r="K253" s="37"/>
      <c r="L253" s="92">
        <v>20120607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6"/>
        <v>2451828</v>
      </c>
      <c r="G254" s="37">
        <v>628065</v>
      </c>
      <c r="H254" s="37">
        <v>379540</v>
      </c>
      <c r="I254" s="37">
        <v>66160</v>
      </c>
      <c r="J254" s="37">
        <v>1378063</v>
      </c>
      <c r="K254" s="37"/>
      <c r="L254" s="92">
        <v>20120710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6"/>
        <v>858918</v>
      </c>
      <c r="G255" s="37">
        <v>468300</v>
      </c>
      <c r="H255" s="37">
        <v>344368</v>
      </c>
      <c r="I255" s="37">
        <v>16400</v>
      </c>
      <c r="J255" s="37">
        <v>29850</v>
      </c>
      <c r="K255" s="37"/>
      <c r="L255" s="92">
        <v>20120710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6"/>
        <v>240517</v>
      </c>
      <c r="G256" s="37">
        <v>131200</v>
      </c>
      <c r="H256" s="37">
        <v>24700</v>
      </c>
      <c r="I256" s="37">
        <v>0</v>
      </c>
      <c r="J256" s="37">
        <v>84617</v>
      </c>
      <c r="K256" s="37"/>
      <c r="L256" s="92">
        <v>20120607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6"/>
        <v>325663</v>
      </c>
      <c r="G257" s="37">
        <v>166401</v>
      </c>
      <c r="H257" s="37">
        <v>141262</v>
      </c>
      <c r="I257" s="37">
        <v>0</v>
      </c>
      <c r="J257" s="37">
        <v>18000</v>
      </c>
      <c r="K257" s="37"/>
      <c r="L257" s="92">
        <v>20120607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6"/>
        <v>1317090</v>
      </c>
      <c r="G258" s="37">
        <v>1004800</v>
      </c>
      <c r="H258" s="37">
        <v>165790</v>
      </c>
      <c r="I258" s="37">
        <v>0</v>
      </c>
      <c r="J258" s="37">
        <v>146500</v>
      </c>
      <c r="K258" s="37"/>
      <c r="L258" s="92">
        <v>20120710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6"/>
        <v>102491</v>
      </c>
      <c r="G259" s="37">
        <v>0</v>
      </c>
      <c r="H259" s="37">
        <v>69318</v>
      </c>
      <c r="I259" s="37">
        <v>0</v>
      </c>
      <c r="J259" s="37">
        <v>33173</v>
      </c>
      <c r="K259" s="37"/>
      <c r="L259" s="92">
        <v>20120607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6"/>
        <v>1122836</v>
      </c>
      <c r="G260" s="37">
        <v>667610</v>
      </c>
      <c r="H260" s="37">
        <v>159997</v>
      </c>
      <c r="I260" s="37">
        <v>0</v>
      </c>
      <c r="J260" s="37">
        <v>295229</v>
      </c>
      <c r="K260" s="37"/>
      <c r="L260" s="92">
        <v>20120607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6"/>
        <v>6419397</v>
      </c>
      <c r="G261" s="37">
        <v>298350</v>
      </c>
      <c r="H261" s="37">
        <v>43800</v>
      </c>
      <c r="I261" s="37">
        <v>0</v>
      </c>
      <c r="J261" s="37">
        <v>6077247</v>
      </c>
      <c r="K261" s="37"/>
      <c r="L261" s="92">
        <v>20120710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6"/>
        <v>316983</v>
      </c>
      <c r="G262" s="37">
        <v>2599</v>
      </c>
      <c r="H262" s="37">
        <v>267484</v>
      </c>
      <c r="I262" s="37">
        <v>0</v>
      </c>
      <c r="J262" s="37">
        <v>46900</v>
      </c>
      <c r="K262" s="37"/>
      <c r="L262" s="92">
        <v>20120710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6"/>
        <v>2013944</v>
      </c>
      <c r="G263" s="37">
        <v>1122600</v>
      </c>
      <c r="H263" s="37">
        <v>454388</v>
      </c>
      <c r="I263" s="37">
        <v>2000</v>
      </c>
      <c r="J263" s="37">
        <v>434956</v>
      </c>
      <c r="K263" s="37"/>
      <c r="L263" s="92">
        <v>20120607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6"/>
        <v>48279</v>
      </c>
      <c r="G264" s="37">
        <v>0</v>
      </c>
      <c r="H264" s="37">
        <v>32579</v>
      </c>
      <c r="I264" s="37">
        <v>0</v>
      </c>
      <c r="J264" s="37">
        <v>15700</v>
      </c>
      <c r="K264" s="37"/>
      <c r="L264" s="92">
        <v>20120607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6"/>
        <v>88120</v>
      </c>
      <c r="G265" s="37">
        <v>61000</v>
      </c>
      <c r="H265" s="37">
        <v>27120</v>
      </c>
      <c r="I265" s="37">
        <v>0</v>
      </c>
      <c r="J265" s="37">
        <v>0</v>
      </c>
      <c r="K265" s="37"/>
      <c r="L265" s="92">
        <v>20120710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6"/>
        <v>801000</v>
      </c>
      <c r="G266" s="37">
        <v>0</v>
      </c>
      <c r="H266" s="37">
        <v>106000</v>
      </c>
      <c r="I266" s="37">
        <v>0</v>
      </c>
      <c r="J266" s="37">
        <v>695000</v>
      </c>
      <c r="K266" s="37"/>
      <c r="L266" s="92">
        <v>20120607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6"/>
        <v>406914</v>
      </c>
      <c r="G267" s="37">
        <v>136074</v>
      </c>
      <c r="H267" s="37">
        <v>265565</v>
      </c>
      <c r="I267" s="37">
        <v>0</v>
      </c>
      <c r="J267" s="37">
        <v>5275</v>
      </c>
      <c r="K267" s="37"/>
      <c r="L267" s="92">
        <v>20120710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6"/>
        <v>338674</v>
      </c>
      <c r="G268" s="37">
        <v>0</v>
      </c>
      <c r="H268" s="37">
        <v>317824</v>
      </c>
      <c r="I268" s="37">
        <v>2000</v>
      </c>
      <c r="J268" s="37">
        <v>18850</v>
      </c>
      <c r="K268" s="37"/>
      <c r="L268" s="92">
        <v>20120607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6"/>
        <v>84556</v>
      </c>
      <c r="G269" s="37">
        <v>0</v>
      </c>
      <c r="H269" s="37">
        <v>0</v>
      </c>
      <c r="I269" s="37">
        <v>0</v>
      </c>
      <c r="J269" s="37">
        <v>84556</v>
      </c>
      <c r="K269" s="37"/>
      <c r="L269" s="92">
        <v>20120607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6"/>
        <v>1100448</v>
      </c>
      <c r="G270" s="37">
        <v>0</v>
      </c>
      <c r="H270" s="37">
        <v>875458</v>
      </c>
      <c r="I270" s="37">
        <v>32000</v>
      </c>
      <c r="J270" s="37">
        <v>192990</v>
      </c>
      <c r="K270" s="37"/>
      <c r="L270" s="92">
        <v>20120607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6"/>
        <v>40287</v>
      </c>
      <c r="G271" s="37">
        <v>0</v>
      </c>
      <c r="H271" s="37">
        <v>39957</v>
      </c>
      <c r="I271" s="37">
        <v>0</v>
      </c>
      <c r="J271" s="37">
        <v>330</v>
      </c>
      <c r="K271" s="37"/>
      <c r="L271" s="92">
        <v>20120607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6"/>
        <v>1059156</v>
      </c>
      <c r="G272" s="37">
        <v>0</v>
      </c>
      <c r="H272" s="37">
        <v>231668</v>
      </c>
      <c r="I272" s="37">
        <v>34500</v>
      </c>
      <c r="J272" s="37">
        <v>792988</v>
      </c>
      <c r="K272" s="37"/>
      <c r="L272" s="92">
        <v>20120607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6"/>
        <v>71185</v>
      </c>
      <c r="G273" s="37">
        <v>0</v>
      </c>
      <c r="H273" s="37">
        <v>48162</v>
      </c>
      <c r="I273" s="37">
        <v>0</v>
      </c>
      <c r="J273" s="37">
        <v>23023</v>
      </c>
      <c r="K273" s="37"/>
      <c r="L273" s="92">
        <v>20120607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6"/>
        <v>209507</v>
      </c>
      <c r="G274" s="37">
        <v>0</v>
      </c>
      <c r="H274" s="37">
        <v>145256</v>
      </c>
      <c r="I274" s="37">
        <v>1200</v>
      </c>
      <c r="J274" s="37">
        <v>63051</v>
      </c>
      <c r="K274" s="37"/>
      <c r="L274" s="92">
        <v>20120607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6"/>
        <v>12599</v>
      </c>
      <c r="G275" s="37">
        <v>0</v>
      </c>
      <c r="H275" s="37">
        <v>5000</v>
      </c>
      <c r="I275" s="37">
        <v>0</v>
      </c>
      <c r="J275" s="37">
        <v>7599</v>
      </c>
      <c r="K275" s="37"/>
      <c r="L275" s="92">
        <v>20120607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6"/>
        <v>1130708</v>
      </c>
      <c r="G276" s="37">
        <v>750000</v>
      </c>
      <c r="H276" s="37">
        <v>8100</v>
      </c>
      <c r="I276" s="37">
        <v>0</v>
      </c>
      <c r="J276" s="37">
        <v>372608</v>
      </c>
      <c r="K276" s="37"/>
      <c r="L276" s="92">
        <v>20120607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6"/>
        <v>3661692</v>
      </c>
      <c r="G277" s="37">
        <v>688000</v>
      </c>
      <c r="H277" s="37">
        <v>2203334</v>
      </c>
      <c r="I277" s="37">
        <v>0</v>
      </c>
      <c r="J277" s="37">
        <v>770358</v>
      </c>
      <c r="K277" s="37"/>
      <c r="L277" s="92">
        <v>20120607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6"/>
        <v>560048</v>
      </c>
      <c r="G278" s="37">
        <v>30000</v>
      </c>
      <c r="H278" s="37">
        <v>8248</v>
      </c>
      <c r="I278" s="37">
        <v>0</v>
      </c>
      <c r="J278" s="37">
        <v>521800</v>
      </c>
      <c r="K278" s="37"/>
      <c r="L278" s="92">
        <v>20120607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6"/>
        <v>140755</v>
      </c>
      <c r="G279" s="37">
        <v>0</v>
      </c>
      <c r="H279" s="37">
        <v>72025</v>
      </c>
      <c r="I279" s="37">
        <v>0</v>
      </c>
      <c r="J279" s="37">
        <v>68730</v>
      </c>
      <c r="K279" s="37"/>
      <c r="L279" s="92">
        <v>20120607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6"/>
        <v>493649</v>
      </c>
      <c r="G280" s="37">
        <v>1500</v>
      </c>
      <c r="H280" s="37">
        <v>233992</v>
      </c>
      <c r="I280" s="37">
        <v>0</v>
      </c>
      <c r="J280" s="37">
        <v>258157</v>
      </c>
      <c r="K280" s="37"/>
      <c r="L280" s="92">
        <v>20120607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6"/>
        <v>2062002</v>
      </c>
      <c r="G281" s="37">
        <v>100</v>
      </c>
      <c r="H281" s="37">
        <v>1630512</v>
      </c>
      <c r="I281" s="37">
        <v>0</v>
      </c>
      <c r="J281" s="37">
        <v>431390</v>
      </c>
      <c r="K281" s="37"/>
      <c r="L281" s="92">
        <v>20120710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6"/>
        <v>26506592</v>
      </c>
      <c r="G282" s="37">
        <v>1126898</v>
      </c>
      <c r="H282" s="37">
        <v>7741557</v>
      </c>
      <c r="I282" s="37">
        <v>106000</v>
      </c>
      <c r="J282" s="37">
        <v>17532137</v>
      </c>
      <c r="K282" s="37"/>
      <c r="L282" s="92">
        <v>20120607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6"/>
        <v>915013</v>
      </c>
      <c r="G283" s="37">
        <v>0</v>
      </c>
      <c r="H283" s="37">
        <v>791973</v>
      </c>
      <c r="I283" s="37">
        <v>30953</v>
      </c>
      <c r="J283" s="37">
        <v>92087</v>
      </c>
      <c r="K283" s="37"/>
      <c r="L283" s="92">
        <v>20120710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6"/>
        <v>2209902</v>
      </c>
      <c r="G284" s="37">
        <v>0</v>
      </c>
      <c r="H284" s="37">
        <v>786904</v>
      </c>
      <c r="I284" s="37">
        <v>0</v>
      </c>
      <c r="J284" s="37">
        <v>1422998</v>
      </c>
      <c r="K284" s="37"/>
      <c r="L284" s="92">
        <v>20120607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6"/>
        <v>4890476</v>
      </c>
      <c r="G285" s="37">
        <v>1000</v>
      </c>
      <c r="H285" s="37">
        <v>688222</v>
      </c>
      <c r="I285" s="37">
        <v>0</v>
      </c>
      <c r="J285" s="37">
        <v>4201254</v>
      </c>
      <c r="K285" s="37"/>
      <c r="L285" s="92">
        <v>20120607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6"/>
        <v>1201857</v>
      </c>
      <c r="G286" s="37">
        <v>0</v>
      </c>
      <c r="H286" s="37">
        <v>792572</v>
      </c>
      <c r="I286" s="37">
        <v>53175</v>
      </c>
      <c r="J286" s="37">
        <v>356110</v>
      </c>
      <c r="K286" s="37"/>
      <c r="L286" s="92">
        <v>20120710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6"/>
        <v>7483125</v>
      </c>
      <c r="G287" s="37">
        <v>0</v>
      </c>
      <c r="H287" s="37">
        <v>389239</v>
      </c>
      <c r="I287" s="37">
        <v>0</v>
      </c>
      <c r="J287" s="37">
        <v>7093886</v>
      </c>
      <c r="K287" s="37"/>
      <c r="L287" s="92">
        <v>20120710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6"/>
        <v>454249</v>
      </c>
      <c r="G288" s="37">
        <v>0</v>
      </c>
      <c r="H288" s="37">
        <v>282674</v>
      </c>
      <c r="I288" s="37">
        <v>0</v>
      </c>
      <c r="J288" s="37">
        <v>171575</v>
      </c>
      <c r="K288" s="37"/>
      <c r="L288" s="92">
        <v>20120607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6"/>
        <v>671715</v>
      </c>
      <c r="G289" s="37">
        <v>1</v>
      </c>
      <c r="H289" s="37">
        <v>182684</v>
      </c>
      <c r="I289" s="37">
        <v>39801</v>
      </c>
      <c r="J289" s="37">
        <v>449229</v>
      </c>
      <c r="K289" s="37"/>
      <c r="L289" s="92">
        <v>20120710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6"/>
        <v>260319</v>
      </c>
      <c r="G290" s="37">
        <v>0</v>
      </c>
      <c r="H290" s="37">
        <v>232951</v>
      </c>
      <c r="I290" s="37">
        <v>0</v>
      </c>
      <c r="J290" s="37">
        <v>27368</v>
      </c>
      <c r="K290" s="37"/>
      <c r="L290" s="92">
        <v>20120607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6"/>
        <v>67159</v>
      </c>
      <c r="G291" s="37">
        <v>0</v>
      </c>
      <c r="H291" s="37">
        <v>15700</v>
      </c>
      <c r="I291" s="37">
        <v>0</v>
      </c>
      <c r="J291" s="37">
        <v>51459</v>
      </c>
      <c r="K291" s="37"/>
      <c r="L291" s="92">
        <v>20120607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6"/>
        <v>37130</v>
      </c>
      <c r="G292" s="37">
        <v>0</v>
      </c>
      <c r="H292" s="37">
        <v>35830</v>
      </c>
      <c r="I292" s="37">
        <v>0</v>
      </c>
      <c r="J292" s="37">
        <v>1300</v>
      </c>
      <c r="K292" s="37"/>
      <c r="L292" s="92">
        <v>20120607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6"/>
        <v>278405</v>
      </c>
      <c r="G293" s="37">
        <v>0</v>
      </c>
      <c r="H293" s="37">
        <v>145605</v>
      </c>
      <c r="I293" s="37">
        <v>0</v>
      </c>
      <c r="J293" s="37">
        <v>132800</v>
      </c>
      <c r="K293" s="37"/>
      <c r="L293" s="92">
        <v>20120607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aca="true" t="shared" si="7" ref="F294:F357">G294+H294+I294+J294</f>
        <v>5333412</v>
      </c>
      <c r="G294" s="37">
        <v>0</v>
      </c>
      <c r="H294" s="37">
        <v>829576</v>
      </c>
      <c r="I294" s="37">
        <v>0</v>
      </c>
      <c r="J294" s="37">
        <v>4503836</v>
      </c>
      <c r="K294" s="37"/>
      <c r="L294" s="92">
        <v>20120710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7"/>
        <v>883850</v>
      </c>
      <c r="G295" s="37">
        <v>680000</v>
      </c>
      <c r="H295" s="37">
        <v>80944</v>
      </c>
      <c r="I295" s="37">
        <v>500</v>
      </c>
      <c r="J295" s="37">
        <v>122406</v>
      </c>
      <c r="K295" s="37"/>
      <c r="L295" s="92">
        <v>20120710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7"/>
        <v>333001</v>
      </c>
      <c r="G296" s="37">
        <v>0</v>
      </c>
      <c r="H296" s="37">
        <v>261275</v>
      </c>
      <c r="I296" s="37">
        <v>0</v>
      </c>
      <c r="J296" s="37">
        <v>71726</v>
      </c>
      <c r="K296" s="37"/>
      <c r="L296" s="92">
        <v>20120607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7"/>
        <v>1015424</v>
      </c>
      <c r="G297" s="37">
        <v>0</v>
      </c>
      <c r="H297" s="37">
        <v>30225</v>
      </c>
      <c r="I297" s="37">
        <v>0</v>
      </c>
      <c r="J297" s="37">
        <v>985199</v>
      </c>
      <c r="K297" s="37"/>
      <c r="L297" s="92">
        <v>20120710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7"/>
        <v>572676</v>
      </c>
      <c r="G298" s="37">
        <v>800</v>
      </c>
      <c r="H298" s="37">
        <v>96490</v>
      </c>
      <c r="I298" s="37">
        <v>96200</v>
      </c>
      <c r="J298" s="37">
        <v>379186</v>
      </c>
      <c r="K298" s="37"/>
      <c r="L298" s="92">
        <v>20120607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7"/>
        <v>34425</v>
      </c>
      <c r="G299" s="37">
        <v>0</v>
      </c>
      <c r="H299" s="37">
        <v>31425</v>
      </c>
      <c r="I299" s="37">
        <v>0</v>
      </c>
      <c r="J299" s="37">
        <v>3000</v>
      </c>
      <c r="K299" s="37"/>
      <c r="L299" s="92">
        <v>20120607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7"/>
        <v>26357</v>
      </c>
      <c r="G300" s="37">
        <v>0</v>
      </c>
      <c r="H300" s="37">
        <v>22557</v>
      </c>
      <c r="I300" s="37">
        <v>0</v>
      </c>
      <c r="J300" s="37">
        <v>3800</v>
      </c>
      <c r="K300" s="37"/>
      <c r="L300" s="92">
        <v>20120607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7"/>
        <v>48730</v>
      </c>
      <c r="G301" s="37">
        <v>0</v>
      </c>
      <c r="H301" s="37">
        <v>10500</v>
      </c>
      <c r="I301" s="37">
        <v>0</v>
      </c>
      <c r="J301" s="37">
        <v>38230</v>
      </c>
      <c r="K301" s="37"/>
      <c r="L301" s="92">
        <v>20120607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7"/>
        <v>0</v>
      </c>
      <c r="G302" s="37">
        <v>0</v>
      </c>
      <c r="H302" s="37">
        <v>0</v>
      </c>
      <c r="I302" s="37">
        <v>0</v>
      </c>
      <c r="J302" s="37">
        <v>0</v>
      </c>
      <c r="K302" s="37"/>
      <c r="L302" s="92">
        <v>20120710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7"/>
        <v>197431</v>
      </c>
      <c r="G303" s="37">
        <v>0</v>
      </c>
      <c r="H303" s="37">
        <v>103430</v>
      </c>
      <c r="I303" s="37">
        <v>14440</v>
      </c>
      <c r="J303" s="37">
        <v>79561</v>
      </c>
      <c r="K303" s="37"/>
      <c r="L303" s="92">
        <v>20120607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7"/>
        <v>532808</v>
      </c>
      <c r="G304" s="37">
        <v>0</v>
      </c>
      <c r="H304" s="37">
        <v>428633</v>
      </c>
      <c r="I304" s="37">
        <v>96500</v>
      </c>
      <c r="J304" s="37">
        <v>7675</v>
      </c>
      <c r="K304" s="37"/>
      <c r="L304" s="92">
        <v>20120607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7"/>
        <v>357418</v>
      </c>
      <c r="G305" s="37">
        <v>0</v>
      </c>
      <c r="H305" s="37">
        <v>324163</v>
      </c>
      <c r="I305" s="37">
        <v>0</v>
      </c>
      <c r="J305" s="37">
        <v>33255</v>
      </c>
      <c r="K305" s="37"/>
      <c r="L305" s="92">
        <v>20120607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7"/>
        <v>66150</v>
      </c>
      <c r="G306" s="37">
        <v>0</v>
      </c>
      <c r="H306" s="37">
        <v>66050</v>
      </c>
      <c r="I306" s="37">
        <v>0</v>
      </c>
      <c r="J306" s="37">
        <v>100</v>
      </c>
      <c r="K306" s="37"/>
      <c r="L306" s="92">
        <v>20120607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7"/>
        <v>2637618</v>
      </c>
      <c r="G307" s="37">
        <v>0</v>
      </c>
      <c r="H307" s="37">
        <v>111028</v>
      </c>
      <c r="I307" s="37">
        <v>2472000</v>
      </c>
      <c r="J307" s="37">
        <v>54590</v>
      </c>
      <c r="K307" s="37"/>
      <c r="L307" s="92">
        <v>20120607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7"/>
        <v>650</v>
      </c>
      <c r="G308" s="37">
        <v>0</v>
      </c>
      <c r="H308" s="37">
        <v>650</v>
      </c>
      <c r="I308" s="37">
        <v>0</v>
      </c>
      <c r="J308" s="37">
        <v>0</v>
      </c>
      <c r="K308" s="37"/>
      <c r="L308" s="92">
        <v>20120607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7"/>
        <v>2152257</v>
      </c>
      <c r="G309" s="37">
        <v>0</v>
      </c>
      <c r="H309" s="37">
        <v>719304</v>
      </c>
      <c r="I309" s="37">
        <v>30902</v>
      </c>
      <c r="J309" s="37">
        <v>1402051</v>
      </c>
      <c r="K309" s="37"/>
      <c r="L309" s="92">
        <v>20120607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7"/>
        <v>1549598</v>
      </c>
      <c r="G310" s="37">
        <v>516500</v>
      </c>
      <c r="H310" s="37">
        <v>881109</v>
      </c>
      <c r="I310" s="37">
        <v>80000</v>
      </c>
      <c r="J310" s="37">
        <v>71989</v>
      </c>
      <c r="K310" s="37"/>
      <c r="L310" s="92">
        <v>20120607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7"/>
        <v>180311</v>
      </c>
      <c r="G311" s="37">
        <v>0</v>
      </c>
      <c r="H311" s="37">
        <v>180311</v>
      </c>
      <c r="I311" s="37">
        <v>0</v>
      </c>
      <c r="J311" s="37">
        <v>0</v>
      </c>
      <c r="K311" s="37"/>
      <c r="L311" s="92">
        <v>20120607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7"/>
        <v>888467</v>
      </c>
      <c r="G312" s="37">
        <v>0</v>
      </c>
      <c r="H312" s="37">
        <v>808356</v>
      </c>
      <c r="I312" s="37">
        <v>14825</v>
      </c>
      <c r="J312" s="37">
        <v>65286</v>
      </c>
      <c r="K312" s="37"/>
      <c r="L312" s="92">
        <v>20120607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7"/>
        <v>146860</v>
      </c>
      <c r="G313" s="37">
        <v>0</v>
      </c>
      <c r="H313" s="37">
        <v>55885</v>
      </c>
      <c r="I313" s="37">
        <v>26250</v>
      </c>
      <c r="J313" s="37">
        <v>64725</v>
      </c>
      <c r="K313" s="37"/>
      <c r="L313" s="92">
        <v>20120607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7"/>
        <v>138378</v>
      </c>
      <c r="G314" s="37">
        <v>880</v>
      </c>
      <c r="H314" s="37">
        <v>112773</v>
      </c>
      <c r="I314" s="37">
        <v>0</v>
      </c>
      <c r="J314" s="37">
        <v>24725</v>
      </c>
      <c r="K314" s="37"/>
      <c r="L314" s="92">
        <v>20120710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7"/>
        <v>2818506</v>
      </c>
      <c r="G315" s="37">
        <v>1611900</v>
      </c>
      <c r="H315" s="37">
        <v>610757</v>
      </c>
      <c r="I315" s="37">
        <v>0</v>
      </c>
      <c r="J315" s="37">
        <v>595849</v>
      </c>
      <c r="K315" s="37"/>
      <c r="L315" s="92">
        <v>20120607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7"/>
        <v>2511155</v>
      </c>
      <c r="G316" s="37">
        <v>500</v>
      </c>
      <c r="H316" s="37">
        <v>722118</v>
      </c>
      <c r="I316" s="37">
        <v>0</v>
      </c>
      <c r="J316" s="37">
        <v>1788537</v>
      </c>
      <c r="K316" s="37"/>
      <c r="L316" s="92">
        <v>20120607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7"/>
        <v>3464160</v>
      </c>
      <c r="G317" s="37">
        <v>370200</v>
      </c>
      <c r="H317" s="37">
        <v>2081542</v>
      </c>
      <c r="I317" s="37">
        <v>136285</v>
      </c>
      <c r="J317" s="37">
        <v>876133</v>
      </c>
      <c r="K317" s="37"/>
      <c r="L317" s="92">
        <v>20120607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7"/>
        <v>217927</v>
      </c>
      <c r="G318" s="37">
        <v>0</v>
      </c>
      <c r="H318" s="37">
        <v>47944</v>
      </c>
      <c r="I318" s="37">
        <v>0</v>
      </c>
      <c r="J318" s="37">
        <v>169983</v>
      </c>
      <c r="K318" s="37"/>
      <c r="L318" s="92">
        <v>20120710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7"/>
        <v>168818</v>
      </c>
      <c r="G319" s="37">
        <v>0</v>
      </c>
      <c r="H319" s="37">
        <v>44360</v>
      </c>
      <c r="I319" s="37">
        <v>0</v>
      </c>
      <c r="J319" s="37">
        <v>124458</v>
      </c>
      <c r="K319" s="37"/>
      <c r="L319" s="92">
        <v>20120607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7"/>
        <v>2110489</v>
      </c>
      <c r="G320" s="37">
        <v>700000</v>
      </c>
      <c r="H320" s="37">
        <v>832418</v>
      </c>
      <c r="I320" s="37">
        <v>75600</v>
      </c>
      <c r="J320" s="37">
        <v>502471</v>
      </c>
      <c r="K320" s="37"/>
      <c r="L320" s="92">
        <v>20120607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7"/>
        <v>4661842</v>
      </c>
      <c r="G321" s="37">
        <v>165201</v>
      </c>
      <c r="H321" s="37">
        <v>1003246</v>
      </c>
      <c r="I321" s="37">
        <v>132001</v>
      </c>
      <c r="J321" s="37">
        <v>3361394</v>
      </c>
      <c r="K321" s="37"/>
      <c r="L321" s="92">
        <v>20120607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7"/>
        <v>152070</v>
      </c>
      <c r="G322" s="37">
        <v>0</v>
      </c>
      <c r="H322" s="37">
        <v>141070</v>
      </c>
      <c r="I322" s="37">
        <v>0</v>
      </c>
      <c r="J322" s="37">
        <v>11000</v>
      </c>
      <c r="K322" s="37"/>
      <c r="L322" s="92">
        <v>20120607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7"/>
        <v>4235433</v>
      </c>
      <c r="G323" s="37">
        <v>0</v>
      </c>
      <c r="H323" s="37">
        <v>1635202</v>
      </c>
      <c r="I323" s="37">
        <v>371979</v>
      </c>
      <c r="J323" s="37">
        <v>2228252</v>
      </c>
      <c r="K323" s="37"/>
      <c r="L323" s="92">
        <v>20120607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7"/>
        <v>3160726</v>
      </c>
      <c r="G324" s="37">
        <v>436601</v>
      </c>
      <c r="H324" s="37">
        <v>1192173</v>
      </c>
      <c r="I324" s="37">
        <v>0</v>
      </c>
      <c r="J324" s="37">
        <v>1531952</v>
      </c>
      <c r="K324" s="37"/>
      <c r="L324" s="92">
        <v>20120710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7"/>
        <v>3189741</v>
      </c>
      <c r="G325" s="37">
        <v>0</v>
      </c>
      <c r="H325" s="37">
        <v>1393367</v>
      </c>
      <c r="I325" s="37">
        <v>1485000</v>
      </c>
      <c r="J325" s="37">
        <v>311374</v>
      </c>
      <c r="K325" s="37"/>
      <c r="L325" s="92">
        <v>20120607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7"/>
        <v>2508117</v>
      </c>
      <c r="G326" s="37">
        <v>666600</v>
      </c>
      <c r="H326" s="37">
        <v>513853</v>
      </c>
      <c r="I326" s="37">
        <v>0</v>
      </c>
      <c r="J326" s="37">
        <v>1327664</v>
      </c>
      <c r="K326" s="37"/>
      <c r="L326" s="92">
        <v>20120607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7"/>
        <v>8541686</v>
      </c>
      <c r="G327" s="37">
        <v>1060275</v>
      </c>
      <c r="H327" s="37">
        <v>894088</v>
      </c>
      <c r="I327" s="37">
        <v>0</v>
      </c>
      <c r="J327" s="37">
        <v>6587323</v>
      </c>
      <c r="K327" s="37"/>
      <c r="L327" s="92">
        <v>20120710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7"/>
        <v>1000170</v>
      </c>
      <c r="G328" s="37">
        <v>490479</v>
      </c>
      <c r="H328" s="37">
        <v>308069</v>
      </c>
      <c r="I328" s="37">
        <v>0</v>
      </c>
      <c r="J328" s="37">
        <v>201622</v>
      </c>
      <c r="K328" s="37"/>
      <c r="L328" s="92">
        <v>20120607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7"/>
        <v>1589836</v>
      </c>
      <c r="G329" s="37">
        <v>444000</v>
      </c>
      <c r="H329" s="37">
        <v>740323</v>
      </c>
      <c r="I329" s="37">
        <v>0</v>
      </c>
      <c r="J329" s="37">
        <v>405513</v>
      </c>
      <c r="K329" s="37"/>
      <c r="L329" s="92">
        <v>20120607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7"/>
        <v>154721</v>
      </c>
      <c r="G330" s="37">
        <v>0</v>
      </c>
      <c r="H330" s="37">
        <v>74721</v>
      </c>
      <c r="I330" s="37">
        <v>0</v>
      </c>
      <c r="J330" s="37">
        <v>80000</v>
      </c>
      <c r="K330" s="37"/>
      <c r="L330" s="92">
        <v>20120710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7"/>
        <v>3409615</v>
      </c>
      <c r="G331" s="37">
        <v>0</v>
      </c>
      <c r="H331" s="37">
        <v>1523018</v>
      </c>
      <c r="I331" s="37">
        <v>0</v>
      </c>
      <c r="J331" s="37">
        <v>1886597</v>
      </c>
      <c r="K331" s="37"/>
      <c r="L331" s="92">
        <v>20120710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7"/>
        <v>13634801</v>
      </c>
      <c r="G332" s="37">
        <v>1189389</v>
      </c>
      <c r="H332" s="37">
        <v>2675436</v>
      </c>
      <c r="I332" s="37">
        <v>3800000</v>
      </c>
      <c r="J332" s="37">
        <v>5969976</v>
      </c>
      <c r="K332" s="37"/>
      <c r="L332" s="92">
        <v>20120607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7"/>
        <v>9486</v>
      </c>
      <c r="G333" s="37">
        <v>0</v>
      </c>
      <c r="H333" s="37">
        <v>9486</v>
      </c>
      <c r="I333" s="37">
        <v>0</v>
      </c>
      <c r="J333" s="37">
        <v>0</v>
      </c>
      <c r="K333" s="37"/>
      <c r="L333" s="92">
        <v>20120607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7"/>
        <v>451791</v>
      </c>
      <c r="G334" s="37">
        <v>0</v>
      </c>
      <c r="H334" s="37">
        <v>100000</v>
      </c>
      <c r="I334" s="37">
        <v>0</v>
      </c>
      <c r="J334" s="37">
        <v>351791</v>
      </c>
      <c r="K334" s="37"/>
      <c r="L334" s="92">
        <v>20120710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7"/>
        <v>159601</v>
      </c>
      <c r="G335" s="37">
        <v>0</v>
      </c>
      <c r="H335" s="37">
        <v>123901</v>
      </c>
      <c r="I335" s="37">
        <v>31200</v>
      </c>
      <c r="J335" s="37">
        <v>4500</v>
      </c>
      <c r="K335" s="37"/>
      <c r="L335" s="92">
        <v>20120607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7"/>
        <v>2292922</v>
      </c>
      <c r="G336" s="37">
        <v>184407</v>
      </c>
      <c r="H336" s="37">
        <v>1627861</v>
      </c>
      <c r="I336" s="37">
        <v>8501</v>
      </c>
      <c r="J336" s="37">
        <v>472153</v>
      </c>
      <c r="K336" s="37"/>
      <c r="L336" s="92">
        <v>20120607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7"/>
        <v>1113367</v>
      </c>
      <c r="G337" s="37">
        <v>221000</v>
      </c>
      <c r="H337" s="37">
        <v>536899</v>
      </c>
      <c r="I337" s="37">
        <v>0</v>
      </c>
      <c r="J337" s="37">
        <v>355468</v>
      </c>
      <c r="K337" s="37"/>
      <c r="L337" s="92">
        <v>20120710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7"/>
        <v>599950</v>
      </c>
      <c r="G338" s="37">
        <v>154800</v>
      </c>
      <c r="H338" s="37">
        <v>214932</v>
      </c>
      <c r="I338" s="37">
        <v>0</v>
      </c>
      <c r="J338" s="37">
        <v>230218</v>
      </c>
      <c r="K338" s="37"/>
      <c r="L338" s="92">
        <v>20120710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7"/>
        <v>255468</v>
      </c>
      <c r="G339" s="37">
        <v>0</v>
      </c>
      <c r="H339" s="37">
        <v>226832</v>
      </c>
      <c r="I339" s="37">
        <v>0</v>
      </c>
      <c r="J339" s="37">
        <v>28636</v>
      </c>
      <c r="K339" s="37"/>
      <c r="L339" s="92">
        <v>20120607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7"/>
        <v>10224150</v>
      </c>
      <c r="G340" s="37">
        <v>5560212</v>
      </c>
      <c r="H340" s="37">
        <v>910615</v>
      </c>
      <c r="I340" s="37">
        <v>10001</v>
      </c>
      <c r="J340" s="37">
        <v>3743322</v>
      </c>
      <c r="K340" s="37"/>
      <c r="L340" s="92">
        <v>20120607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7"/>
        <v>3490893</v>
      </c>
      <c r="G341" s="37">
        <v>0</v>
      </c>
      <c r="H341" s="37">
        <v>456602</v>
      </c>
      <c r="I341" s="37">
        <v>0</v>
      </c>
      <c r="J341" s="37">
        <v>3034291</v>
      </c>
      <c r="K341" s="37"/>
      <c r="L341" s="92">
        <v>20120607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7"/>
        <v>3226967</v>
      </c>
      <c r="G342" s="37">
        <v>1002385</v>
      </c>
      <c r="H342" s="37">
        <v>487600</v>
      </c>
      <c r="I342" s="37">
        <v>1</v>
      </c>
      <c r="J342" s="37">
        <v>1736981</v>
      </c>
      <c r="K342" s="37"/>
      <c r="L342" s="92">
        <v>20120607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7"/>
        <v>1148377</v>
      </c>
      <c r="G343" s="37">
        <v>28801</v>
      </c>
      <c r="H343" s="37">
        <v>293240</v>
      </c>
      <c r="I343" s="37">
        <v>6650</v>
      </c>
      <c r="J343" s="37">
        <v>819686</v>
      </c>
      <c r="K343" s="37"/>
      <c r="L343" s="92">
        <v>20120607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7"/>
        <v>8392609</v>
      </c>
      <c r="G344" s="37">
        <v>1372150</v>
      </c>
      <c r="H344" s="37">
        <v>1483999</v>
      </c>
      <c r="I344" s="37">
        <v>0</v>
      </c>
      <c r="J344" s="37">
        <v>5536460</v>
      </c>
      <c r="K344" s="37"/>
      <c r="L344" s="92">
        <v>20120607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7"/>
        <v>3413166</v>
      </c>
      <c r="G345" s="37">
        <v>160000</v>
      </c>
      <c r="H345" s="37">
        <v>441213</v>
      </c>
      <c r="I345" s="37">
        <v>1001</v>
      </c>
      <c r="J345" s="37">
        <v>2810952</v>
      </c>
      <c r="K345" s="37"/>
      <c r="L345" s="92">
        <v>20120710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7"/>
        <v>939326</v>
      </c>
      <c r="G346" s="37">
        <v>14692</v>
      </c>
      <c r="H346" s="37">
        <v>819457</v>
      </c>
      <c r="I346" s="37">
        <v>0</v>
      </c>
      <c r="J346" s="37">
        <v>105177</v>
      </c>
      <c r="K346" s="37"/>
      <c r="L346" s="92">
        <v>20120607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7"/>
        <v>2211691</v>
      </c>
      <c r="G347" s="37">
        <v>139600</v>
      </c>
      <c r="H347" s="37">
        <v>174589</v>
      </c>
      <c r="I347" s="37">
        <v>1880000</v>
      </c>
      <c r="J347" s="37">
        <v>17502</v>
      </c>
      <c r="K347" s="37"/>
      <c r="L347" s="92">
        <v>20120607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7"/>
        <v>5200649</v>
      </c>
      <c r="G348" s="37">
        <v>1282851</v>
      </c>
      <c r="H348" s="37">
        <v>1021419</v>
      </c>
      <c r="I348" s="37">
        <v>12004</v>
      </c>
      <c r="J348" s="37">
        <v>2884375</v>
      </c>
      <c r="K348" s="37"/>
      <c r="L348" s="92">
        <v>20120607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7"/>
        <v>6743624</v>
      </c>
      <c r="G349" s="37">
        <v>143400</v>
      </c>
      <c r="H349" s="37">
        <v>193148</v>
      </c>
      <c r="I349" s="37">
        <v>55000</v>
      </c>
      <c r="J349" s="37">
        <v>6352076</v>
      </c>
      <c r="K349" s="37"/>
      <c r="L349" s="92">
        <v>20120710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7"/>
        <v>471266</v>
      </c>
      <c r="G350" s="37">
        <v>0</v>
      </c>
      <c r="H350" s="37">
        <v>408673</v>
      </c>
      <c r="I350" s="37">
        <v>0</v>
      </c>
      <c r="J350" s="37">
        <v>62593</v>
      </c>
      <c r="K350" s="37"/>
      <c r="L350" s="92">
        <v>20120607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7"/>
        <v>661343</v>
      </c>
      <c r="G351" s="37">
        <v>0</v>
      </c>
      <c r="H351" s="37">
        <v>117234</v>
      </c>
      <c r="I351" s="37">
        <v>0</v>
      </c>
      <c r="J351" s="37">
        <v>544109</v>
      </c>
      <c r="K351" s="37"/>
      <c r="L351" s="92">
        <v>20120607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7"/>
        <v>14960405</v>
      </c>
      <c r="G352" s="37">
        <v>182000</v>
      </c>
      <c r="H352" s="37">
        <v>2591024</v>
      </c>
      <c r="I352" s="37">
        <v>2110000</v>
      </c>
      <c r="J352" s="37">
        <v>10077381</v>
      </c>
      <c r="K352" s="37"/>
      <c r="L352" s="92">
        <v>20120607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7"/>
        <v>204560</v>
      </c>
      <c r="G353" s="37">
        <v>0</v>
      </c>
      <c r="H353" s="37">
        <v>198510</v>
      </c>
      <c r="I353" s="37">
        <v>0</v>
      </c>
      <c r="J353" s="37">
        <v>6050</v>
      </c>
      <c r="K353" s="37"/>
      <c r="L353" s="92">
        <v>20120607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7"/>
        <v>166469</v>
      </c>
      <c r="G354" s="37">
        <v>0</v>
      </c>
      <c r="H354" s="37">
        <v>166469</v>
      </c>
      <c r="I354" s="37">
        <v>0</v>
      </c>
      <c r="J354" s="37">
        <v>0</v>
      </c>
      <c r="K354" s="37"/>
      <c r="L354" s="92">
        <v>20120710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7"/>
        <v>685353</v>
      </c>
      <c r="G355" s="37">
        <v>45000</v>
      </c>
      <c r="H355" s="37">
        <v>195407</v>
      </c>
      <c r="I355" s="37">
        <v>0</v>
      </c>
      <c r="J355" s="37">
        <v>444946</v>
      </c>
      <c r="K355" s="37"/>
      <c r="L355" s="92">
        <v>20120607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7"/>
        <v>137772</v>
      </c>
      <c r="G356" s="37">
        <v>0</v>
      </c>
      <c r="H356" s="37">
        <v>135412</v>
      </c>
      <c r="I356" s="37">
        <v>0</v>
      </c>
      <c r="J356" s="37">
        <v>2360</v>
      </c>
      <c r="K356" s="37"/>
      <c r="L356" s="92">
        <v>20120710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7"/>
        <v>138994</v>
      </c>
      <c r="G357" s="37">
        <v>0</v>
      </c>
      <c r="H357" s="37">
        <v>108994</v>
      </c>
      <c r="I357" s="37">
        <v>30000</v>
      </c>
      <c r="J357" s="37">
        <v>0</v>
      </c>
      <c r="K357" s="37"/>
      <c r="L357" s="92">
        <v>20120710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aca="true" t="shared" si="8" ref="F358:F412">G358+H358+I358+J358</f>
        <v>429062</v>
      </c>
      <c r="G358" s="37">
        <v>149100</v>
      </c>
      <c r="H358" s="37">
        <v>206471</v>
      </c>
      <c r="I358" s="37">
        <v>20000</v>
      </c>
      <c r="J358" s="37">
        <v>53491</v>
      </c>
      <c r="K358" s="37"/>
      <c r="L358" s="92">
        <v>20120607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8"/>
        <v>318429</v>
      </c>
      <c r="G359" s="37">
        <v>0</v>
      </c>
      <c r="H359" s="37">
        <v>285018</v>
      </c>
      <c r="I359" s="37">
        <v>0</v>
      </c>
      <c r="J359" s="37">
        <v>33411</v>
      </c>
      <c r="K359" s="37"/>
      <c r="L359" s="92">
        <v>20120710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8"/>
        <v>466700</v>
      </c>
      <c r="G360" s="37">
        <v>500</v>
      </c>
      <c r="H360" s="37">
        <v>230481</v>
      </c>
      <c r="I360" s="37">
        <v>27500</v>
      </c>
      <c r="J360" s="37">
        <v>208219</v>
      </c>
      <c r="K360" s="37"/>
      <c r="L360" s="92">
        <v>20120607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8"/>
        <v>3765217</v>
      </c>
      <c r="G361" s="37">
        <v>2482900</v>
      </c>
      <c r="H361" s="37">
        <v>925830</v>
      </c>
      <c r="I361" s="37">
        <v>239627</v>
      </c>
      <c r="J361" s="37">
        <v>116860</v>
      </c>
      <c r="K361" s="37"/>
      <c r="L361" s="92">
        <v>20120607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8"/>
        <v>165875</v>
      </c>
      <c r="G362" s="37">
        <v>14400</v>
      </c>
      <c r="H362" s="37">
        <v>151375</v>
      </c>
      <c r="I362" s="37">
        <v>0</v>
      </c>
      <c r="J362" s="37">
        <v>100</v>
      </c>
      <c r="K362" s="37"/>
      <c r="L362" s="92">
        <v>20120607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8"/>
        <v>958953</v>
      </c>
      <c r="G363" s="37">
        <v>0</v>
      </c>
      <c r="H363" s="37">
        <v>584412</v>
      </c>
      <c r="I363" s="37">
        <v>0</v>
      </c>
      <c r="J363" s="37">
        <v>374541</v>
      </c>
      <c r="K363" s="37"/>
      <c r="L363" s="92">
        <v>20120607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8"/>
        <v>104631</v>
      </c>
      <c r="G364" s="37">
        <v>89000</v>
      </c>
      <c r="H364" s="37">
        <v>12030</v>
      </c>
      <c r="I364" s="37">
        <v>3600</v>
      </c>
      <c r="J364" s="37">
        <v>1</v>
      </c>
      <c r="K364" s="37"/>
      <c r="L364" s="92">
        <v>20120607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8"/>
        <v>805525</v>
      </c>
      <c r="G365" s="37">
        <v>450200</v>
      </c>
      <c r="H365" s="37">
        <v>355325</v>
      </c>
      <c r="I365" s="37">
        <v>0</v>
      </c>
      <c r="J365" s="37">
        <v>0</v>
      </c>
      <c r="K365" s="37"/>
      <c r="L365" s="92">
        <v>20120607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8"/>
        <v>62707</v>
      </c>
      <c r="G366" s="37">
        <v>0</v>
      </c>
      <c r="H366" s="37">
        <v>41134</v>
      </c>
      <c r="I366" s="37">
        <v>0</v>
      </c>
      <c r="J366" s="37">
        <v>21573</v>
      </c>
      <c r="K366" s="37"/>
      <c r="L366" s="92">
        <v>20120710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8"/>
        <v>213968</v>
      </c>
      <c r="G367" s="37">
        <v>3200</v>
      </c>
      <c r="H367" s="37">
        <v>118244</v>
      </c>
      <c r="I367" s="37">
        <v>0</v>
      </c>
      <c r="J367" s="37">
        <v>92524</v>
      </c>
      <c r="K367" s="37"/>
      <c r="L367" s="92">
        <v>20120607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8"/>
        <v>2888653</v>
      </c>
      <c r="G368" s="37">
        <v>0</v>
      </c>
      <c r="H368" s="37">
        <v>1387925</v>
      </c>
      <c r="I368" s="37">
        <v>16600</v>
      </c>
      <c r="J368" s="37">
        <v>1484128</v>
      </c>
      <c r="K368" s="37"/>
      <c r="L368" s="92">
        <v>20120607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8"/>
        <v>662676</v>
      </c>
      <c r="G369" s="37">
        <v>167000</v>
      </c>
      <c r="H369" s="37">
        <v>472340</v>
      </c>
      <c r="I369" s="37">
        <v>0</v>
      </c>
      <c r="J369" s="37">
        <v>23336</v>
      </c>
      <c r="K369" s="37"/>
      <c r="L369" s="92">
        <v>20120607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8"/>
        <v>963295</v>
      </c>
      <c r="G370" s="37">
        <v>1500</v>
      </c>
      <c r="H370" s="37">
        <v>572754</v>
      </c>
      <c r="I370" s="37">
        <v>0</v>
      </c>
      <c r="J370" s="37">
        <v>389041</v>
      </c>
      <c r="K370" s="37"/>
      <c r="L370" s="92">
        <v>20120607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8"/>
        <v>5402749</v>
      </c>
      <c r="G371" s="37">
        <v>1244020</v>
      </c>
      <c r="H371" s="37">
        <v>1998669</v>
      </c>
      <c r="I371" s="37">
        <v>902000</v>
      </c>
      <c r="J371" s="37">
        <v>1258060</v>
      </c>
      <c r="K371" s="37"/>
      <c r="L371" s="92">
        <v>20120710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8"/>
        <v>100460</v>
      </c>
      <c r="G372" s="37">
        <v>41000</v>
      </c>
      <c r="H372" s="37">
        <v>59460</v>
      </c>
      <c r="I372" s="37">
        <v>0</v>
      </c>
      <c r="J372" s="37">
        <v>0</v>
      </c>
      <c r="K372" s="37"/>
      <c r="L372" s="92">
        <v>20120607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8"/>
        <v>150051</v>
      </c>
      <c r="G373" s="37">
        <v>0</v>
      </c>
      <c r="H373" s="37">
        <v>144951</v>
      </c>
      <c r="I373" s="37">
        <v>0</v>
      </c>
      <c r="J373" s="37">
        <v>5100</v>
      </c>
      <c r="K373" s="37"/>
      <c r="L373" s="92">
        <v>20120607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8"/>
        <v>130447</v>
      </c>
      <c r="G374" s="37">
        <v>0</v>
      </c>
      <c r="H374" s="37">
        <v>105347</v>
      </c>
      <c r="I374" s="37">
        <v>0</v>
      </c>
      <c r="J374" s="37">
        <v>25100</v>
      </c>
      <c r="K374" s="37"/>
      <c r="L374" s="92">
        <v>20120607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8"/>
        <v>382959</v>
      </c>
      <c r="G375" s="37">
        <v>750</v>
      </c>
      <c r="H375" s="37">
        <v>337613</v>
      </c>
      <c r="I375" s="37">
        <v>0</v>
      </c>
      <c r="J375" s="37">
        <v>44596</v>
      </c>
      <c r="K375" s="37"/>
      <c r="L375" s="92">
        <v>20120607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8"/>
        <v>20600</v>
      </c>
      <c r="G376" s="37">
        <v>0</v>
      </c>
      <c r="H376" s="37">
        <v>20600</v>
      </c>
      <c r="I376" s="37">
        <v>0</v>
      </c>
      <c r="J376" s="37">
        <v>0</v>
      </c>
      <c r="K376" s="37"/>
      <c r="L376" s="92">
        <v>20120607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8"/>
        <v>5892247</v>
      </c>
      <c r="G377" s="37">
        <v>718550</v>
      </c>
      <c r="H377" s="37">
        <v>4062311</v>
      </c>
      <c r="I377" s="37">
        <v>350300</v>
      </c>
      <c r="J377" s="37">
        <v>761086</v>
      </c>
      <c r="K377" s="37"/>
      <c r="L377" s="92">
        <v>20120607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8"/>
        <v>3386111</v>
      </c>
      <c r="G378" s="37">
        <v>457012</v>
      </c>
      <c r="H378" s="37">
        <v>2188799</v>
      </c>
      <c r="I378" s="37">
        <v>0</v>
      </c>
      <c r="J378" s="37">
        <v>740300</v>
      </c>
      <c r="K378" s="37"/>
      <c r="L378" s="92">
        <v>20120607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8"/>
        <v>1408943</v>
      </c>
      <c r="G379" s="37">
        <v>36000</v>
      </c>
      <c r="H379" s="37">
        <v>501176</v>
      </c>
      <c r="I379" s="37">
        <v>1000</v>
      </c>
      <c r="J379" s="37">
        <v>870767</v>
      </c>
      <c r="K379" s="37"/>
      <c r="L379" s="92">
        <v>20120607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8"/>
        <v>4649454</v>
      </c>
      <c r="G380" s="37">
        <v>1595811</v>
      </c>
      <c r="H380" s="37">
        <v>2299194</v>
      </c>
      <c r="I380" s="37">
        <v>60504</v>
      </c>
      <c r="J380" s="37">
        <v>693945</v>
      </c>
      <c r="K380" s="37"/>
      <c r="L380" s="92">
        <v>20120607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8"/>
        <v>312411</v>
      </c>
      <c r="G381" s="37">
        <v>0</v>
      </c>
      <c r="H381" s="37">
        <v>213860</v>
      </c>
      <c r="I381" s="37">
        <v>0</v>
      </c>
      <c r="J381" s="37">
        <v>98551</v>
      </c>
      <c r="K381" s="37"/>
      <c r="L381" s="92">
        <v>20120607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8"/>
        <v>3601423</v>
      </c>
      <c r="G382" s="37">
        <v>319002</v>
      </c>
      <c r="H382" s="37">
        <v>424571</v>
      </c>
      <c r="I382" s="37">
        <v>2500000</v>
      </c>
      <c r="J382" s="37">
        <v>357850</v>
      </c>
      <c r="K382" s="37"/>
      <c r="L382" s="92">
        <v>20120607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8"/>
        <v>3484833</v>
      </c>
      <c r="G383" s="37">
        <v>130001</v>
      </c>
      <c r="H383" s="37">
        <v>2141030</v>
      </c>
      <c r="I383" s="37">
        <v>4000</v>
      </c>
      <c r="J383" s="37">
        <v>1209802</v>
      </c>
      <c r="K383" s="37"/>
      <c r="L383" s="92">
        <v>20120607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8"/>
        <v>485928</v>
      </c>
      <c r="G384" s="37">
        <v>11001</v>
      </c>
      <c r="H384" s="37">
        <v>247711</v>
      </c>
      <c r="I384" s="37">
        <v>75550</v>
      </c>
      <c r="J384" s="37">
        <v>151666</v>
      </c>
      <c r="K384" s="37"/>
      <c r="L384" s="92">
        <v>20120607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8"/>
        <v>860106</v>
      </c>
      <c r="G385" s="37">
        <v>334701</v>
      </c>
      <c r="H385" s="37">
        <v>387200</v>
      </c>
      <c r="I385" s="37">
        <v>39500</v>
      </c>
      <c r="J385" s="37">
        <v>98705</v>
      </c>
      <c r="K385" s="37"/>
      <c r="L385" s="92">
        <v>20120710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8"/>
        <v>3674252</v>
      </c>
      <c r="G386" s="37">
        <v>154049</v>
      </c>
      <c r="H386" s="37">
        <v>1077910</v>
      </c>
      <c r="I386" s="37">
        <v>597000</v>
      </c>
      <c r="J386" s="37">
        <v>1845293</v>
      </c>
      <c r="K386" s="37"/>
      <c r="L386" s="92">
        <v>20120607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8"/>
        <v>429879</v>
      </c>
      <c r="G387" s="37">
        <v>0</v>
      </c>
      <c r="H387" s="37">
        <v>287536</v>
      </c>
      <c r="I387" s="37">
        <v>0</v>
      </c>
      <c r="J387" s="37">
        <v>142343</v>
      </c>
      <c r="K387" s="37"/>
      <c r="L387" s="92">
        <v>20120607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t="shared" si="8"/>
        <v>1423090</v>
      </c>
      <c r="G388" s="37">
        <v>0</v>
      </c>
      <c r="H388" s="37">
        <v>554103</v>
      </c>
      <c r="I388" s="37">
        <v>3500</v>
      </c>
      <c r="J388" s="37">
        <v>865487</v>
      </c>
      <c r="K388" s="37"/>
      <c r="L388" s="92">
        <v>20120607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8"/>
        <v>2933631</v>
      </c>
      <c r="G389" s="37">
        <v>980500</v>
      </c>
      <c r="H389" s="37">
        <v>690117</v>
      </c>
      <c r="I389" s="37">
        <v>0</v>
      </c>
      <c r="J389" s="37">
        <v>1263014</v>
      </c>
      <c r="K389" s="37"/>
      <c r="L389" s="92">
        <v>20120607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8"/>
        <v>485622</v>
      </c>
      <c r="G390" s="37">
        <v>48500</v>
      </c>
      <c r="H390" s="37">
        <v>406912</v>
      </c>
      <c r="I390" s="37">
        <v>5000</v>
      </c>
      <c r="J390" s="37">
        <v>25210</v>
      </c>
      <c r="K390" s="37"/>
      <c r="L390" s="92">
        <v>20120607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8"/>
        <v>2071984</v>
      </c>
      <c r="G391" s="37">
        <v>51</v>
      </c>
      <c r="H391" s="37">
        <v>521153</v>
      </c>
      <c r="I391" s="37">
        <v>1390800</v>
      </c>
      <c r="J391" s="37">
        <v>159980</v>
      </c>
      <c r="K391" s="37"/>
      <c r="L391" s="92">
        <v>20120710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8"/>
        <v>912191</v>
      </c>
      <c r="G392" s="37">
        <v>0</v>
      </c>
      <c r="H392" s="37">
        <v>25395</v>
      </c>
      <c r="I392" s="37">
        <v>0</v>
      </c>
      <c r="J392" s="37">
        <v>886796</v>
      </c>
      <c r="K392" s="37"/>
      <c r="L392" s="92">
        <v>20120710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8"/>
        <v>69559</v>
      </c>
      <c r="G393" s="37">
        <v>0</v>
      </c>
      <c r="H393" s="37">
        <v>69559</v>
      </c>
      <c r="I393" s="37">
        <v>0</v>
      </c>
      <c r="J393" s="37">
        <v>0</v>
      </c>
      <c r="K393" s="37"/>
      <c r="L393" s="92">
        <v>20120607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8"/>
        <v>5279861</v>
      </c>
      <c r="G394" s="37">
        <v>3904200</v>
      </c>
      <c r="H394" s="37">
        <v>1290661</v>
      </c>
      <c r="I394" s="37">
        <v>0</v>
      </c>
      <c r="J394" s="37">
        <v>85000</v>
      </c>
      <c r="K394" s="37"/>
      <c r="L394" s="92">
        <v>20120607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8"/>
        <v>88272</v>
      </c>
      <c r="G395" s="37">
        <v>0</v>
      </c>
      <c r="H395" s="37">
        <v>17722</v>
      </c>
      <c r="I395" s="37">
        <v>0</v>
      </c>
      <c r="J395" s="37">
        <v>70550</v>
      </c>
      <c r="K395" s="37"/>
      <c r="L395" s="92">
        <v>20120710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8"/>
        <v>2434063</v>
      </c>
      <c r="G396" s="37">
        <v>2200500</v>
      </c>
      <c r="H396" s="37">
        <v>150312</v>
      </c>
      <c r="I396" s="37">
        <v>81500</v>
      </c>
      <c r="J396" s="37">
        <v>1751</v>
      </c>
      <c r="K396" s="37"/>
      <c r="L396" s="92">
        <v>20120607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8"/>
        <v>296665</v>
      </c>
      <c r="G397" s="37">
        <v>0</v>
      </c>
      <c r="H397" s="37">
        <v>196533</v>
      </c>
      <c r="I397" s="37">
        <v>0</v>
      </c>
      <c r="J397" s="37">
        <v>100132</v>
      </c>
      <c r="K397" s="37"/>
      <c r="L397" s="92">
        <v>20120607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8"/>
        <v>21100</v>
      </c>
      <c r="G398" s="37">
        <v>0</v>
      </c>
      <c r="H398" s="37">
        <v>20000</v>
      </c>
      <c r="I398" s="37">
        <v>0</v>
      </c>
      <c r="J398" s="37">
        <v>1100</v>
      </c>
      <c r="K398" s="37"/>
      <c r="L398" s="92">
        <v>20120607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8"/>
        <v>105242</v>
      </c>
      <c r="G399" s="37">
        <v>0</v>
      </c>
      <c r="H399" s="37">
        <v>92742</v>
      </c>
      <c r="I399" s="37">
        <v>12500</v>
      </c>
      <c r="J399" s="37">
        <v>0</v>
      </c>
      <c r="K399" s="37"/>
      <c r="L399" s="92">
        <v>20120607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8"/>
        <v>2168773</v>
      </c>
      <c r="G400" s="37">
        <v>1870000</v>
      </c>
      <c r="H400" s="37">
        <v>265279</v>
      </c>
      <c r="I400" s="37">
        <v>26350</v>
      </c>
      <c r="J400" s="37">
        <v>7144</v>
      </c>
      <c r="K400" s="37"/>
      <c r="L400" s="92">
        <v>20120607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8"/>
        <v>329722</v>
      </c>
      <c r="G401" s="37">
        <v>1000</v>
      </c>
      <c r="H401" s="37">
        <v>203665</v>
      </c>
      <c r="I401" s="37">
        <v>76500</v>
      </c>
      <c r="J401" s="37">
        <v>48557</v>
      </c>
      <c r="K401" s="37"/>
      <c r="L401" s="92">
        <v>20120607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8"/>
        <v>233439</v>
      </c>
      <c r="G402" s="37">
        <v>139500</v>
      </c>
      <c r="H402" s="37">
        <v>93939</v>
      </c>
      <c r="I402" s="37">
        <v>0</v>
      </c>
      <c r="J402" s="37">
        <v>0</v>
      </c>
      <c r="K402" s="37"/>
      <c r="L402" s="92">
        <v>20120607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8"/>
        <v>710373</v>
      </c>
      <c r="G403" s="37">
        <v>188000</v>
      </c>
      <c r="H403" s="37">
        <v>285008</v>
      </c>
      <c r="I403" s="37">
        <v>192025</v>
      </c>
      <c r="J403" s="37">
        <v>45340</v>
      </c>
      <c r="K403" s="37"/>
      <c r="L403" s="92">
        <v>20120607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8"/>
        <v>1632269</v>
      </c>
      <c r="G404" s="37">
        <v>231077</v>
      </c>
      <c r="H404" s="37">
        <v>730665</v>
      </c>
      <c r="I404" s="37">
        <v>36900</v>
      </c>
      <c r="J404" s="37">
        <v>633627</v>
      </c>
      <c r="K404" s="67"/>
      <c r="L404" s="92">
        <v>20120607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8"/>
        <v>1394041</v>
      </c>
      <c r="G405" s="37">
        <v>446800</v>
      </c>
      <c r="H405" s="37">
        <v>649612</v>
      </c>
      <c r="I405" s="37">
        <v>0</v>
      </c>
      <c r="J405" s="37">
        <v>297629</v>
      </c>
      <c r="K405" s="37"/>
      <c r="L405" s="92">
        <v>20120710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8"/>
        <v>330287</v>
      </c>
      <c r="G406" s="37">
        <v>200000</v>
      </c>
      <c r="H406" s="37">
        <v>122087</v>
      </c>
      <c r="I406" s="37">
        <v>0</v>
      </c>
      <c r="J406" s="37">
        <v>8200</v>
      </c>
      <c r="K406" s="37"/>
      <c r="L406" s="92">
        <v>20120710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8"/>
        <v>96233</v>
      </c>
      <c r="G407" s="37">
        <v>0</v>
      </c>
      <c r="H407" s="37">
        <v>96233</v>
      </c>
      <c r="I407" s="37">
        <v>0</v>
      </c>
      <c r="J407" s="37">
        <v>0</v>
      </c>
      <c r="K407" s="37"/>
      <c r="L407" s="92">
        <v>20120607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8"/>
        <v>127713</v>
      </c>
      <c r="G408" s="37">
        <v>0</v>
      </c>
      <c r="H408" s="37">
        <v>114013</v>
      </c>
      <c r="I408" s="37">
        <v>0</v>
      </c>
      <c r="J408" s="37">
        <v>13700</v>
      </c>
      <c r="K408" s="37"/>
      <c r="L408" s="92">
        <v>20120607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8"/>
        <v>929738</v>
      </c>
      <c r="G409" s="37">
        <v>0</v>
      </c>
      <c r="H409" s="37">
        <v>857188</v>
      </c>
      <c r="I409" s="37">
        <v>0</v>
      </c>
      <c r="J409" s="37">
        <v>72550</v>
      </c>
      <c r="K409" s="37"/>
      <c r="L409" s="92">
        <v>20120607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8"/>
        <v>1014188</v>
      </c>
      <c r="G410" s="37">
        <v>69000</v>
      </c>
      <c r="H410" s="37">
        <v>924747</v>
      </c>
      <c r="I410" s="37">
        <v>0</v>
      </c>
      <c r="J410" s="37">
        <v>20441</v>
      </c>
      <c r="K410" s="67"/>
      <c r="L410" s="92">
        <v>20120607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8"/>
        <v>746440</v>
      </c>
      <c r="G411" s="37">
        <v>289440</v>
      </c>
      <c r="H411" s="37">
        <v>123200</v>
      </c>
      <c r="I411" s="37">
        <v>0</v>
      </c>
      <c r="J411" s="37">
        <v>333800</v>
      </c>
      <c r="K411" s="37"/>
      <c r="L411" s="92">
        <v>20120710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8"/>
        <v>80517</v>
      </c>
      <c r="G412" s="37">
        <v>0</v>
      </c>
      <c r="H412" s="37">
        <v>55278</v>
      </c>
      <c r="I412" s="37">
        <v>0</v>
      </c>
      <c r="J412" s="37">
        <v>25239</v>
      </c>
      <c r="K412" s="37"/>
      <c r="L412" s="92">
        <v>20120710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 t="s">
        <v>13</v>
      </c>
      <c r="G413" s="67" t="s">
        <v>13</v>
      </c>
      <c r="H413" s="67" t="s">
        <v>13</v>
      </c>
      <c r="I413" s="67" t="s">
        <v>13</v>
      </c>
      <c r="J413" s="67" t="s">
        <v>13</v>
      </c>
      <c r="K413" s="37"/>
      <c r="L413" s="89" t="s">
        <v>13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aca="true" t="shared" si="9" ref="F414:F445">G414+H414+I414+J414</f>
        <v>833980</v>
      </c>
      <c r="G414" s="37">
        <v>195000</v>
      </c>
      <c r="H414" s="37">
        <v>517230</v>
      </c>
      <c r="I414" s="37">
        <v>0</v>
      </c>
      <c r="J414" s="37">
        <v>121750</v>
      </c>
      <c r="K414" s="37"/>
      <c r="L414" s="92">
        <v>20120710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9"/>
        <v>2210113</v>
      </c>
      <c r="G415" s="37">
        <v>0</v>
      </c>
      <c r="H415" s="37">
        <v>216611</v>
      </c>
      <c r="I415" s="37">
        <v>0</v>
      </c>
      <c r="J415" s="37">
        <v>1993502</v>
      </c>
      <c r="K415" s="37"/>
      <c r="L415" s="92">
        <v>20120710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9"/>
        <v>1633556</v>
      </c>
      <c r="G416" s="37">
        <v>839600</v>
      </c>
      <c r="H416" s="37">
        <v>346657</v>
      </c>
      <c r="I416" s="37">
        <v>0</v>
      </c>
      <c r="J416" s="37">
        <v>447299</v>
      </c>
      <c r="K416" s="37"/>
      <c r="L416" s="92">
        <v>20120710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9"/>
        <v>37223904</v>
      </c>
      <c r="G417" s="37">
        <v>40200</v>
      </c>
      <c r="H417" s="37">
        <v>647375</v>
      </c>
      <c r="I417" s="37">
        <v>0</v>
      </c>
      <c r="J417" s="37">
        <v>36536329</v>
      </c>
      <c r="K417" s="37"/>
      <c r="L417" s="92">
        <v>20120710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9"/>
        <v>564504</v>
      </c>
      <c r="G418" s="37">
        <v>0</v>
      </c>
      <c r="H418" s="37">
        <v>286179</v>
      </c>
      <c r="I418" s="37">
        <v>143000</v>
      </c>
      <c r="J418" s="37">
        <v>135325</v>
      </c>
      <c r="K418" s="37"/>
      <c r="L418" s="92">
        <v>20120607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9"/>
        <v>1167477</v>
      </c>
      <c r="G419" s="37">
        <v>120400</v>
      </c>
      <c r="H419" s="37">
        <v>850217</v>
      </c>
      <c r="I419" s="37">
        <v>7200</v>
      </c>
      <c r="J419" s="37">
        <v>189660</v>
      </c>
      <c r="K419" s="37"/>
      <c r="L419" s="92">
        <v>20120607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9"/>
        <v>1233698</v>
      </c>
      <c r="G420" s="37">
        <v>500000</v>
      </c>
      <c r="H420" s="37">
        <v>733698</v>
      </c>
      <c r="I420" s="37">
        <v>0</v>
      </c>
      <c r="J420" s="37">
        <v>0</v>
      </c>
      <c r="K420" s="37"/>
      <c r="L420" s="92">
        <v>20120607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9"/>
        <v>1682319</v>
      </c>
      <c r="G421" s="37">
        <v>382100</v>
      </c>
      <c r="H421" s="37">
        <v>380219</v>
      </c>
      <c r="I421" s="37">
        <v>920000</v>
      </c>
      <c r="J421" s="37">
        <v>0</v>
      </c>
      <c r="K421" s="37"/>
      <c r="L421" s="92">
        <v>20120607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9"/>
        <v>1251520</v>
      </c>
      <c r="G422" s="37">
        <v>0</v>
      </c>
      <c r="H422" s="37">
        <v>576012</v>
      </c>
      <c r="I422" s="37">
        <v>0</v>
      </c>
      <c r="J422" s="37">
        <v>675508</v>
      </c>
      <c r="K422" s="37"/>
      <c r="L422" s="92">
        <v>20120607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9"/>
        <v>287186</v>
      </c>
      <c r="G423" s="37">
        <v>0</v>
      </c>
      <c r="H423" s="37">
        <v>272586</v>
      </c>
      <c r="I423" s="37">
        <v>0</v>
      </c>
      <c r="J423" s="37">
        <v>14600</v>
      </c>
      <c r="K423" s="37"/>
      <c r="L423" s="92">
        <v>20120607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9"/>
        <v>737085</v>
      </c>
      <c r="G424" s="37">
        <v>0</v>
      </c>
      <c r="H424" s="37">
        <v>641060</v>
      </c>
      <c r="I424" s="37">
        <v>0</v>
      </c>
      <c r="J424" s="37">
        <v>96025</v>
      </c>
      <c r="K424" s="37"/>
      <c r="L424" s="92">
        <v>20120607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9"/>
        <v>209377</v>
      </c>
      <c r="G425" s="37">
        <v>0</v>
      </c>
      <c r="H425" s="37">
        <v>203877</v>
      </c>
      <c r="I425" s="37">
        <v>0</v>
      </c>
      <c r="J425" s="37">
        <v>5500</v>
      </c>
      <c r="K425" s="37"/>
      <c r="L425" s="92">
        <v>20120607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9"/>
        <v>2119453</v>
      </c>
      <c r="G426" s="37">
        <v>881000</v>
      </c>
      <c r="H426" s="37">
        <v>1167349</v>
      </c>
      <c r="I426" s="37">
        <v>16000</v>
      </c>
      <c r="J426" s="37">
        <v>55104</v>
      </c>
      <c r="K426" s="37"/>
      <c r="L426" s="92">
        <v>20120607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9"/>
        <v>2340098</v>
      </c>
      <c r="G427" s="37">
        <v>0</v>
      </c>
      <c r="H427" s="37">
        <v>943812</v>
      </c>
      <c r="I427" s="37">
        <v>0</v>
      </c>
      <c r="J427" s="37">
        <v>1396286</v>
      </c>
      <c r="K427" s="37"/>
      <c r="L427" s="92">
        <v>20120710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9"/>
        <v>193706</v>
      </c>
      <c r="G428" s="37">
        <v>0</v>
      </c>
      <c r="H428" s="37">
        <v>185106</v>
      </c>
      <c r="I428" s="37">
        <v>0</v>
      </c>
      <c r="J428" s="37">
        <v>8600</v>
      </c>
      <c r="K428" s="37"/>
      <c r="L428" s="92">
        <v>20120710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9"/>
        <v>1811752</v>
      </c>
      <c r="G429" s="37">
        <v>0</v>
      </c>
      <c r="H429" s="37">
        <v>771816</v>
      </c>
      <c r="I429" s="37">
        <v>53160</v>
      </c>
      <c r="J429" s="37">
        <v>986776</v>
      </c>
      <c r="K429" s="37"/>
      <c r="L429" s="92">
        <v>20120607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9"/>
        <v>2128070</v>
      </c>
      <c r="G430" s="37">
        <v>1634000</v>
      </c>
      <c r="H430" s="37">
        <v>493943</v>
      </c>
      <c r="I430" s="37">
        <v>0</v>
      </c>
      <c r="J430" s="37">
        <v>127</v>
      </c>
      <c r="K430" s="37"/>
      <c r="L430" s="92">
        <v>20120607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9"/>
        <v>272339</v>
      </c>
      <c r="G431" s="37">
        <v>181201</v>
      </c>
      <c r="H431" s="37">
        <v>89589</v>
      </c>
      <c r="I431" s="37">
        <v>0</v>
      </c>
      <c r="J431" s="37">
        <v>1549</v>
      </c>
      <c r="K431" s="37"/>
      <c r="L431" s="92">
        <v>20120607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9"/>
        <v>1556559</v>
      </c>
      <c r="G432" s="37">
        <v>968377</v>
      </c>
      <c r="H432" s="37">
        <v>385315</v>
      </c>
      <c r="I432" s="37">
        <v>8000</v>
      </c>
      <c r="J432" s="37">
        <v>194867</v>
      </c>
      <c r="K432" s="37"/>
      <c r="L432" s="92">
        <v>20120607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9"/>
        <v>29550</v>
      </c>
      <c r="G433" s="37">
        <v>0</v>
      </c>
      <c r="H433" s="37">
        <v>29550</v>
      </c>
      <c r="I433" s="37">
        <v>0</v>
      </c>
      <c r="J433" s="37">
        <v>0</v>
      </c>
      <c r="K433" s="37"/>
      <c r="L433" s="92">
        <v>20120607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9"/>
        <v>10330273</v>
      </c>
      <c r="G434" s="37">
        <v>0</v>
      </c>
      <c r="H434" s="37">
        <v>1212435</v>
      </c>
      <c r="I434" s="37">
        <v>10000</v>
      </c>
      <c r="J434" s="37">
        <v>9107838</v>
      </c>
      <c r="K434" s="37"/>
      <c r="L434" s="92">
        <v>20120607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9"/>
        <v>431630</v>
      </c>
      <c r="G435" s="37">
        <v>225000</v>
      </c>
      <c r="H435" s="37">
        <v>205201</v>
      </c>
      <c r="I435" s="37">
        <v>0</v>
      </c>
      <c r="J435" s="37">
        <v>1429</v>
      </c>
      <c r="K435" s="37"/>
      <c r="L435" s="92">
        <v>20120607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9"/>
        <v>1438737</v>
      </c>
      <c r="G436" s="37">
        <v>0</v>
      </c>
      <c r="H436" s="37">
        <v>763334</v>
      </c>
      <c r="I436" s="37">
        <v>103000</v>
      </c>
      <c r="J436" s="37">
        <v>572403</v>
      </c>
      <c r="K436" s="37"/>
      <c r="L436" s="92">
        <v>20120710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9"/>
        <v>6397858</v>
      </c>
      <c r="G437" s="37">
        <v>701000</v>
      </c>
      <c r="H437" s="37">
        <v>857758</v>
      </c>
      <c r="I437" s="37">
        <v>80001</v>
      </c>
      <c r="J437" s="37">
        <v>4759099</v>
      </c>
      <c r="K437" s="37"/>
      <c r="L437" s="92">
        <v>20120607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9"/>
        <v>116971</v>
      </c>
      <c r="G438" s="37">
        <v>0</v>
      </c>
      <c r="H438" s="37">
        <v>47896</v>
      </c>
      <c r="I438" s="37">
        <v>0</v>
      </c>
      <c r="J438" s="37">
        <v>69075</v>
      </c>
      <c r="K438" s="37"/>
      <c r="L438" s="92">
        <v>20120607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9"/>
        <v>109810</v>
      </c>
      <c r="G439" s="37">
        <v>0</v>
      </c>
      <c r="H439" s="37">
        <v>91485</v>
      </c>
      <c r="I439" s="37">
        <v>0</v>
      </c>
      <c r="J439" s="37">
        <v>18325</v>
      </c>
      <c r="K439" s="37"/>
      <c r="L439" s="92">
        <v>20120607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9"/>
        <v>1994422</v>
      </c>
      <c r="G440" s="37">
        <v>0</v>
      </c>
      <c r="H440" s="37">
        <v>772129</v>
      </c>
      <c r="I440" s="37">
        <v>16200</v>
      </c>
      <c r="J440" s="37">
        <v>1206093</v>
      </c>
      <c r="K440" s="37"/>
      <c r="L440" s="92">
        <v>20120710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9"/>
        <v>828608</v>
      </c>
      <c r="G441" s="37">
        <v>138000</v>
      </c>
      <c r="H441" s="37">
        <v>473194</v>
      </c>
      <c r="I441" s="37">
        <v>0</v>
      </c>
      <c r="J441" s="37">
        <v>217414</v>
      </c>
      <c r="K441" s="37"/>
      <c r="L441" s="92">
        <v>20120607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9"/>
        <v>3600</v>
      </c>
      <c r="G442" s="37">
        <v>0</v>
      </c>
      <c r="H442" s="37">
        <v>3600</v>
      </c>
      <c r="I442" s="37">
        <v>0</v>
      </c>
      <c r="J442" s="37">
        <v>0</v>
      </c>
      <c r="K442" s="37"/>
      <c r="L442" s="92">
        <v>20120607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9"/>
        <v>1683163</v>
      </c>
      <c r="G443" s="37">
        <v>0</v>
      </c>
      <c r="H443" s="37">
        <v>1007963</v>
      </c>
      <c r="I443" s="37">
        <v>12000</v>
      </c>
      <c r="J443" s="37">
        <v>663200</v>
      </c>
      <c r="K443" s="37"/>
      <c r="L443" s="92">
        <v>20120607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9"/>
        <v>72160</v>
      </c>
      <c r="G444" s="37">
        <v>0</v>
      </c>
      <c r="H444" s="37">
        <v>72160</v>
      </c>
      <c r="I444" s="37">
        <v>0</v>
      </c>
      <c r="J444" s="37">
        <v>0</v>
      </c>
      <c r="K444" s="37"/>
      <c r="L444" s="92">
        <v>20120710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9"/>
        <v>487430</v>
      </c>
      <c r="G445" s="37">
        <v>352400</v>
      </c>
      <c r="H445" s="37">
        <v>135030</v>
      </c>
      <c r="I445" s="37">
        <v>0</v>
      </c>
      <c r="J445" s="37">
        <v>0</v>
      </c>
      <c r="K445" s="37"/>
      <c r="L445" s="92">
        <v>20120607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aca="true" t="shared" si="10" ref="F446:F477">G446+H446+I446+J446</f>
        <v>332645</v>
      </c>
      <c r="G446" s="37">
        <v>0</v>
      </c>
      <c r="H446" s="37">
        <v>321145</v>
      </c>
      <c r="I446" s="37">
        <v>0</v>
      </c>
      <c r="J446" s="37">
        <v>11500</v>
      </c>
      <c r="K446" s="37"/>
      <c r="L446" s="92">
        <v>20120607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0"/>
        <v>361135</v>
      </c>
      <c r="G447" s="37">
        <v>16100</v>
      </c>
      <c r="H447" s="37">
        <v>153035</v>
      </c>
      <c r="I447" s="37">
        <v>0</v>
      </c>
      <c r="J447" s="37">
        <v>192000</v>
      </c>
      <c r="K447" s="37"/>
      <c r="L447" s="92">
        <v>20120607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0"/>
        <v>468115</v>
      </c>
      <c r="G448" s="37">
        <v>120000</v>
      </c>
      <c r="H448" s="37">
        <v>321325</v>
      </c>
      <c r="I448" s="37">
        <v>2500</v>
      </c>
      <c r="J448" s="37">
        <v>24290</v>
      </c>
      <c r="K448" s="67"/>
      <c r="L448" s="92">
        <v>20120607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0"/>
        <v>2859260</v>
      </c>
      <c r="G449" s="37">
        <v>978938</v>
      </c>
      <c r="H449" s="37">
        <v>1427429</v>
      </c>
      <c r="I449" s="37">
        <v>280000</v>
      </c>
      <c r="J449" s="37">
        <v>172893</v>
      </c>
      <c r="K449" s="37"/>
      <c r="L449" s="92">
        <v>20120607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0"/>
        <v>9549310</v>
      </c>
      <c r="G450" s="37">
        <v>180200</v>
      </c>
      <c r="H450" s="37">
        <v>2344920</v>
      </c>
      <c r="I450" s="37">
        <v>0</v>
      </c>
      <c r="J450" s="37">
        <v>7024190</v>
      </c>
      <c r="K450" s="37"/>
      <c r="L450" s="92">
        <v>20120710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0"/>
        <v>8624385</v>
      </c>
      <c r="G451" s="37">
        <v>2795301</v>
      </c>
      <c r="H451" s="37">
        <v>2425700</v>
      </c>
      <c r="I451" s="37">
        <v>503000</v>
      </c>
      <c r="J451" s="37">
        <v>2900384</v>
      </c>
      <c r="K451" s="37"/>
      <c r="L451" s="92">
        <v>20120710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0"/>
        <v>80700</v>
      </c>
      <c r="G452" s="37">
        <v>0</v>
      </c>
      <c r="H452" s="37">
        <v>77300</v>
      </c>
      <c r="I452" s="37">
        <v>0</v>
      </c>
      <c r="J452" s="37">
        <v>3400</v>
      </c>
      <c r="K452" s="37"/>
      <c r="L452" s="92">
        <v>20120607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0"/>
        <v>432164</v>
      </c>
      <c r="G453" s="37">
        <v>212015</v>
      </c>
      <c r="H453" s="37">
        <v>183249</v>
      </c>
      <c r="I453" s="37">
        <v>36900</v>
      </c>
      <c r="J453" s="37">
        <v>0</v>
      </c>
      <c r="K453" s="37"/>
      <c r="L453" s="92">
        <v>20120607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0"/>
        <v>6190</v>
      </c>
      <c r="G454" s="37">
        <v>0</v>
      </c>
      <c r="H454" s="37">
        <v>6190</v>
      </c>
      <c r="I454" s="37">
        <v>0</v>
      </c>
      <c r="J454" s="37">
        <v>0</v>
      </c>
      <c r="K454" s="37"/>
      <c r="L454" s="92">
        <v>20120607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0"/>
        <v>2875873</v>
      </c>
      <c r="G455" s="37">
        <v>548578</v>
      </c>
      <c r="H455" s="37">
        <v>1946982</v>
      </c>
      <c r="I455" s="37">
        <v>263652</v>
      </c>
      <c r="J455" s="37">
        <v>116661</v>
      </c>
      <c r="K455" s="37"/>
      <c r="L455" s="92">
        <v>20120607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0"/>
        <v>1868942</v>
      </c>
      <c r="G456" s="37">
        <v>382200</v>
      </c>
      <c r="H456" s="37">
        <v>843310</v>
      </c>
      <c r="I456" s="37">
        <v>0</v>
      </c>
      <c r="J456" s="37">
        <v>643432</v>
      </c>
      <c r="K456" s="37"/>
      <c r="L456" s="92">
        <v>20120710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0"/>
        <v>23050</v>
      </c>
      <c r="G457" s="37">
        <v>0</v>
      </c>
      <c r="H457" s="37">
        <v>10000</v>
      </c>
      <c r="I457" s="37">
        <v>0</v>
      </c>
      <c r="J457" s="37">
        <v>13050</v>
      </c>
      <c r="K457" s="37"/>
      <c r="L457" s="92">
        <v>20120710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0"/>
        <v>8840768</v>
      </c>
      <c r="G458" s="37">
        <v>2880036</v>
      </c>
      <c r="H458" s="37">
        <v>1194415</v>
      </c>
      <c r="I458" s="37">
        <v>248504</v>
      </c>
      <c r="J458" s="37">
        <v>4517813</v>
      </c>
      <c r="K458" s="37"/>
      <c r="L458" s="92">
        <v>20120607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0"/>
        <v>305776</v>
      </c>
      <c r="G459" s="37">
        <v>1000</v>
      </c>
      <c r="H459" s="37">
        <v>225926</v>
      </c>
      <c r="I459" s="37">
        <v>0</v>
      </c>
      <c r="J459" s="37">
        <v>78850</v>
      </c>
      <c r="K459" s="37"/>
      <c r="L459" s="92">
        <v>20120607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0"/>
        <v>2150398</v>
      </c>
      <c r="G460" s="37">
        <v>1062500</v>
      </c>
      <c r="H460" s="37">
        <v>554731</v>
      </c>
      <c r="I460" s="37">
        <v>0</v>
      </c>
      <c r="J460" s="37">
        <v>533167</v>
      </c>
      <c r="K460" s="37"/>
      <c r="L460" s="92">
        <v>20120607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0"/>
        <v>3261353</v>
      </c>
      <c r="G461" s="37">
        <v>1791301</v>
      </c>
      <c r="H461" s="37">
        <v>1435050</v>
      </c>
      <c r="I461" s="37">
        <v>1200</v>
      </c>
      <c r="J461" s="37">
        <v>33802</v>
      </c>
      <c r="K461" s="37"/>
      <c r="L461" s="92">
        <v>20120607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0"/>
        <v>1391007</v>
      </c>
      <c r="G462" s="37">
        <v>195916</v>
      </c>
      <c r="H462" s="37">
        <v>1012896</v>
      </c>
      <c r="I462" s="37">
        <v>0</v>
      </c>
      <c r="J462" s="37">
        <v>182195</v>
      </c>
      <c r="K462" s="37"/>
      <c r="L462" s="92">
        <v>20120607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0"/>
        <v>109950</v>
      </c>
      <c r="G463" s="37">
        <v>0</v>
      </c>
      <c r="H463" s="37">
        <v>109950</v>
      </c>
      <c r="I463" s="37">
        <v>0</v>
      </c>
      <c r="J463" s="37">
        <v>0</v>
      </c>
      <c r="K463" s="37"/>
      <c r="L463" s="92">
        <v>20120710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0"/>
        <v>1135484</v>
      </c>
      <c r="G464" s="37">
        <v>853500</v>
      </c>
      <c r="H464" s="37">
        <v>272708</v>
      </c>
      <c r="I464" s="37">
        <v>0</v>
      </c>
      <c r="J464" s="37">
        <v>9276</v>
      </c>
      <c r="K464" s="37"/>
      <c r="L464" s="92">
        <v>20120607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0"/>
        <v>95582</v>
      </c>
      <c r="G465" s="37">
        <v>0</v>
      </c>
      <c r="H465" s="37">
        <v>45007</v>
      </c>
      <c r="I465" s="37">
        <v>8000</v>
      </c>
      <c r="J465" s="37">
        <v>42575</v>
      </c>
      <c r="K465" s="37"/>
      <c r="L465" s="92">
        <v>20120710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0"/>
        <v>387325</v>
      </c>
      <c r="G466" s="37">
        <v>350000</v>
      </c>
      <c r="H466" s="37">
        <v>37325</v>
      </c>
      <c r="I466" s="37">
        <v>0</v>
      </c>
      <c r="J466" s="37">
        <v>0</v>
      </c>
      <c r="K466" s="37"/>
      <c r="L466" s="92">
        <v>20120607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0"/>
        <v>320736</v>
      </c>
      <c r="G467" s="37">
        <v>0</v>
      </c>
      <c r="H467" s="37">
        <v>265706</v>
      </c>
      <c r="I467" s="37">
        <v>7200</v>
      </c>
      <c r="J467" s="37">
        <v>47830</v>
      </c>
      <c r="K467" s="37"/>
      <c r="L467" s="92">
        <v>20120710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0"/>
        <v>1875529</v>
      </c>
      <c r="G468" s="37">
        <v>927756</v>
      </c>
      <c r="H468" s="37">
        <v>609696</v>
      </c>
      <c r="I468" s="37">
        <v>0</v>
      </c>
      <c r="J468" s="37">
        <v>338077</v>
      </c>
      <c r="K468" s="37"/>
      <c r="L468" s="92">
        <v>20120607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0"/>
        <v>1527467</v>
      </c>
      <c r="G469" s="37">
        <v>375200</v>
      </c>
      <c r="H469" s="37">
        <v>719955</v>
      </c>
      <c r="I469" s="37">
        <v>0</v>
      </c>
      <c r="J469" s="37">
        <v>432312</v>
      </c>
      <c r="K469" s="37"/>
      <c r="L469" s="92">
        <v>20120607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t="shared" si="10"/>
        <v>52200</v>
      </c>
      <c r="G470" s="37">
        <v>0</v>
      </c>
      <c r="H470" s="37">
        <v>49600</v>
      </c>
      <c r="I470" s="37">
        <v>0</v>
      </c>
      <c r="J470" s="37">
        <v>2600</v>
      </c>
      <c r="K470" s="37"/>
      <c r="L470" s="92">
        <v>20120710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0"/>
        <v>176466</v>
      </c>
      <c r="G471" s="37">
        <v>5700</v>
      </c>
      <c r="H471" s="37">
        <v>135963</v>
      </c>
      <c r="I471" s="37">
        <v>300</v>
      </c>
      <c r="J471" s="37">
        <v>34503</v>
      </c>
      <c r="K471" s="37"/>
      <c r="L471" s="92">
        <v>20120607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0"/>
        <v>181859</v>
      </c>
      <c r="G472" s="37">
        <v>1</v>
      </c>
      <c r="H472" s="37">
        <v>149943</v>
      </c>
      <c r="I472" s="37">
        <v>0</v>
      </c>
      <c r="J472" s="37">
        <v>31915</v>
      </c>
      <c r="K472" s="37"/>
      <c r="L472" s="92">
        <v>20120607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0"/>
        <v>96560</v>
      </c>
      <c r="G473" s="37">
        <v>0</v>
      </c>
      <c r="H473" s="37">
        <v>95560</v>
      </c>
      <c r="I473" s="37">
        <v>0</v>
      </c>
      <c r="J473" s="37">
        <v>1000</v>
      </c>
      <c r="K473" s="37"/>
      <c r="L473" s="92">
        <v>20120607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0"/>
        <v>2596152</v>
      </c>
      <c r="G474" s="37">
        <v>1204798</v>
      </c>
      <c r="H474" s="37">
        <v>1013871</v>
      </c>
      <c r="I474" s="37">
        <v>16526</v>
      </c>
      <c r="J474" s="37">
        <v>360957</v>
      </c>
      <c r="K474" s="37"/>
      <c r="L474" s="92">
        <v>20120607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0"/>
        <v>1436258</v>
      </c>
      <c r="G475" s="37">
        <v>936960</v>
      </c>
      <c r="H475" s="37">
        <v>477699</v>
      </c>
      <c r="I475" s="37">
        <v>0</v>
      </c>
      <c r="J475" s="37">
        <v>21599</v>
      </c>
      <c r="K475" s="37"/>
      <c r="L475" s="92">
        <v>20120607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0"/>
        <v>86906</v>
      </c>
      <c r="G476" s="37">
        <v>0</v>
      </c>
      <c r="H476" s="37">
        <v>0</v>
      </c>
      <c r="I476" s="37">
        <v>0</v>
      </c>
      <c r="J476" s="37">
        <v>86906</v>
      </c>
      <c r="K476" s="37"/>
      <c r="L476" s="92">
        <v>20120607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0"/>
        <v>1470150</v>
      </c>
      <c r="G477" s="37">
        <v>450345</v>
      </c>
      <c r="H477" s="37">
        <v>624256</v>
      </c>
      <c r="I477" s="37">
        <v>0</v>
      </c>
      <c r="J477" s="37">
        <v>395549</v>
      </c>
      <c r="K477" s="37"/>
      <c r="L477" s="92">
        <v>20120607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aca="true" t="shared" si="11" ref="F478:F501">G478+H478+I478+J478</f>
        <v>316016</v>
      </c>
      <c r="G478" s="37">
        <v>0</v>
      </c>
      <c r="H478" s="37">
        <v>120514</v>
      </c>
      <c r="I478" s="37">
        <v>74002</v>
      </c>
      <c r="J478" s="37">
        <v>121500</v>
      </c>
      <c r="K478" s="37"/>
      <c r="L478" s="92">
        <v>20120607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1"/>
        <v>4225060</v>
      </c>
      <c r="G479" s="37">
        <v>783816</v>
      </c>
      <c r="H479" s="37">
        <v>1726039</v>
      </c>
      <c r="I479" s="37">
        <v>34400</v>
      </c>
      <c r="J479" s="37">
        <v>1680805</v>
      </c>
      <c r="K479" s="37"/>
      <c r="L479" s="92">
        <v>20120607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1"/>
        <v>51785</v>
      </c>
      <c r="G480" s="37">
        <v>0</v>
      </c>
      <c r="H480" s="37">
        <v>42535</v>
      </c>
      <c r="I480" s="37">
        <v>0</v>
      </c>
      <c r="J480" s="37">
        <v>9250</v>
      </c>
      <c r="K480" s="37"/>
      <c r="L480" s="92">
        <v>20120607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1"/>
        <v>485789</v>
      </c>
      <c r="G481" s="37">
        <v>0</v>
      </c>
      <c r="H481" s="37">
        <v>406935</v>
      </c>
      <c r="I481" s="37">
        <v>0</v>
      </c>
      <c r="J481" s="37">
        <v>78854</v>
      </c>
      <c r="K481" s="37"/>
      <c r="L481" s="92">
        <v>20120710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1"/>
        <v>1277980</v>
      </c>
      <c r="G482" s="37">
        <v>0</v>
      </c>
      <c r="H482" s="37">
        <v>247421</v>
      </c>
      <c r="I482" s="37">
        <v>0</v>
      </c>
      <c r="J482" s="37">
        <v>1030559</v>
      </c>
      <c r="K482" s="37"/>
      <c r="L482" s="92">
        <v>20120607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1"/>
        <v>1047014</v>
      </c>
      <c r="G483" s="37">
        <v>0</v>
      </c>
      <c r="H483" s="37">
        <v>661514</v>
      </c>
      <c r="I483" s="37">
        <v>350000</v>
      </c>
      <c r="J483" s="37">
        <v>35500</v>
      </c>
      <c r="K483" s="37"/>
      <c r="L483" s="92">
        <v>20120607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1"/>
        <v>895853</v>
      </c>
      <c r="G484" s="37">
        <v>0</v>
      </c>
      <c r="H484" s="37">
        <v>313262</v>
      </c>
      <c r="I484" s="37">
        <v>0</v>
      </c>
      <c r="J484" s="37">
        <v>582591</v>
      </c>
      <c r="K484" s="37"/>
      <c r="L484" s="92">
        <v>20120607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t="shared" si="11"/>
        <v>2312484</v>
      </c>
      <c r="G485" s="37">
        <v>596000</v>
      </c>
      <c r="H485" s="37">
        <v>992398</v>
      </c>
      <c r="I485" s="37">
        <v>0</v>
      </c>
      <c r="J485" s="37">
        <v>724086</v>
      </c>
      <c r="K485" s="37"/>
      <c r="L485" s="92">
        <v>20120710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11"/>
        <v>239970</v>
      </c>
      <c r="G486" s="37">
        <v>0</v>
      </c>
      <c r="H486" s="37">
        <v>216370</v>
      </c>
      <c r="I486" s="37">
        <v>0</v>
      </c>
      <c r="J486" s="37">
        <v>23600</v>
      </c>
      <c r="K486" s="37"/>
      <c r="L486" s="92">
        <v>20120607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1"/>
        <v>14535</v>
      </c>
      <c r="G487" s="37">
        <v>0</v>
      </c>
      <c r="H487" s="37">
        <v>14535</v>
      </c>
      <c r="I487" s="37">
        <v>0</v>
      </c>
      <c r="J487" s="37">
        <v>0</v>
      </c>
      <c r="K487" s="37"/>
      <c r="L487" s="92">
        <v>20120710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1"/>
        <v>400723</v>
      </c>
      <c r="G488" s="37">
        <v>700</v>
      </c>
      <c r="H488" s="37">
        <v>329954</v>
      </c>
      <c r="I488" s="37">
        <v>0</v>
      </c>
      <c r="J488" s="37">
        <v>70069</v>
      </c>
      <c r="K488" s="37"/>
      <c r="L488" s="92">
        <v>20120607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1"/>
        <v>862191</v>
      </c>
      <c r="G489" s="37">
        <v>0</v>
      </c>
      <c r="H489" s="37">
        <v>362054</v>
      </c>
      <c r="I489" s="37">
        <v>0</v>
      </c>
      <c r="J489" s="37">
        <v>500137</v>
      </c>
      <c r="K489" s="37"/>
      <c r="L489" s="92">
        <v>20120607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1"/>
        <v>500270</v>
      </c>
      <c r="G490" s="37">
        <v>0</v>
      </c>
      <c r="H490" s="37">
        <v>235676</v>
      </c>
      <c r="I490" s="37">
        <v>0</v>
      </c>
      <c r="J490" s="37">
        <v>264594</v>
      </c>
      <c r="K490" s="37"/>
      <c r="L490" s="92">
        <v>20120607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1"/>
        <v>3766096</v>
      </c>
      <c r="G491" s="37">
        <v>202100</v>
      </c>
      <c r="H491" s="37">
        <v>1983208</v>
      </c>
      <c r="I491" s="37">
        <v>224500</v>
      </c>
      <c r="J491" s="37">
        <v>1356288</v>
      </c>
      <c r="K491" s="37"/>
      <c r="L491" s="92">
        <v>20120607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1"/>
        <v>940850</v>
      </c>
      <c r="G492" s="37">
        <v>0</v>
      </c>
      <c r="H492" s="37">
        <v>781535</v>
      </c>
      <c r="I492" s="37">
        <v>3500</v>
      </c>
      <c r="J492" s="37">
        <v>155815</v>
      </c>
      <c r="K492" s="37"/>
      <c r="L492" s="92">
        <v>20120710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1"/>
        <v>1930660</v>
      </c>
      <c r="G493" s="37">
        <v>1389800</v>
      </c>
      <c r="H493" s="37">
        <v>354108</v>
      </c>
      <c r="I493" s="37">
        <v>0</v>
      </c>
      <c r="J493" s="37">
        <v>186752</v>
      </c>
      <c r="K493" s="37"/>
      <c r="L493" s="92">
        <v>20120607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1"/>
        <v>63700</v>
      </c>
      <c r="G494" s="37">
        <v>0</v>
      </c>
      <c r="H494" s="37">
        <v>56600</v>
      </c>
      <c r="I494" s="37">
        <v>0</v>
      </c>
      <c r="J494" s="37">
        <v>7100</v>
      </c>
      <c r="K494" s="37"/>
      <c r="L494" s="92">
        <v>20120710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1"/>
        <v>25510</v>
      </c>
      <c r="G495" s="37">
        <v>0</v>
      </c>
      <c r="H495" s="37">
        <v>19800</v>
      </c>
      <c r="I495" s="37">
        <v>0</v>
      </c>
      <c r="J495" s="37">
        <v>5710</v>
      </c>
      <c r="K495" s="37"/>
      <c r="L495" s="92">
        <v>20120607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1"/>
        <v>26300</v>
      </c>
      <c r="G496" s="37">
        <v>0</v>
      </c>
      <c r="H496" s="37">
        <v>25300</v>
      </c>
      <c r="I496" s="37">
        <v>0</v>
      </c>
      <c r="J496" s="37">
        <v>1000</v>
      </c>
      <c r="K496" s="37"/>
      <c r="L496" s="92">
        <v>20120607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1"/>
        <v>8600</v>
      </c>
      <c r="G497" s="37">
        <v>0</v>
      </c>
      <c r="H497" s="37">
        <v>7300</v>
      </c>
      <c r="I497" s="37">
        <v>0</v>
      </c>
      <c r="J497" s="37">
        <v>1300</v>
      </c>
      <c r="K497" s="37"/>
      <c r="L497" s="92">
        <v>20120607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1"/>
        <v>407686</v>
      </c>
      <c r="G498" s="37">
        <v>0</v>
      </c>
      <c r="H498" s="37">
        <v>171500</v>
      </c>
      <c r="I498" s="37">
        <v>150</v>
      </c>
      <c r="J498" s="37">
        <v>236036</v>
      </c>
      <c r="K498" s="37"/>
      <c r="L498" s="92">
        <v>20120607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1"/>
        <v>241550</v>
      </c>
      <c r="G499" s="37">
        <v>222000</v>
      </c>
      <c r="H499" s="37">
        <v>1800</v>
      </c>
      <c r="I499" s="37">
        <v>17750</v>
      </c>
      <c r="J499" s="37">
        <v>0</v>
      </c>
      <c r="K499" s="37"/>
      <c r="L499" s="92">
        <v>20120607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1"/>
        <v>36875</v>
      </c>
      <c r="G500" s="37">
        <v>0</v>
      </c>
      <c r="H500" s="37">
        <v>21150</v>
      </c>
      <c r="I500" s="37">
        <v>0</v>
      </c>
      <c r="J500" s="37">
        <v>15725</v>
      </c>
      <c r="K500" s="37"/>
      <c r="L500" s="92">
        <v>20120607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1"/>
        <v>1601509</v>
      </c>
      <c r="G501" s="37">
        <v>0</v>
      </c>
      <c r="H501" s="37">
        <v>136041</v>
      </c>
      <c r="I501" s="37">
        <v>5300</v>
      </c>
      <c r="J501" s="37">
        <v>1460168</v>
      </c>
      <c r="K501" s="37"/>
      <c r="L501" s="92">
        <v>20120607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 t="s">
        <v>13</v>
      </c>
      <c r="G502" s="67" t="s">
        <v>13</v>
      </c>
      <c r="H502" s="67" t="s">
        <v>13</v>
      </c>
      <c r="I502" s="67" t="s">
        <v>13</v>
      </c>
      <c r="J502" s="67" t="s">
        <v>13</v>
      </c>
      <c r="K502" s="37"/>
      <c r="L502" s="89" t="s">
        <v>13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aca="true" t="shared" si="12" ref="F503:F534">G503+H503+I503+J503</f>
        <v>278641</v>
      </c>
      <c r="G503" s="37">
        <v>0</v>
      </c>
      <c r="H503" s="37">
        <v>113599</v>
      </c>
      <c r="I503" s="37">
        <v>8500</v>
      </c>
      <c r="J503" s="37">
        <v>156542</v>
      </c>
      <c r="K503" s="37"/>
      <c r="L503" s="92">
        <v>20120607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2"/>
        <v>119350</v>
      </c>
      <c r="G504" s="37">
        <v>0</v>
      </c>
      <c r="H504" s="37">
        <v>87650</v>
      </c>
      <c r="I504" s="37">
        <v>25000</v>
      </c>
      <c r="J504" s="37">
        <v>6700</v>
      </c>
      <c r="K504" s="37"/>
      <c r="L504" s="92">
        <v>20120607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2"/>
        <v>63375</v>
      </c>
      <c r="G505" s="37">
        <v>0</v>
      </c>
      <c r="H505" s="37">
        <v>16850</v>
      </c>
      <c r="I505" s="37">
        <v>1500</v>
      </c>
      <c r="J505" s="37">
        <v>45025</v>
      </c>
      <c r="K505" s="37"/>
      <c r="L505" s="92">
        <v>20120607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2"/>
        <v>2168497</v>
      </c>
      <c r="G506" s="37">
        <v>95</v>
      </c>
      <c r="H506" s="37">
        <v>44301</v>
      </c>
      <c r="I506" s="37">
        <v>0</v>
      </c>
      <c r="J506" s="37">
        <v>2124101</v>
      </c>
      <c r="K506" s="37"/>
      <c r="L506" s="92">
        <v>20120607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2"/>
        <v>199459</v>
      </c>
      <c r="G507" s="37">
        <v>0</v>
      </c>
      <c r="H507" s="37">
        <v>48709</v>
      </c>
      <c r="I507" s="37">
        <v>62200</v>
      </c>
      <c r="J507" s="37">
        <v>88550</v>
      </c>
      <c r="K507" s="37"/>
      <c r="L507" s="92">
        <v>20120607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2"/>
        <v>103038</v>
      </c>
      <c r="G508" s="37">
        <v>0</v>
      </c>
      <c r="H508" s="37">
        <v>6538</v>
      </c>
      <c r="I508" s="37">
        <v>0</v>
      </c>
      <c r="J508" s="37">
        <v>96500</v>
      </c>
      <c r="K508" s="37"/>
      <c r="L508" s="92">
        <v>20120607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2"/>
        <v>756238</v>
      </c>
      <c r="G509" s="37">
        <v>1200</v>
      </c>
      <c r="H509" s="37">
        <v>560505</v>
      </c>
      <c r="I509" s="37">
        <v>0</v>
      </c>
      <c r="J509" s="37">
        <v>194533</v>
      </c>
      <c r="K509" s="37"/>
      <c r="L509" s="92">
        <v>20120607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2"/>
        <v>4211334</v>
      </c>
      <c r="G510" s="37">
        <v>1069750</v>
      </c>
      <c r="H510" s="37">
        <v>1808188</v>
      </c>
      <c r="I510" s="37">
        <v>151700</v>
      </c>
      <c r="J510" s="37">
        <v>1181696</v>
      </c>
      <c r="K510" s="37"/>
      <c r="L510" s="92">
        <v>20120607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2"/>
        <v>1048253</v>
      </c>
      <c r="G511" s="37">
        <v>0</v>
      </c>
      <c r="H511" s="37">
        <v>982108</v>
      </c>
      <c r="I511" s="37">
        <v>0</v>
      </c>
      <c r="J511" s="37">
        <v>66145</v>
      </c>
      <c r="K511" s="37"/>
      <c r="L511" s="92">
        <v>20120710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2"/>
        <v>149319</v>
      </c>
      <c r="G512" s="37">
        <v>0</v>
      </c>
      <c r="H512" s="37">
        <v>118583</v>
      </c>
      <c r="I512" s="37">
        <v>0</v>
      </c>
      <c r="J512" s="37">
        <v>30736</v>
      </c>
      <c r="K512" s="37"/>
      <c r="L512" s="92">
        <v>20120607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2"/>
        <v>5642906</v>
      </c>
      <c r="G513" s="37">
        <v>0</v>
      </c>
      <c r="H513" s="37">
        <v>745795</v>
      </c>
      <c r="I513" s="37">
        <v>4646022</v>
      </c>
      <c r="J513" s="37">
        <v>251089</v>
      </c>
      <c r="K513" s="37"/>
      <c r="L513" s="92">
        <v>20120710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2"/>
        <v>4579172</v>
      </c>
      <c r="G514" s="37">
        <v>500</v>
      </c>
      <c r="H514" s="37">
        <v>2256709</v>
      </c>
      <c r="I514" s="37">
        <v>41250</v>
      </c>
      <c r="J514" s="37">
        <v>2280713</v>
      </c>
      <c r="K514" s="37"/>
      <c r="L514" s="92">
        <v>20120607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2"/>
        <v>61901</v>
      </c>
      <c r="G515" s="37">
        <v>0</v>
      </c>
      <c r="H515" s="37">
        <v>61901</v>
      </c>
      <c r="I515" s="37">
        <v>0</v>
      </c>
      <c r="J515" s="37">
        <v>0</v>
      </c>
      <c r="K515" s="37"/>
      <c r="L515" s="92">
        <v>20120607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2"/>
        <v>7556768</v>
      </c>
      <c r="G516" s="37">
        <v>2378110</v>
      </c>
      <c r="H516" s="37">
        <v>1481435</v>
      </c>
      <c r="I516" s="37">
        <v>94900</v>
      </c>
      <c r="J516" s="37">
        <v>3602323</v>
      </c>
      <c r="K516" s="37"/>
      <c r="L516" s="92">
        <v>20120607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2"/>
        <v>556234</v>
      </c>
      <c r="G517" s="37">
        <v>200000</v>
      </c>
      <c r="H517" s="37">
        <v>329634</v>
      </c>
      <c r="I517" s="37">
        <v>0</v>
      </c>
      <c r="J517" s="37">
        <v>26600</v>
      </c>
      <c r="K517" s="37"/>
      <c r="L517" s="92">
        <v>20120607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12"/>
        <v>3499828</v>
      </c>
      <c r="G518" s="37">
        <v>1285593</v>
      </c>
      <c r="H518" s="37">
        <v>1444898</v>
      </c>
      <c r="I518" s="37">
        <v>4412</v>
      </c>
      <c r="J518" s="37">
        <v>764925</v>
      </c>
      <c r="K518" s="37"/>
      <c r="L518" s="92">
        <v>20120710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2"/>
        <v>263807</v>
      </c>
      <c r="G519" s="37">
        <v>0</v>
      </c>
      <c r="H519" s="37">
        <v>188705</v>
      </c>
      <c r="I519" s="37">
        <v>0</v>
      </c>
      <c r="J519" s="37">
        <v>75102</v>
      </c>
      <c r="K519" s="37"/>
      <c r="L519" s="92">
        <v>20120710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 t="shared" si="12"/>
        <v>19600</v>
      </c>
      <c r="G520" s="37">
        <v>0</v>
      </c>
      <c r="H520" s="37">
        <v>18000</v>
      </c>
      <c r="I520" s="37">
        <v>0</v>
      </c>
      <c r="J520" s="37">
        <v>1600</v>
      </c>
      <c r="K520" s="37"/>
      <c r="L520" s="92">
        <v>20120607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t="shared" si="12"/>
        <v>1718027</v>
      </c>
      <c r="G521" s="37">
        <v>21500</v>
      </c>
      <c r="H521" s="37">
        <v>1265799</v>
      </c>
      <c r="I521" s="37">
        <v>24001</v>
      </c>
      <c r="J521" s="37">
        <v>406727</v>
      </c>
      <c r="K521" s="37"/>
      <c r="L521" s="92">
        <v>20120607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12"/>
        <v>278298</v>
      </c>
      <c r="G522" s="37">
        <v>0</v>
      </c>
      <c r="H522" s="37">
        <v>212724</v>
      </c>
      <c r="I522" s="37">
        <v>0</v>
      </c>
      <c r="J522" s="37">
        <v>65574</v>
      </c>
      <c r="K522" s="37"/>
      <c r="L522" s="92">
        <v>20120710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t="shared" si="12"/>
        <v>193100</v>
      </c>
      <c r="G523" s="37">
        <v>0</v>
      </c>
      <c r="H523" s="37">
        <v>41000</v>
      </c>
      <c r="I523" s="37">
        <v>0</v>
      </c>
      <c r="J523" s="37">
        <v>152100</v>
      </c>
      <c r="K523" s="37"/>
      <c r="L523" s="92">
        <v>20120607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2"/>
        <v>441417</v>
      </c>
      <c r="G524" s="37">
        <v>0</v>
      </c>
      <c r="H524" s="37">
        <v>192445</v>
      </c>
      <c r="I524" s="37">
        <v>0</v>
      </c>
      <c r="J524" s="37">
        <v>248972</v>
      </c>
      <c r="K524" s="37"/>
      <c r="L524" s="92">
        <v>20120710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2"/>
        <v>419838</v>
      </c>
      <c r="G525" s="37">
        <v>20800</v>
      </c>
      <c r="H525" s="37">
        <v>21021</v>
      </c>
      <c r="I525" s="37">
        <v>0</v>
      </c>
      <c r="J525" s="37">
        <v>378017</v>
      </c>
      <c r="K525" s="37"/>
      <c r="L525" s="92">
        <v>20120607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2"/>
        <v>387064</v>
      </c>
      <c r="G526" s="37">
        <v>0</v>
      </c>
      <c r="H526" s="37">
        <v>195230</v>
      </c>
      <c r="I526" s="37">
        <v>0</v>
      </c>
      <c r="J526" s="37">
        <v>191834</v>
      </c>
      <c r="K526" s="37"/>
      <c r="L526" s="92">
        <v>20120607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2"/>
        <v>127658</v>
      </c>
      <c r="G527" s="37">
        <v>0</v>
      </c>
      <c r="H527" s="37">
        <v>107073</v>
      </c>
      <c r="I527" s="37">
        <v>17585</v>
      </c>
      <c r="J527" s="37">
        <v>3000</v>
      </c>
      <c r="K527" s="37"/>
      <c r="L527" s="92">
        <v>20120710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2"/>
        <v>2582084</v>
      </c>
      <c r="G528" s="37">
        <v>675715</v>
      </c>
      <c r="H528" s="37">
        <v>1218289</v>
      </c>
      <c r="I528" s="37">
        <v>78700</v>
      </c>
      <c r="J528" s="37">
        <v>609380</v>
      </c>
      <c r="K528" s="37"/>
      <c r="L528" s="92">
        <v>20120710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2"/>
        <v>840162</v>
      </c>
      <c r="G529" s="37">
        <v>504500</v>
      </c>
      <c r="H529" s="37">
        <v>105719</v>
      </c>
      <c r="I529" s="37">
        <v>0</v>
      </c>
      <c r="J529" s="37">
        <v>229943</v>
      </c>
      <c r="K529" s="37"/>
      <c r="L529" s="92">
        <v>20120710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2"/>
        <v>1420</v>
      </c>
      <c r="G530" s="37">
        <v>0</v>
      </c>
      <c r="H530" s="37">
        <v>1420</v>
      </c>
      <c r="I530" s="37">
        <v>0</v>
      </c>
      <c r="J530" s="37">
        <v>0</v>
      </c>
      <c r="K530" s="37"/>
      <c r="L530" s="92">
        <v>20120710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2"/>
        <v>103951</v>
      </c>
      <c r="G531" s="37">
        <v>0</v>
      </c>
      <c r="H531" s="37">
        <v>48360</v>
      </c>
      <c r="I531" s="37">
        <v>21100</v>
      </c>
      <c r="J531" s="37">
        <v>34491</v>
      </c>
      <c r="K531" s="37"/>
      <c r="L531" s="92">
        <v>20120607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2"/>
        <v>21100</v>
      </c>
      <c r="G532" s="37">
        <v>0</v>
      </c>
      <c r="H532" s="37">
        <v>21100</v>
      </c>
      <c r="I532" s="37">
        <v>0</v>
      </c>
      <c r="J532" s="37">
        <v>0</v>
      </c>
      <c r="K532" s="37"/>
      <c r="L532" s="92">
        <v>20120607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2"/>
        <v>257367</v>
      </c>
      <c r="G533" s="37">
        <v>0</v>
      </c>
      <c r="H533" s="37">
        <v>195442</v>
      </c>
      <c r="I533" s="37">
        <v>1700</v>
      </c>
      <c r="J533" s="37">
        <v>60225</v>
      </c>
      <c r="K533" s="37"/>
      <c r="L533" s="92">
        <v>20120607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2"/>
        <v>610484</v>
      </c>
      <c r="G534" s="37">
        <v>0</v>
      </c>
      <c r="H534" s="37">
        <v>191784</v>
      </c>
      <c r="I534" s="37">
        <v>0</v>
      </c>
      <c r="J534" s="37">
        <v>418700</v>
      </c>
      <c r="K534" s="37"/>
      <c r="L534" s="92">
        <v>20120607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aca="true" t="shared" si="13" ref="F535:F556">G535+H535+I535+J535</f>
        <v>1040005</v>
      </c>
      <c r="G535" s="37">
        <v>0</v>
      </c>
      <c r="H535" s="37">
        <v>13375</v>
      </c>
      <c r="I535" s="37">
        <v>0</v>
      </c>
      <c r="J535" s="37">
        <v>1026630</v>
      </c>
      <c r="K535" s="37"/>
      <c r="L535" s="92">
        <v>20120710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3"/>
        <v>155957</v>
      </c>
      <c r="G536" s="37">
        <v>0</v>
      </c>
      <c r="H536" s="37">
        <v>128757</v>
      </c>
      <c r="I536" s="37">
        <v>800</v>
      </c>
      <c r="J536" s="37">
        <v>26400</v>
      </c>
      <c r="K536" s="37"/>
      <c r="L536" s="92">
        <v>20120607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3"/>
        <v>160724</v>
      </c>
      <c r="G537" s="37">
        <v>0</v>
      </c>
      <c r="H537" s="37">
        <v>73331</v>
      </c>
      <c r="I537" s="37">
        <v>15000</v>
      </c>
      <c r="J537" s="37">
        <v>72393</v>
      </c>
      <c r="K537" s="37"/>
      <c r="L537" s="92">
        <v>20120607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3"/>
        <v>29793</v>
      </c>
      <c r="G538" s="37">
        <v>0</v>
      </c>
      <c r="H538" s="37">
        <v>20840</v>
      </c>
      <c r="I538" s="37">
        <v>200</v>
      </c>
      <c r="J538" s="37">
        <v>8753</v>
      </c>
      <c r="K538" s="37"/>
      <c r="L538" s="92">
        <v>20120710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3"/>
        <v>227289</v>
      </c>
      <c r="G539" s="37">
        <v>0</v>
      </c>
      <c r="H539" s="37">
        <v>186716</v>
      </c>
      <c r="I539" s="37">
        <v>0</v>
      </c>
      <c r="J539" s="37">
        <v>40573</v>
      </c>
      <c r="K539" s="37"/>
      <c r="L539" s="92">
        <v>20120607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3"/>
        <v>1019728</v>
      </c>
      <c r="G540" s="37">
        <v>378700</v>
      </c>
      <c r="H540" s="37">
        <v>148613</v>
      </c>
      <c r="I540" s="37">
        <v>3000</v>
      </c>
      <c r="J540" s="37">
        <v>489415</v>
      </c>
      <c r="K540" s="37"/>
      <c r="L540" s="92">
        <v>20120710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3"/>
        <v>629859</v>
      </c>
      <c r="G541" s="37">
        <v>172000</v>
      </c>
      <c r="H541" s="37">
        <v>428049</v>
      </c>
      <c r="I541" s="37">
        <v>0</v>
      </c>
      <c r="J541" s="37">
        <v>29810</v>
      </c>
      <c r="K541" s="37"/>
      <c r="L541" s="92">
        <v>20120607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3"/>
        <v>204925</v>
      </c>
      <c r="G542" s="37">
        <v>0</v>
      </c>
      <c r="H542" s="37">
        <v>51325</v>
      </c>
      <c r="I542" s="37">
        <v>0</v>
      </c>
      <c r="J542" s="37">
        <v>153600</v>
      </c>
      <c r="K542" s="37"/>
      <c r="L542" s="92">
        <v>20120710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3"/>
        <v>136885</v>
      </c>
      <c r="G543" s="37">
        <v>0</v>
      </c>
      <c r="H543" s="37">
        <v>96707</v>
      </c>
      <c r="I543" s="37">
        <v>0</v>
      </c>
      <c r="J543" s="37">
        <v>40178</v>
      </c>
      <c r="K543" s="37"/>
      <c r="L543" s="92">
        <v>20120607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3"/>
        <v>937112</v>
      </c>
      <c r="G544" s="37">
        <v>0</v>
      </c>
      <c r="H544" s="37">
        <v>129207</v>
      </c>
      <c r="I544" s="37">
        <v>0</v>
      </c>
      <c r="J544" s="37">
        <v>807905</v>
      </c>
      <c r="K544" s="37"/>
      <c r="L544" s="92">
        <v>20120710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3"/>
        <v>53312</v>
      </c>
      <c r="G545" s="37">
        <v>0</v>
      </c>
      <c r="H545" s="37">
        <v>25650</v>
      </c>
      <c r="I545" s="37">
        <v>0</v>
      </c>
      <c r="J545" s="37">
        <v>27662</v>
      </c>
      <c r="K545" s="37"/>
      <c r="L545" s="92">
        <v>20120607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3"/>
        <v>913816</v>
      </c>
      <c r="G546" s="37">
        <v>799316</v>
      </c>
      <c r="H546" s="37">
        <v>58450</v>
      </c>
      <c r="I546" s="37">
        <v>47500</v>
      </c>
      <c r="J546" s="37">
        <v>8550</v>
      </c>
      <c r="K546" s="37"/>
      <c r="L546" s="92">
        <v>20120710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3"/>
        <v>966392</v>
      </c>
      <c r="G547" s="37">
        <v>0</v>
      </c>
      <c r="H547" s="37">
        <v>725867</v>
      </c>
      <c r="I547" s="37">
        <v>0</v>
      </c>
      <c r="J547" s="37">
        <v>240525</v>
      </c>
      <c r="K547" s="37"/>
      <c r="L547" s="92">
        <v>20120607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3"/>
        <v>69706</v>
      </c>
      <c r="G548" s="37">
        <v>0</v>
      </c>
      <c r="H548" s="37">
        <v>69706</v>
      </c>
      <c r="I548" s="37">
        <v>0</v>
      </c>
      <c r="J548" s="37">
        <v>0</v>
      </c>
      <c r="K548" s="37"/>
      <c r="L548" s="92">
        <v>20120607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3"/>
        <v>366189</v>
      </c>
      <c r="G549" s="37">
        <v>0</v>
      </c>
      <c r="H549" s="37">
        <v>328439</v>
      </c>
      <c r="I549" s="37">
        <v>32350</v>
      </c>
      <c r="J549" s="37">
        <v>5400</v>
      </c>
      <c r="K549" s="37"/>
      <c r="L549" s="92">
        <v>20120710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3"/>
        <v>129800</v>
      </c>
      <c r="G550" s="37">
        <v>0</v>
      </c>
      <c r="H550" s="37">
        <v>30550</v>
      </c>
      <c r="I550" s="37">
        <v>3100</v>
      </c>
      <c r="J550" s="37">
        <v>96150</v>
      </c>
      <c r="K550" s="37"/>
      <c r="L550" s="92">
        <v>20120710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3"/>
        <v>382176</v>
      </c>
      <c r="G551" s="37">
        <v>0</v>
      </c>
      <c r="H551" s="37">
        <v>328826</v>
      </c>
      <c r="I551" s="37">
        <v>26200</v>
      </c>
      <c r="J551" s="37">
        <v>27150</v>
      </c>
      <c r="K551" s="37"/>
      <c r="L551" s="92">
        <v>20120607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3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20120710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3"/>
        <v>487577</v>
      </c>
      <c r="G553" s="37">
        <v>0</v>
      </c>
      <c r="H553" s="37">
        <v>61200</v>
      </c>
      <c r="I553" s="37">
        <v>212502</v>
      </c>
      <c r="J553" s="37">
        <v>213875</v>
      </c>
      <c r="K553" s="37"/>
      <c r="L553" s="92">
        <v>20120607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3"/>
        <v>2294531</v>
      </c>
      <c r="G554" s="37">
        <v>1038500</v>
      </c>
      <c r="H554" s="37">
        <v>1225853</v>
      </c>
      <c r="I554" s="37">
        <v>0</v>
      </c>
      <c r="J554" s="37">
        <v>30178</v>
      </c>
      <c r="K554" s="37"/>
      <c r="L554" s="92">
        <v>20120710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3"/>
        <v>678073</v>
      </c>
      <c r="G555" s="37">
        <v>0</v>
      </c>
      <c r="H555" s="37">
        <v>532988</v>
      </c>
      <c r="I555" s="37">
        <v>0</v>
      </c>
      <c r="J555" s="37">
        <v>145085</v>
      </c>
      <c r="K555" s="37"/>
      <c r="L555" s="92">
        <v>20120607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3"/>
        <v>5167216</v>
      </c>
      <c r="G556" s="37">
        <v>1701900</v>
      </c>
      <c r="H556" s="37">
        <v>1978972</v>
      </c>
      <c r="I556" s="37">
        <v>24580</v>
      </c>
      <c r="J556" s="37">
        <v>1461764</v>
      </c>
      <c r="K556" s="37"/>
      <c r="L556" s="92">
        <v>20120607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 t="s">
        <v>13</v>
      </c>
      <c r="G557" s="67" t="s">
        <v>13</v>
      </c>
      <c r="H557" s="67" t="s">
        <v>13</v>
      </c>
      <c r="I557" s="67" t="s">
        <v>13</v>
      </c>
      <c r="J557" s="67" t="s">
        <v>13</v>
      </c>
      <c r="K557" s="37"/>
      <c r="L557" s="89" t="s">
        <v>13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aca="true" t="shared" si="14" ref="F558:F591">G558+H558+I558+J558</f>
        <v>470509</v>
      </c>
      <c r="G558" s="37">
        <v>0</v>
      </c>
      <c r="H558" s="37">
        <v>442359</v>
      </c>
      <c r="I558" s="37">
        <v>0</v>
      </c>
      <c r="J558" s="37">
        <v>28150</v>
      </c>
      <c r="K558" s="37"/>
      <c r="L558" s="92">
        <v>20120607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4"/>
        <v>303283</v>
      </c>
      <c r="G559" s="37">
        <v>0</v>
      </c>
      <c r="H559" s="37">
        <v>298233</v>
      </c>
      <c r="I559" s="37">
        <v>0</v>
      </c>
      <c r="J559" s="37">
        <v>5050</v>
      </c>
      <c r="K559" s="37"/>
      <c r="L559" s="92">
        <v>20120607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4"/>
        <v>956594</v>
      </c>
      <c r="G560" s="37">
        <v>0</v>
      </c>
      <c r="H560" s="37">
        <v>302694</v>
      </c>
      <c r="I560" s="37">
        <v>9200</v>
      </c>
      <c r="J560" s="37">
        <v>644700</v>
      </c>
      <c r="K560" s="37"/>
      <c r="L560" s="92">
        <v>20120710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4"/>
        <v>4216355</v>
      </c>
      <c r="G561" s="37">
        <v>110200</v>
      </c>
      <c r="H561" s="37">
        <v>373857</v>
      </c>
      <c r="I561" s="37">
        <v>0</v>
      </c>
      <c r="J561" s="37">
        <v>3732298</v>
      </c>
      <c r="K561" s="37"/>
      <c r="L561" s="92">
        <v>20120607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4"/>
        <v>5598931</v>
      </c>
      <c r="G562" s="37">
        <v>1707202</v>
      </c>
      <c r="H562" s="37">
        <v>1013914</v>
      </c>
      <c r="I562" s="37">
        <v>0</v>
      </c>
      <c r="J562" s="37">
        <v>2877815</v>
      </c>
      <c r="K562" s="37"/>
      <c r="L562" s="92">
        <v>20120607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4"/>
        <v>1137144</v>
      </c>
      <c r="G563" s="37">
        <v>17600</v>
      </c>
      <c r="H563" s="37">
        <v>785610</v>
      </c>
      <c r="I563" s="37">
        <v>0</v>
      </c>
      <c r="J563" s="37">
        <v>333934</v>
      </c>
      <c r="K563" s="37"/>
      <c r="L563" s="92">
        <v>20120607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4"/>
        <v>1026977</v>
      </c>
      <c r="G564" s="37">
        <v>0</v>
      </c>
      <c r="H564" s="37">
        <v>918775</v>
      </c>
      <c r="I564" s="37">
        <v>0</v>
      </c>
      <c r="J564" s="37">
        <v>108202</v>
      </c>
      <c r="K564" s="67"/>
      <c r="L564" s="92">
        <v>20120607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4"/>
        <v>901014</v>
      </c>
      <c r="G565" s="37">
        <v>21000</v>
      </c>
      <c r="H565" s="37">
        <v>579603</v>
      </c>
      <c r="I565" s="37">
        <v>225000</v>
      </c>
      <c r="J565" s="37">
        <v>75411</v>
      </c>
      <c r="K565" s="37"/>
      <c r="L565" s="92">
        <v>20120607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4"/>
        <v>900114</v>
      </c>
      <c r="G566" s="37">
        <v>0</v>
      </c>
      <c r="H566" s="37">
        <v>538514</v>
      </c>
      <c r="I566" s="37">
        <v>0</v>
      </c>
      <c r="J566" s="37">
        <v>361600</v>
      </c>
      <c r="K566" s="37"/>
      <c r="L566" s="92">
        <v>20120607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4"/>
        <v>314665</v>
      </c>
      <c r="G567" s="37">
        <v>0</v>
      </c>
      <c r="H567" s="37">
        <v>311865</v>
      </c>
      <c r="I567" s="37">
        <v>0</v>
      </c>
      <c r="J567" s="37">
        <v>2800</v>
      </c>
      <c r="K567" s="37"/>
      <c r="L567" s="92">
        <v>20120710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4"/>
        <v>261429</v>
      </c>
      <c r="G568" s="37">
        <v>0</v>
      </c>
      <c r="H568" s="37">
        <v>252584</v>
      </c>
      <c r="I568" s="37">
        <v>0</v>
      </c>
      <c r="J568" s="37">
        <v>8845</v>
      </c>
      <c r="K568" s="37"/>
      <c r="L568" s="92">
        <v>20120607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4"/>
        <v>799905</v>
      </c>
      <c r="G569" s="37">
        <v>137500</v>
      </c>
      <c r="H569" s="37">
        <v>565485</v>
      </c>
      <c r="I569" s="37">
        <v>0</v>
      </c>
      <c r="J569" s="37">
        <v>96920</v>
      </c>
      <c r="K569" s="37"/>
      <c r="L569" s="92">
        <v>20120607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4"/>
        <v>1508131</v>
      </c>
      <c r="G570" s="37">
        <v>582500</v>
      </c>
      <c r="H570" s="37">
        <v>412608</v>
      </c>
      <c r="I570" s="37">
        <v>0</v>
      </c>
      <c r="J570" s="37">
        <v>513023</v>
      </c>
      <c r="K570" s="37"/>
      <c r="L570" s="92">
        <v>20120607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4"/>
        <v>7698363</v>
      </c>
      <c r="G571" s="37">
        <v>30700</v>
      </c>
      <c r="H571" s="37">
        <v>1924887</v>
      </c>
      <c r="I571" s="37">
        <v>37200</v>
      </c>
      <c r="J571" s="37">
        <v>5705576</v>
      </c>
      <c r="K571" s="37"/>
      <c r="L571" s="92">
        <v>20120607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4"/>
        <v>3903122</v>
      </c>
      <c r="G572" s="37">
        <v>0</v>
      </c>
      <c r="H572" s="37">
        <v>1332310</v>
      </c>
      <c r="I572" s="37">
        <v>205000</v>
      </c>
      <c r="J572" s="37">
        <v>2365812</v>
      </c>
      <c r="K572" s="37"/>
      <c r="L572" s="92">
        <v>20120607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4"/>
        <v>7025722</v>
      </c>
      <c r="G573" s="37">
        <v>261000</v>
      </c>
      <c r="H573" s="37">
        <v>5588483</v>
      </c>
      <c r="I573" s="37">
        <v>50000</v>
      </c>
      <c r="J573" s="37">
        <v>1126239</v>
      </c>
      <c r="K573" s="37"/>
      <c r="L573" s="92">
        <v>20120710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4"/>
        <v>13575</v>
      </c>
      <c r="G574" s="37">
        <v>0</v>
      </c>
      <c r="H574" s="37">
        <v>13575</v>
      </c>
      <c r="I574" s="37">
        <v>0</v>
      </c>
      <c r="J574" s="37">
        <v>0</v>
      </c>
      <c r="K574" s="37"/>
      <c r="L574" s="92">
        <v>20120710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4"/>
        <v>73422</v>
      </c>
      <c r="G575" s="37">
        <v>0</v>
      </c>
      <c r="H575" s="37">
        <v>0</v>
      </c>
      <c r="I575" s="37">
        <v>0</v>
      </c>
      <c r="J575" s="37">
        <v>73422</v>
      </c>
      <c r="K575" s="37"/>
      <c r="L575" s="92">
        <v>20120607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4"/>
        <v>86378</v>
      </c>
      <c r="G576" s="37">
        <v>0</v>
      </c>
      <c r="H576" s="37">
        <v>61308</v>
      </c>
      <c r="I576" s="37">
        <v>0</v>
      </c>
      <c r="J576" s="37">
        <v>25070</v>
      </c>
      <c r="K576" s="37"/>
      <c r="L576" s="92">
        <v>20120710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4"/>
        <v>200</v>
      </c>
      <c r="G577" s="37">
        <v>0</v>
      </c>
      <c r="H577" s="37">
        <v>200</v>
      </c>
      <c r="I577" s="37">
        <v>0</v>
      </c>
      <c r="J577" s="37">
        <v>0</v>
      </c>
      <c r="K577" s="37"/>
      <c r="L577" s="92">
        <v>20120607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4"/>
        <v>225433</v>
      </c>
      <c r="G578" s="37">
        <v>0</v>
      </c>
      <c r="H578" s="37">
        <v>148132</v>
      </c>
      <c r="I578" s="37">
        <v>56301</v>
      </c>
      <c r="J578" s="37">
        <v>21000</v>
      </c>
      <c r="K578" s="37"/>
      <c r="L578" s="92">
        <v>20120607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4"/>
        <v>75900</v>
      </c>
      <c r="G579" s="37">
        <v>0</v>
      </c>
      <c r="H579" s="37">
        <v>67900</v>
      </c>
      <c r="I579" s="37">
        <v>0</v>
      </c>
      <c r="J579" s="37">
        <v>8000</v>
      </c>
      <c r="K579" s="37"/>
      <c r="L579" s="92">
        <v>20120607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4"/>
        <v>106750</v>
      </c>
      <c r="G580" s="37">
        <v>0</v>
      </c>
      <c r="H580" s="37">
        <v>18485</v>
      </c>
      <c r="I580" s="37">
        <v>45000</v>
      </c>
      <c r="J580" s="37">
        <v>43265</v>
      </c>
      <c r="K580" s="37"/>
      <c r="L580" s="92">
        <v>20120607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4"/>
        <v>272388</v>
      </c>
      <c r="G581" s="37">
        <v>114000</v>
      </c>
      <c r="H581" s="37">
        <v>58732</v>
      </c>
      <c r="I581" s="37">
        <v>0</v>
      </c>
      <c r="J581" s="37">
        <v>99656</v>
      </c>
      <c r="K581" s="37"/>
      <c r="L581" s="92">
        <v>20120607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4"/>
        <v>398316</v>
      </c>
      <c r="G582" s="37">
        <v>65000</v>
      </c>
      <c r="H582" s="37">
        <v>34600</v>
      </c>
      <c r="I582" s="37">
        <v>0</v>
      </c>
      <c r="J582" s="37">
        <v>298716</v>
      </c>
      <c r="K582" s="37"/>
      <c r="L582" s="92">
        <v>20120607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4"/>
        <v>54638</v>
      </c>
      <c r="G583" s="37">
        <v>0</v>
      </c>
      <c r="H583" s="37">
        <v>40138</v>
      </c>
      <c r="I583" s="37">
        <v>0</v>
      </c>
      <c r="J583" s="37">
        <v>14500</v>
      </c>
      <c r="K583" s="37"/>
      <c r="L583" s="92">
        <v>20120607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4"/>
        <v>60868</v>
      </c>
      <c r="G584" s="37">
        <v>0</v>
      </c>
      <c r="H584" s="37">
        <v>9768</v>
      </c>
      <c r="I584" s="37">
        <v>0</v>
      </c>
      <c r="J584" s="37">
        <v>51100</v>
      </c>
      <c r="K584" s="37"/>
      <c r="L584" s="92">
        <v>20120607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4"/>
        <v>532440</v>
      </c>
      <c r="G585" s="37">
        <v>450000</v>
      </c>
      <c r="H585" s="37">
        <v>35440</v>
      </c>
      <c r="I585" s="37">
        <v>39000</v>
      </c>
      <c r="J585" s="37">
        <v>8000</v>
      </c>
      <c r="K585" s="37"/>
      <c r="L585" s="92">
        <v>20120607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4"/>
        <v>166897</v>
      </c>
      <c r="G586" s="37">
        <v>0</v>
      </c>
      <c r="H586" s="37">
        <v>98691</v>
      </c>
      <c r="I586" s="37">
        <v>0</v>
      </c>
      <c r="J586" s="37">
        <v>68206</v>
      </c>
      <c r="K586" s="37"/>
      <c r="L586" s="92">
        <v>20120607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4"/>
        <v>502683</v>
      </c>
      <c r="G587" s="37">
        <v>10000</v>
      </c>
      <c r="H587" s="37">
        <v>60900</v>
      </c>
      <c r="I587" s="37">
        <v>9350</v>
      </c>
      <c r="J587" s="37">
        <v>422433</v>
      </c>
      <c r="K587" s="37"/>
      <c r="L587" s="92">
        <v>20120607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4"/>
        <v>89271</v>
      </c>
      <c r="G588" s="37">
        <v>1500</v>
      </c>
      <c r="H588" s="37">
        <v>75158</v>
      </c>
      <c r="I588" s="37">
        <v>0</v>
      </c>
      <c r="J588" s="37">
        <v>12613</v>
      </c>
      <c r="K588" s="37"/>
      <c r="L588" s="92">
        <v>20120607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4"/>
        <v>878906</v>
      </c>
      <c r="G589" s="37">
        <v>670500</v>
      </c>
      <c r="H589" s="37">
        <v>79145</v>
      </c>
      <c r="I589" s="37">
        <v>0</v>
      </c>
      <c r="J589" s="37">
        <v>129261</v>
      </c>
      <c r="K589" s="37"/>
      <c r="L589" s="92">
        <v>20120710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4"/>
        <v>692554</v>
      </c>
      <c r="G590" s="37">
        <v>0</v>
      </c>
      <c r="H590" s="37">
        <v>236714</v>
      </c>
      <c r="I590" s="37">
        <v>0</v>
      </c>
      <c r="J590" s="37">
        <v>455840</v>
      </c>
      <c r="K590" s="37"/>
      <c r="L590" s="92">
        <v>20120710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4"/>
        <v>76318</v>
      </c>
      <c r="G591" s="37">
        <v>21700</v>
      </c>
      <c r="H591" s="37">
        <v>51278</v>
      </c>
      <c r="I591" s="37">
        <v>1440</v>
      </c>
      <c r="J591" s="37">
        <v>1900</v>
      </c>
      <c r="K591" s="37"/>
      <c r="L591" s="92">
        <v>20120710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2298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5" ref="F593:F598">G593+H593+I593+J593</f>
        <v>1817687</v>
      </c>
      <c r="G593" s="37">
        <v>0</v>
      </c>
      <c r="H593" s="37">
        <v>203078</v>
      </c>
      <c r="I593" s="37">
        <v>92000</v>
      </c>
      <c r="J593" s="37">
        <v>1522609</v>
      </c>
      <c r="K593" s="37"/>
      <c r="L593" s="92">
        <v>20120607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5"/>
        <v>1237088</v>
      </c>
      <c r="G594" s="37">
        <v>0</v>
      </c>
      <c r="H594" s="37">
        <v>37688</v>
      </c>
      <c r="I594" s="37">
        <v>11000</v>
      </c>
      <c r="J594" s="37">
        <v>1188400</v>
      </c>
      <c r="K594" s="37"/>
      <c r="L594" s="92">
        <v>20120607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5"/>
        <v>606944</v>
      </c>
      <c r="G595" s="37">
        <v>483778</v>
      </c>
      <c r="H595" s="37">
        <v>25450</v>
      </c>
      <c r="I595" s="37">
        <v>0</v>
      </c>
      <c r="J595" s="37">
        <v>97716</v>
      </c>
      <c r="K595" s="37"/>
      <c r="L595" s="92">
        <v>20120607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5"/>
        <v>1495506</v>
      </c>
      <c r="G596" s="37">
        <v>0</v>
      </c>
      <c r="H596" s="37">
        <v>282585</v>
      </c>
      <c r="I596" s="37">
        <v>1112601</v>
      </c>
      <c r="J596" s="37">
        <v>100320</v>
      </c>
      <c r="K596" s="37"/>
      <c r="L596" s="92">
        <v>20120607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5"/>
        <v>141715</v>
      </c>
      <c r="G597" s="37">
        <v>0</v>
      </c>
      <c r="H597" s="37">
        <v>101215</v>
      </c>
      <c r="I597" s="37">
        <v>100</v>
      </c>
      <c r="J597" s="37">
        <v>40400</v>
      </c>
      <c r="K597" s="37"/>
      <c r="L597" s="92">
        <v>20120607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5"/>
        <v>34131176</v>
      </c>
      <c r="G598" s="37">
        <v>1396000</v>
      </c>
      <c r="H598" s="37">
        <v>4004930</v>
      </c>
      <c r="I598" s="37">
        <v>1089200</v>
      </c>
      <c r="J598" s="37">
        <v>27641046</v>
      </c>
      <c r="K598" s="37"/>
      <c r="L598" s="92">
        <v>20120710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3"/>
  <sheetViews>
    <sheetView zoomScalePageLayoutView="0" workbookViewId="0" topLeftCell="P1">
      <selection activeCell="V3" sqref="V3:Y552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0</v>
      </c>
      <c r="D3" s="47">
        <f aca="true" t="shared" si="0" ref="D3:D66">E3+F3</f>
        <v>132131</v>
      </c>
      <c r="E3" s="47">
        <v>44000</v>
      </c>
      <c r="F3" s="47">
        <v>88131</v>
      </c>
      <c r="H3" s="47" t="s">
        <v>263</v>
      </c>
      <c r="I3" s="47" t="s">
        <v>1129</v>
      </c>
      <c r="J3" s="47">
        <v>0</v>
      </c>
      <c r="K3" s="47">
        <f>L3+M3</f>
        <v>7463</v>
      </c>
      <c r="L3" s="47">
        <v>0</v>
      </c>
      <c r="M3" s="47">
        <v>7463</v>
      </c>
      <c r="O3" s="47" t="s">
        <v>263</v>
      </c>
      <c r="P3" s="47" t="s">
        <v>1129</v>
      </c>
      <c r="Q3" s="47">
        <v>15250</v>
      </c>
      <c r="R3" s="47">
        <f>S3+T3</f>
        <v>541442</v>
      </c>
      <c r="S3" s="47">
        <v>109620</v>
      </c>
      <c r="T3" s="47">
        <v>431822</v>
      </c>
      <c r="V3" s="47" t="s">
        <v>263</v>
      </c>
      <c r="W3" s="47" t="s">
        <v>1129</v>
      </c>
      <c r="X3" s="47">
        <v>118000</v>
      </c>
      <c r="Y3" s="47">
        <f aca="true" t="shared" si="1" ref="Y3:Y66">Z3+AA3</f>
        <v>230703</v>
      </c>
      <c r="Z3" s="47">
        <v>0</v>
      </c>
      <c r="AA3" s="47">
        <v>230703</v>
      </c>
    </row>
    <row r="4" spans="1:27" ht="15">
      <c r="A4" s="47" t="s">
        <v>266</v>
      </c>
      <c r="B4" s="47" t="s">
        <v>1369</v>
      </c>
      <c r="C4" s="47">
        <v>5000</v>
      </c>
      <c r="D4" s="47">
        <f t="shared" si="0"/>
        <v>239922</v>
      </c>
      <c r="E4" s="47">
        <v>0</v>
      </c>
      <c r="F4" s="47">
        <v>239922</v>
      </c>
      <c r="H4" s="47" t="s">
        <v>266</v>
      </c>
      <c r="I4" s="47" t="s">
        <v>1369</v>
      </c>
      <c r="J4" s="47">
        <v>41400</v>
      </c>
      <c r="K4" s="47">
        <f aca="true" t="shared" si="2" ref="K4:K67">L4+M4</f>
        <v>13288094</v>
      </c>
      <c r="L4" s="47">
        <v>0</v>
      </c>
      <c r="M4" s="47">
        <v>13288094</v>
      </c>
      <c r="O4" s="47" t="s">
        <v>266</v>
      </c>
      <c r="P4" s="47" t="s">
        <v>1369</v>
      </c>
      <c r="Q4" s="47">
        <v>138925</v>
      </c>
      <c r="R4" s="47">
        <f aca="true" t="shared" si="3" ref="R4:R67">S4+T4</f>
        <v>2635556</v>
      </c>
      <c r="S4" s="47">
        <v>27880</v>
      </c>
      <c r="T4" s="47">
        <v>2607676</v>
      </c>
      <c r="V4" s="47" t="s">
        <v>266</v>
      </c>
      <c r="W4" s="47" t="s">
        <v>1369</v>
      </c>
      <c r="X4" s="47">
        <v>2389935</v>
      </c>
      <c r="Y4" s="47">
        <f t="shared" si="1"/>
        <v>46029795</v>
      </c>
      <c r="Z4" s="47">
        <v>500</v>
      </c>
      <c r="AA4" s="47">
        <v>46029295</v>
      </c>
    </row>
    <row r="5" spans="1:27" ht="15">
      <c r="A5" s="47" t="s">
        <v>269</v>
      </c>
      <c r="B5" s="47" t="s">
        <v>1130</v>
      </c>
      <c r="C5" s="47">
        <v>684100</v>
      </c>
      <c r="D5" s="47">
        <f t="shared" si="0"/>
        <v>271451</v>
      </c>
      <c r="E5" s="47">
        <v>0</v>
      </c>
      <c r="F5" s="47">
        <v>271451</v>
      </c>
      <c r="H5" s="47" t="s">
        <v>269</v>
      </c>
      <c r="I5" s="47" t="s">
        <v>1130</v>
      </c>
      <c r="J5" s="47">
        <v>0</v>
      </c>
      <c r="K5" s="47">
        <f t="shared" si="2"/>
        <v>49510</v>
      </c>
      <c r="L5" s="47">
        <v>0</v>
      </c>
      <c r="M5" s="47">
        <v>49510</v>
      </c>
      <c r="O5" s="47" t="s">
        <v>269</v>
      </c>
      <c r="P5" s="47" t="s">
        <v>1130</v>
      </c>
      <c r="Q5" s="47">
        <v>4943365</v>
      </c>
      <c r="R5" s="47">
        <f t="shared" si="3"/>
        <v>2680384</v>
      </c>
      <c r="S5" s="47">
        <v>435498</v>
      </c>
      <c r="T5" s="47">
        <v>2244886</v>
      </c>
      <c r="V5" s="47" t="s">
        <v>269</v>
      </c>
      <c r="W5" s="47" t="s">
        <v>1130</v>
      </c>
      <c r="X5" s="47">
        <v>64750</v>
      </c>
      <c r="Y5" s="47">
        <f t="shared" si="1"/>
        <v>1468645</v>
      </c>
      <c r="Z5" s="47">
        <v>63800</v>
      </c>
      <c r="AA5" s="47">
        <v>1404845</v>
      </c>
    </row>
    <row r="6" spans="1:27" ht="15">
      <c r="A6" s="47" t="s">
        <v>272</v>
      </c>
      <c r="B6" s="47" t="s">
        <v>1131</v>
      </c>
      <c r="C6" s="47">
        <v>420000</v>
      </c>
      <c r="D6" s="47">
        <f t="shared" si="0"/>
        <v>12106</v>
      </c>
      <c r="E6" s="47">
        <v>0</v>
      </c>
      <c r="F6" s="47">
        <v>12106</v>
      </c>
      <c r="H6" s="47" t="s">
        <v>272</v>
      </c>
      <c r="I6" s="47" t="s">
        <v>1131</v>
      </c>
      <c r="J6" s="47">
        <v>0</v>
      </c>
      <c r="K6" s="47">
        <f t="shared" si="2"/>
        <v>15333</v>
      </c>
      <c r="L6" s="47">
        <v>0</v>
      </c>
      <c r="M6" s="47">
        <v>15333</v>
      </c>
      <c r="O6" s="47" t="s">
        <v>272</v>
      </c>
      <c r="P6" s="47" t="s">
        <v>1131</v>
      </c>
      <c r="Q6" s="47">
        <v>495000</v>
      </c>
      <c r="R6" s="47">
        <f t="shared" si="3"/>
        <v>131527</v>
      </c>
      <c r="S6" s="47">
        <v>0</v>
      </c>
      <c r="T6" s="47">
        <v>131527</v>
      </c>
      <c r="V6" s="47" t="s">
        <v>272</v>
      </c>
      <c r="W6" s="47" t="s">
        <v>1131</v>
      </c>
      <c r="X6" s="47">
        <v>300000</v>
      </c>
      <c r="Y6" s="47">
        <f t="shared" si="1"/>
        <v>46233</v>
      </c>
      <c r="Z6" s="47">
        <v>0</v>
      </c>
      <c r="AA6" s="47">
        <v>46233</v>
      </c>
    </row>
    <row r="7" spans="1:27" ht="15">
      <c r="A7" s="47" t="s">
        <v>275</v>
      </c>
      <c r="B7" s="47" t="s">
        <v>1132</v>
      </c>
      <c r="C7" s="47">
        <v>0</v>
      </c>
      <c r="D7" s="47">
        <f t="shared" si="0"/>
        <v>47944</v>
      </c>
      <c r="E7" s="47">
        <v>1</v>
      </c>
      <c r="F7" s="47">
        <v>47943</v>
      </c>
      <c r="H7" s="47" t="s">
        <v>275</v>
      </c>
      <c r="I7" s="47" t="s">
        <v>1132</v>
      </c>
      <c r="J7" s="47">
        <v>16040</v>
      </c>
      <c r="K7" s="47">
        <f t="shared" si="2"/>
        <v>105550</v>
      </c>
      <c r="L7" s="47">
        <v>14200</v>
      </c>
      <c r="M7" s="47">
        <v>91350</v>
      </c>
      <c r="O7" s="47" t="s">
        <v>275</v>
      </c>
      <c r="P7" s="47" t="s">
        <v>1132</v>
      </c>
      <c r="Q7" s="47">
        <v>201675</v>
      </c>
      <c r="R7" s="47">
        <f t="shared" si="3"/>
        <v>322531</v>
      </c>
      <c r="S7" s="47">
        <v>82201</v>
      </c>
      <c r="T7" s="47">
        <v>240330</v>
      </c>
      <c r="V7" s="47" t="s">
        <v>275</v>
      </c>
      <c r="W7" s="47" t="s">
        <v>1132</v>
      </c>
      <c r="X7" s="47">
        <v>62339</v>
      </c>
      <c r="Y7" s="47">
        <f t="shared" si="1"/>
        <v>316527</v>
      </c>
      <c r="Z7" s="47">
        <v>102600</v>
      </c>
      <c r="AA7" s="47">
        <v>213927</v>
      </c>
    </row>
    <row r="8" spans="1:27" ht="15">
      <c r="A8" s="47" t="s">
        <v>278</v>
      </c>
      <c r="B8" s="47" t="s">
        <v>1615</v>
      </c>
      <c r="C8" s="47">
        <v>0</v>
      </c>
      <c r="D8" s="47">
        <f t="shared" si="0"/>
        <v>6951</v>
      </c>
      <c r="E8" s="47">
        <v>1001</v>
      </c>
      <c r="F8" s="47">
        <v>5950</v>
      </c>
      <c r="H8" s="47" t="s">
        <v>281</v>
      </c>
      <c r="I8" s="47" t="s">
        <v>1133</v>
      </c>
      <c r="J8" s="47">
        <v>0</v>
      </c>
      <c r="K8" s="47">
        <f t="shared" si="2"/>
        <v>76624</v>
      </c>
      <c r="L8" s="47">
        <v>31000</v>
      </c>
      <c r="M8" s="47">
        <v>45624</v>
      </c>
      <c r="O8" s="47" t="s">
        <v>278</v>
      </c>
      <c r="P8" s="47" t="s">
        <v>1615</v>
      </c>
      <c r="Q8" s="47">
        <v>0</v>
      </c>
      <c r="R8" s="47">
        <f t="shared" si="3"/>
        <v>16552</v>
      </c>
      <c r="S8" s="47">
        <v>3501</v>
      </c>
      <c r="T8" s="47">
        <v>13051</v>
      </c>
      <c r="V8" s="47" t="s">
        <v>278</v>
      </c>
      <c r="W8" s="47" t="s">
        <v>1615</v>
      </c>
      <c r="X8" s="47">
        <v>31801</v>
      </c>
      <c r="Y8" s="47">
        <f t="shared" si="1"/>
        <v>800</v>
      </c>
      <c r="Z8" s="47">
        <v>0</v>
      </c>
      <c r="AA8" s="47">
        <v>800</v>
      </c>
    </row>
    <row r="9" spans="1:27" ht="15">
      <c r="A9" s="47" t="s">
        <v>281</v>
      </c>
      <c r="B9" s="47" t="s">
        <v>1133</v>
      </c>
      <c r="C9" s="47">
        <v>0</v>
      </c>
      <c r="D9" s="47">
        <f t="shared" si="0"/>
        <v>34230</v>
      </c>
      <c r="E9" s="47">
        <v>0</v>
      </c>
      <c r="F9" s="47">
        <v>34230</v>
      </c>
      <c r="H9" s="47" t="s">
        <v>284</v>
      </c>
      <c r="I9" s="47" t="s">
        <v>1134</v>
      </c>
      <c r="J9" s="47">
        <v>2293954</v>
      </c>
      <c r="K9" s="47">
        <f t="shared" si="2"/>
        <v>997433</v>
      </c>
      <c r="L9" s="47">
        <v>696500</v>
      </c>
      <c r="M9" s="47">
        <v>300933</v>
      </c>
      <c r="O9" s="47" t="s">
        <v>281</v>
      </c>
      <c r="P9" s="47" t="s">
        <v>1133</v>
      </c>
      <c r="Q9" s="47">
        <v>0</v>
      </c>
      <c r="R9" s="47">
        <f t="shared" si="3"/>
        <v>115835</v>
      </c>
      <c r="S9" s="47">
        <v>0</v>
      </c>
      <c r="T9" s="47">
        <v>115835</v>
      </c>
      <c r="V9" s="47" t="s">
        <v>281</v>
      </c>
      <c r="W9" s="47" t="s">
        <v>1133</v>
      </c>
      <c r="X9" s="47">
        <v>0</v>
      </c>
      <c r="Y9" s="47">
        <f t="shared" si="1"/>
        <v>579532</v>
      </c>
      <c r="Z9" s="47">
        <v>31000</v>
      </c>
      <c r="AA9" s="47">
        <v>548532</v>
      </c>
    </row>
    <row r="10" spans="1:27" ht="15">
      <c r="A10" s="47" t="s">
        <v>284</v>
      </c>
      <c r="B10" s="47" t="s">
        <v>1134</v>
      </c>
      <c r="C10" s="47">
        <v>1453992</v>
      </c>
      <c r="D10" s="47">
        <f t="shared" si="0"/>
        <v>758801</v>
      </c>
      <c r="E10" s="47">
        <v>19800</v>
      </c>
      <c r="F10" s="47">
        <v>739001</v>
      </c>
      <c r="H10" s="47" t="s">
        <v>287</v>
      </c>
      <c r="I10" s="47" t="s">
        <v>1135</v>
      </c>
      <c r="J10" s="47">
        <v>0</v>
      </c>
      <c r="K10" s="47">
        <f t="shared" si="2"/>
        <v>5000</v>
      </c>
      <c r="L10" s="47">
        <v>5000</v>
      </c>
      <c r="M10" s="47">
        <v>0</v>
      </c>
      <c r="O10" s="47" t="s">
        <v>284</v>
      </c>
      <c r="P10" s="47" t="s">
        <v>1134</v>
      </c>
      <c r="Q10" s="47">
        <v>6375881</v>
      </c>
      <c r="R10" s="47">
        <f t="shared" si="3"/>
        <v>2649168</v>
      </c>
      <c r="S10" s="47">
        <v>342560</v>
      </c>
      <c r="T10" s="47">
        <v>2306608</v>
      </c>
      <c r="V10" s="47" t="s">
        <v>284</v>
      </c>
      <c r="W10" s="47" t="s">
        <v>1134</v>
      </c>
      <c r="X10" s="47">
        <v>3239455</v>
      </c>
      <c r="Y10" s="47">
        <f t="shared" si="1"/>
        <v>5187087</v>
      </c>
      <c r="Z10" s="47">
        <v>1059200</v>
      </c>
      <c r="AA10" s="47">
        <v>4127887</v>
      </c>
    </row>
    <row r="11" spans="1:27" ht="15">
      <c r="A11" s="47" t="s">
        <v>287</v>
      </c>
      <c r="B11" s="47" t="s">
        <v>1135</v>
      </c>
      <c r="C11" s="47">
        <v>0</v>
      </c>
      <c r="D11" s="47">
        <f t="shared" si="0"/>
        <v>6500</v>
      </c>
      <c r="E11" s="47">
        <v>500</v>
      </c>
      <c r="F11" s="47">
        <v>6000</v>
      </c>
      <c r="H11" s="47" t="s">
        <v>290</v>
      </c>
      <c r="I11" s="47" t="s">
        <v>1136</v>
      </c>
      <c r="J11" s="47">
        <v>0</v>
      </c>
      <c r="K11" s="47">
        <f t="shared" si="2"/>
        <v>34630</v>
      </c>
      <c r="L11" s="47">
        <v>0</v>
      </c>
      <c r="M11" s="47">
        <v>34630</v>
      </c>
      <c r="O11" s="47" t="s">
        <v>287</v>
      </c>
      <c r="P11" s="47" t="s">
        <v>1135</v>
      </c>
      <c r="Q11" s="47">
        <v>5400</v>
      </c>
      <c r="R11" s="47">
        <f t="shared" si="3"/>
        <v>161245</v>
      </c>
      <c r="S11" s="47">
        <v>130000</v>
      </c>
      <c r="T11" s="47">
        <v>31245</v>
      </c>
      <c r="V11" s="47" t="s">
        <v>287</v>
      </c>
      <c r="W11" s="47" t="s">
        <v>1135</v>
      </c>
      <c r="X11" s="47">
        <v>15000</v>
      </c>
      <c r="Y11" s="47">
        <f t="shared" si="1"/>
        <v>10950</v>
      </c>
      <c r="Z11" s="47">
        <v>5000</v>
      </c>
      <c r="AA11" s="47">
        <v>5950</v>
      </c>
    </row>
    <row r="12" spans="1:27" ht="15">
      <c r="A12" s="47" t="s">
        <v>290</v>
      </c>
      <c r="B12" s="47" t="s">
        <v>1136</v>
      </c>
      <c r="C12" s="47">
        <v>0</v>
      </c>
      <c r="D12" s="47">
        <f t="shared" si="0"/>
        <v>59889</v>
      </c>
      <c r="E12" s="47">
        <v>39525</v>
      </c>
      <c r="F12" s="47">
        <v>20364</v>
      </c>
      <c r="H12" s="47" t="s">
        <v>293</v>
      </c>
      <c r="I12" s="47" t="s">
        <v>1137</v>
      </c>
      <c r="J12" s="47">
        <v>0</v>
      </c>
      <c r="K12" s="47">
        <f t="shared" si="2"/>
        <v>39279</v>
      </c>
      <c r="L12" s="47">
        <v>0</v>
      </c>
      <c r="M12" s="47">
        <v>39279</v>
      </c>
      <c r="O12" s="47" t="s">
        <v>290</v>
      </c>
      <c r="P12" s="47" t="s">
        <v>1136</v>
      </c>
      <c r="Q12" s="47">
        <v>320100</v>
      </c>
      <c r="R12" s="47">
        <f t="shared" si="3"/>
        <v>185956</v>
      </c>
      <c r="S12" s="47">
        <v>50275</v>
      </c>
      <c r="T12" s="47">
        <v>135681</v>
      </c>
      <c r="V12" s="47" t="s">
        <v>290</v>
      </c>
      <c r="W12" s="47" t="s">
        <v>1136</v>
      </c>
      <c r="X12" s="47">
        <v>0</v>
      </c>
      <c r="Y12" s="47">
        <f t="shared" si="1"/>
        <v>61240</v>
      </c>
      <c r="Z12" s="47">
        <v>3800</v>
      </c>
      <c r="AA12" s="47">
        <v>57440</v>
      </c>
    </row>
    <row r="13" spans="1:27" ht="15">
      <c r="A13" s="47" t="s">
        <v>293</v>
      </c>
      <c r="B13" s="47" t="s">
        <v>1137</v>
      </c>
      <c r="C13" s="47">
        <v>664950</v>
      </c>
      <c r="D13" s="47">
        <f t="shared" si="0"/>
        <v>531413</v>
      </c>
      <c r="E13" s="47">
        <v>55100</v>
      </c>
      <c r="F13" s="47">
        <v>476313</v>
      </c>
      <c r="H13" s="47" t="s">
        <v>296</v>
      </c>
      <c r="I13" s="47" t="s">
        <v>1138</v>
      </c>
      <c r="J13" s="47">
        <v>2400</v>
      </c>
      <c r="K13" s="47">
        <f t="shared" si="2"/>
        <v>967814</v>
      </c>
      <c r="L13" s="47">
        <v>32250</v>
      </c>
      <c r="M13" s="47">
        <v>935564</v>
      </c>
      <c r="O13" s="47" t="s">
        <v>293</v>
      </c>
      <c r="P13" s="47" t="s">
        <v>1137</v>
      </c>
      <c r="Q13" s="47">
        <v>1820200</v>
      </c>
      <c r="R13" s="47">
        <f t="shared" si="3"/>
        <v>2191900</v>
      </c>
      <c r="S13" s="47">
        <v>395035</v>
      </c>
      <c r="T13" s="47">
        <v>1796865</v>
      </c>
      <c r="V13" s="47" t="s">
        <v>293</v>
      </c>
      <c r="W13" s="47" t="s">
        <v>1137</v>
      </c>
      <c r="X13" s="47">
        <v>4500</v>
      </c>
      <c r="Y13" s="47">
        <f t="shared" si="1"/>
        <v>1094224</v>
      </c>
      <c r="Z13" s="47">
        <v>122200</v>
      </c>
      <c r="AA13" s="47">
        <v>972024</v>
      </c>
    </row>
    <row r="14" spans="1:27" ht="15">
      <c r="A14" s="47" t="s">
        <v>296</v>
      </c>
      <c r="B14" s="47" t="s">
        <v>1138</v>
      </c>
      <c r="C14" s="47">
        <v>758372</v>
      </c>
      <c r="D14" s="47">
        <f t="shared" si="0"/>
        <v>436414</v>
      </c>
      <c r="E14" s="47">
        <v>22850</v>
      </c>
      <c r="F14" s="47">
        <v>413564</v>
      </c>
      <c r="H14" s="47" t="s">
        <v>299</v>
      </c>
      <c r="I14" s="47" t="s">
        <v>1139</v>
      </c>
      <c r="J14" s="47">
        <v>8000</v>
      </c>
      <c r="K14" s="47">
        <f t="shared" si="2"/>
        <v>94650</v>
      </c>
      <c r="L14" s="47">
        <v>0</v>
      </c>
      <c r="M14" s="47">
        <v>94650</v>
      </c>
      <c r="O14" s="47" t="s">
        <v>296</v>
      </c>
      <c r="P14" s="47" t="s">
        <v>1138</v>
      </c>
      <c r="Q14" s="47">
        <v>2814209</v>
      </c>
      <c r="R14" s="47">
        <f t="shared" si="3"/>
        <v>1483011</v>
      </c>
      <c r="S14" s="47">
        <v>111660</v>
      </c>
      <c r="T14" s="47">
        <v>1371351</v>
      </c>
      <c r="V14" s="47" t="s">
        <v>296</v>
      </c>
      <c r="W14" s="47" t="s">
        <v>1138</v>
      </c>
      <c r="X14" s="47">
        <v>334800</v>
      </c>
      <c r="Y14" s="47">
        <f t="shared" si="1"/>
        <v>2213114</v>
      </c>
      <c r="Z14" s="47">
        <v>32250</v>
      </c>
      <c r="AA14" s="47">
        <v>2180864</v>
      </c>
    </row>
    <row r="15" spans="1:27" ht="15">
      <c r="A15" s="47" t="s">
        <v>299</v>
      </c>
      <c r="B15" s="47" t="s">
        <v>1139</v>
      </c>
      <c r="C15" s="47">
        <v>1000</v>
      </c>
      <c r="D15" s="47">
        <f t="shared" si="0"/>
        <v>111995</v>
      </c>
      <c r="E15" s="47">
        <v>4000</v>
      </c>
      <c r="F15" s="47">
        <v>107995</v>
      </c>
      <c r="H15" s="47" t="s">
        <v>302</v>
      </c>
      <c r="I15" s="47" t="s">
        <v>1140</v>
      </c>
      <c r="J15" s="47">
        <v>0</v>
      </c>
      <c r="K15" s="47">
        <f t="shared" si="2"/>
        <v>2402</v>
      </c>
      <c r="L15" s="47">
        <v>0</v>
      </c>
      <c r="M15" s="47">
        <v>2402</v>
      </c>
      <c r="O15" s="47" t="s">
        <v>299</v>
      </c>
      <c r="P15" s="47" t="s">
        <v>1139</v>
      </c>
      <c r="Q15" s="47">
        <v>675124</v>
      </c>
      <c r="R15" s="47">
        <f t="shared" si="3"/>
        <v>980467</v>
      </c>
      <c r="S15" s="47">
        <v>377925</v>
      </c>
      <c r="T15" s="47">
        <v>602542</v>
      </c>
      <c r="V15" s="47" t="s">
        <v>299</v>
      </c>
      <c r="W15" s="47" t="s">
        <v>1139</v>
      </c>
      <c r="X15" s="47">
        <v>217893</v>
      </c>
      <c r="Y15" s="47">
        <f t="shared" si="1"/>
        <v>2250976</v>
      </c>
      <c r="Z15" s="47">
        <v>10200</v>
      </c>
      <c r="AA15" s="47">
        <v>2240776</v>
      </c>
    </row>
    <row r="16" spans="1:27" ht="15">
      <c r="A16" s="47" t="s">
        <v>302</v>
      </c>
      <c r="B16" s="47" t="s">
        <v>1140</v>
      </c>
      <c r="C16" s="47">
        <v>5900</v>
      </c>
      <c r="D16" s="47">
        <f t="shared" si="0"/>
        <v>176577</v>
      </c>
      <c r="E16" s="47">
        <v>7650</v>
      </c>
      <c r="F16" s="47">
        <v>168927</v>
      </c>
      <c r="H16" s="47" t="s">
        <v>308</v>
      </c>
      <c r="I16" s="47" t="s">
        <v>1141</v>
      </c>
      <c r="J16" s="47">
        <v>0</v>
      </c>
      <c r="K16" s="47">
        <f t="shared" si="2"/>
        <v>1648716</v>
      </c>
      <c r="L16" s="47">
        <v>3500</v>
      </c>
      <c r="M16" s="47">
        <v>1645216</v>
      </c>
      <c r="O16" s="47" t="s">
        <v>302</v>
      </c>
      <c r="P16" s="47" t="s">
        <v>1140</v>
      </c>
      <c r="Q16" s="47">
        <v>1050500</v>
      </c>
      <c r="R16" s="47">
        <f t="shared" si="3"/>
        <v>760936</v>
      </c>
      <c r="S16" s="47">
        <v>73260</v>
      </c>
      <c r="T16" s="47">
        <v>687676</v>
      </c>
      <c r="V16" s="47" t="s">
        <v>302</v>
      </c>
      <c r="W16" s="47" t="s">
        <v>1140</v>
      </c>
      <c r="X16" s="47">
        <v>0</v>
      </c>
      <c r="Y16" s="47">
        <f t="shared" si="1"/>
        <v>622006</v>
      </c>
      <c r="Z16" s="47">
        <v>0</v>
      </c>
      <c r="AA16" s="47">
        <v>622006</v>
      </c>
    </row>
    <row r="17" spans="1:27" ht="15">
      <c r="A17" s="47" t="s">
        <v>305</v>
      </c>
      <c r="B17" s="47" t="s">
        <v>1616</v>
      </c>
      <c r="C17" s="47">
        <v>1816075</v>
      </c>
      <c r="D17" s="47">
        <f t="shared" si="0"/>
        <v>268489</v>
      </c>
      <c r="E17" s="47">
        <v>0</v>
      </c>
      <c r="F17" s="47">
        <v>268489</v>
      </c>
      <c r="H17" s="47" t="s">
        <v>311</v>
      </c>
      <c r="I17" s="47" t="s">
        <v>1142</v>
      </c>
      <c r="J17" s="47">
        <v>15201</v>
      </c>
      <c r="K17" s="47">
        <f t="shared" si="2"/>
        <v>4501</v>
      </c>
      <c r="L17" s="47">
        <v>0</v>
      </c>
      <c r="M17" s="47">
        <v>4501</v>
      </c>
      <c r="O17" s="47" t="s">
        <v>305</v>
      </c>
      <c r="P17" s="47" t="s">
        <v>1616</v>
      </c>
      <c r="Q17" s="47">
        <v>4107875</v>
      </c>
      <c r="R17" s="47">
        <f t="shared" si="3"/>
        <v>1169640</v>
      </c>
      <c r="S17" s="47">
        <v>227855</v>
      </c>
      <c r="T17" s="47">
        <v>941785</v>
      </c>
      <c r="V17" s="47" t="s">
        <v>305</v>
      </c>
      <c r="W17" s="47" t="s">
        <v>1616</v>
      </c>
      <c r="X17" s="47">
        <v>0</v>
      </c>
      <c r="Y17" s="47">
        <f t="shared" si="1"/>
        <v>4400</v>
      </c>
      <c r="Z17" s="47">
        <v>0</v>
      </c>
      <c r="AA17" s="47">
        <v>4400</v>
      </c>
    </row>
    <row r="18" spans="1:27" ht="15">
      <c r="A18" s="47" t="s">
        <v>308</v>
      </c>
      <c r="B18" s="47" t="s">
        <v>1141</v>
      </c>
      <c r="C18" s="47">
        <v>2090190</v>
      </c>
      <c r="D18" s="47">
        <f t="shared" si="0"/>
        <v>524760</v>
      </c>
      <c r="E18" s="47">
        <v>3000</v>
      </c>
      <c r="F18" s="47">
        <v>521760</v>
      </c>
      <c r="H18" s="47" t="s">
        <v>314</v>
      </c>
      <c r="I18" s="47" t="s">
        <v>1143</v>
      </c>
      <c r="J18" s="47">
        <v>0</v>
      </c>
      <c r="K18" s="47">
        <f t="shared" si="2"/>
        <v>68500</v>
      </c>
      <c r="L18" s="47">
        <v>0</v>
      </c>
      <c r="M18" s="47">
        <v>68500</v>
      </c>
      <c r="O18" s="47" t="s">
        <v>308</v>
      </c>
      <c r="P18" s="47" t="s">
        <v>1141</v>
      </c>
      <c r="Q18" s="47">
        <v>7667625</v>
      </c>
      <c r="R18" s="47">
        <f t="shared" si="3"/>
        <v>3708452</v>
      </c>
      <c r="S18" s="47">
        <v>642650</v>
      </c>
      <c r="T18" s="47">
        <v>3065802</v>
      </c>
      <c r="V18" s="47" t="s">
        <v>308</v>
      </c>
      <c r="W18" s="47" t="s">
        <v>1141</v>
      </c>
      <c r="X18" s="47">
        <v>0</v>
      </c>
      <c r="Y18" s="47">
        <f t="shared" si="1"/>
        <v>2158016</v>
      </c>
      <c r="Z18" s="47">
        <v>23500</v>
      </c>
      <c r="AA18" s="47">
        <v>2134516</v>
      </c>
    </row>
    <row r="19" spans="1:27" ht="15">
      <c r="A19" s="47" t="s">
        <v>311</v>
      </c>
      <c r="B19" s="47" t="s">
        <v>1142</v>
      </c>
      <c r="C19" s="47">
        <v>0</v>
      </c>
      <c r="D19" s="47">
        <f t="shared" si="0"/>
        <v>62635</v>
      </c>
      <c r="E19" s="47">
        <v>0</v>
      </c>
      <c r="F19" s="47">
        <v>62635</v>
      </c>
      <c r="H19" s="47" t="s">
        <v>317</v>
      </c>
      <c r="I19" s="47" t="s">
        <v>1144</v>
      </c>
      <c r="J19" s="47">
        <v>415449</v>
      </c>
      <c r="K19" s="47">
        <f t="shared" si="2"/>
        <v>37825</v>
      </c>
      <c r="L19" s="47">
        <v>0</v>
      </c>
      <c r="M19" s="47">
        <v>37825</v>
      </c>
      <c r="O19" s="47" t="s">
        <v>311</v>
      </c>
      <c r="P19" s="47" t="s">
        <v>1142</v>
      </c>
      <c r="Q19" s="47">
        <v>18706</v>
      </c>
      <c r="R19" s="47">
        <f t="shared" si="3"/>
        <v>470929</v>
      </c>
      <c r="S19" s="47">
        <v>106500</v>
      </c>
      <c r="T19" s="47">
        <v>364429</v>
      </c>
      <c r="V19" s="47" t="s">
        <v>311</v>
      </c>
      <c r="W19" s="47" t="s">
        <v>1142</v>
      </c>
      <c r="X19" s="47">
        <v>112745</v>
      </c>
      <c r="Y19" s="47">
        <f t="shared" si="1"/>
        <v>1698736</v>
      </c>
      <c r="Z19" s="47">
        <v>570</v>
      </c>
      <c r="AA19" s="47">
        <v>1698166</v>
      </c>
    </row>
    <row r="20" spans="1:27" ht="15">
      <c r="A20" s="47" t="s">
        <v>314</v>
      </c>
      <c r="B20" s="47" t="s">
        <v>1143</v>
      </c>
      <c r="C20" s="47">
        <v>117000</v>
      </c>
      <c r="D20" s="47">
        <f t="shared" si="0"/>
        <v>139889</v>
      </c>
      <c r="E20" s="47">
        <v>0</v>
      </c>
      <c r="F20" s="47">
        <v>139889</v>
      </c>
      <c r="H20" s="47" t="s">
        <v>323</v>
      </c>
      <c r="I20" s="47" t="s">
        <v>1145</v>
      </c>
      <c r="J20" s="47">
        <v>250</v>
      </c>
      <c r="K20" s="47">
        <f t="shared" si="2"/>
        <v>390544</v>
      </c>
      <c r="L20" s="47">
        <v>1100</v>
      </c>
      <c r="M20" s="47">
        <v>389444</v>
      </c>
      <c r="O20" s="47" t="s">
        <v>314</v>
      </c>
      <c r="P20" s="47" t="s">
        <v>1143</v>
      </c>
      <c r="Q20" s="47">
        <v>528200</v>
      </c>
      <c r="R20" s="47">
        <f t="shared" si="3"/>
        <v>582147</v>
      </c>
      <c r="S20" s="47">
        <v>79300</v>
      </c>
      <c r="T20" s="47">
        <v>502847</v>
      </c>
      <c r="V20" s="47" t="s">
        <v>314</v>
      </c>
      <c r="W20" s="47" t="s">
        <v>1143</v>
      </c>
      <c r="X20" s="47">
        <v>0</v>
      </c>
      <c r="Y20" s="47">
        <f t="shared" si="1"/>
        <v>241704</v>
      </c>
      <c r="Z20" s="47">
        <v>0</v>
      </c>
      <c r="AA20" s="47">
        <v>241704</v>
      </c>
    </row>
    <row r="21" spans="1:27" ht="15">
      <c r="A21" s="47" t="s">
        <v>317</v>
      </c>
      <c r="B21" s="47" t="s">
        <v>1144</v>
      </c>
      <c r="C21" s="47">
        <v>0</v>
      </c>
      <c r="D21" s="47">
        <f t="shared" si="0"/>
        <v>127563</v>
      </c>
      <c r="E21" s="47">
        <v>4001</v>
      </c>
      <c r="F21" s="47">
        <v>123562</v>
      </c>
      <c r="H21" s="47" t="s">
        <v>326</v>
      </c>
      <c r="I21" s="47" t="s">
        <v>1146</v>
      </c>
      <c r="J21" s="47">
        <v>0</v>
      </c>
      <c r="K21" s="47">
        <f t="shared" si="2"/>
        <v>26500</v>
      </c>
      <c r="L21" s="47">
        <v>0</v>
      </c>
      <c r="M21" s="47">
        <v>26500</v>
      </c>
      <c r="O21" s="47" t="s">
        <v>317</v>
      </c>
      <c r="P21" s="47" t="s">
        <v>1144</v>
      </c>
      <c r="Q21" s="47">
        <v>279655</v>
      </c>
      <c r="R21" s="47">
        <f t="shared" si="3"/>
        <v>580354</v>
      </c>
      <c r="S21" s="47">
        <v>30501</v>
      </c>
      <c r="T21" s="47">
        <v>549853</v>
      </c>
      <c r="V21" s="47" t="s">
        <v>317</v>
      </c>
      <c r="W21" s="47" t="s">
        <v>1144</v>
      </c>
      <c r="X21" s="47">
        <v>690449</v>
      </c>
      <c r="Y21" s="47">
        <f t="shared" si="1"/>
        <v>1601324</v>
      </c>
      <c r="Z21" s="47">
        <v>0</v>
      </c>
      <c r="AA21" s="47">
        <v>1601324</v>
      </c>
    </row>
    <row r="22" spans="1:27" ht="15">
      <c r="A22" s="47" t="s">
        <v>323</v>
      </c>
      <c r="B22" s="47" t="s">
        <v>1145</v>
      </c>
      <c r="C22" s="47">
        <v>0</v>
      </c>
      <c r="D22" s="47">
        <f t="shared" si="0"/>
        <v>121972</v>
      </c>
      <c r="E22" s="47">
        <v>5700</v>
      </c>
      <c r="F22" s="47">
        <v>116272</v>
      </c>
      <c r="H22" s="47" t="s">
        <v>329</v>
      </c>
      <c r="I22" s="47" t="s">
        <v>1147</v>
      </c>
      <c r="J22" s="47">
        <v>23200</v>
      </c>
      <c r="K22" s="47">
        <f t="shared" si="2"/>
        <v>2000</v>
      </c>
      <c r="L22" s="47">
        <v>0</v>
      </c>
      <c r="M22" s="47">
        <v>2000</v>
      </c>
      <c r="O22" s="47" t="s">
        <v>320</v>
      </c>
      <c r="P22" s="47" t="s">
        <v>2264</v>
      </c>
      <c r="Q22" s="47">
        <v>37000</v>
      </c>
      <c r="R22" s="47">
        <f t="shared" si="3"/>
        <v>183800</v>
      </c>
      <c r="S22" s="47">
        <v>0</v>
      </c>
      <c r="T22" s="47">
        <v>183800</v>
      </c>
      <c r="V22" s="47" t="s">
        <v>323</v>
      </c>
      <c r="W22" s="47" t="s">
        <v>1145</v>
      </c>
      <c r="X22" s="47">
        <v>14350</v>
      </c>
      <c r="Y22" s="47">
        <f t="shared" si="1"/>
        <v>2334867</v>
      </c>
      <c r="Z22" s="47">
        <v>15250</v>
      </c>
      <c r="AA22" s="47">
        <v>2319617</v>
      </c>
    </row>
    <row r="23" spans="1:27" ht="15">
      <c r="A23" s="47" t="s">
        <v>326</v>
      </c>
      <c r="B23" s="47" t="s">
        <v>1146</v>
      </c>
      <c r="C23" s="47">
        <v>0</v>
      </c>
      <c r="D23" s="47">
        <f t="shared" si="0"/>
        <v>345852</v>
      </c>
      <c r="E23" s="47">
        <v>0</v>
      </c>
      <c r="F23" s="47">
        <v>345852</v>
      </c>
      <c r="H23" s="47" t="s">
        <v>333</v>
      </c>
      <c r="I23" s="47" t="s">
        <v>2255</v>
      </c>
      <c r="J23" s="47">
        <v>0</v>
      </c>
      <c r="K23" s="47">
        <f t="shared" si="2"/>
        <v>52250</v>
      </c>
      <c r="L23" s="47">
        <v>0</v>
      </c>
      <c r="M23" s="47">
        <v>52250</v>
      </c>
      <c r="O23" s="47" t="s">
        <v>323</v>
      </c>
      <c r="P23" s="47" t="s">
        <v>1145</v>
      </c>
      <c r="Q23" s="47">
        <v>1800766</v>
      </c>
      <c r="R23" s="47">
        <f t="shared" si="3"/>
        <v>759353</v>
      </c>
      <c r="S23" s="47">
        <v>221184</v>
      </c>
      <c r="T23" s="47">
        <v>538169</v>
      </c>
      <c r="V23" s="47" t="s">
        <v>326</v>
      </c>
      <c r="W23" s="47" t="s">
        <v>1146</v>
      </c>
      <c r="X23" s="47">
        <v>0</v>
      </c>
      <c r="Y23" s="47">
        <f t="shared" si="1"/>
        <v>528199</v>
      </c>
      <c r="Z23" s="47">
        <v>300000</v>
      </c>
      <c r="AA23" s="47">
        <v>228199</v>
      </c>
    </row>
    <row r="24" spans="1:27" ht="15">
      <c r="A24" s="47" t="s">
        <v>329</v>
      </c>
      <c r="B24" s="47" t="s">
        <v>1147</v>
      </c>
      <c r="C24" s="47">
        <v>0</v>
      </c>
      <c r="D24" s="47">
        <f t="shared" si="0"/>
        <v>37374</v>
      </c>
      <c r="E24" s="47">
        <v>750</v>
      </c>
      <c r="F24" s="47">
        <v>36624</v>
      </c>
      <c r="H24" s="47" t="s">
        <v>336</v>
      </c>
      <c r="I24" s="47" t="s">
        <v>1148</v>
      </c>
      <c r="J24" s="47">
        <v>0</v>
      </c>
      <c r="K24" s="47">
        <f t="shared" si="2"/>
        <v>155852</v>
      </c>
      <c r="L24" s="47">
        <v>0</v>
      </c>
      <c r="M24" s="47">
        <v>155852</v>
      </c>
      <c r="O24" s="47" t="s">
        <v>326</v>
      </c>
      <c r="P24" s="47" t="s">
        <v>1146</v>
      </c>
      <c r="Q24" s="47">
        <v>416940</v>
      </c>
      <c r="R24" s="47">
        <f t="shared" si="3"/>
        <v>3241006</v>
      </c>
      <c r="S24" s="47">
        <v>80100</v>
      </c>
      <c r="T24" s="47">
        <v>3160906</v>
      </c>
      <c r="V24" s="47" t="s">
        <v>329</v>
      </c>
      <c r="W24" s="47" t="s">
        <v>1147</v>
      </c>
      <c r="X24" s="47">
        <v>23200</v>
      </c>
      <c r="Y24" s="47">
        <f t="shared" si="1"/>
        <v>74245</v>
      </c>
      <c r="Z24" s="47">
        <v>1</v>
      </c>
      <c r="AA24" s="47">
        <v>74244</v>
      </c>
    </row>
    <row r="25" spans="1:27" ht="15">
      <c r="A25" s="47" t="s">
        <v>333</v>
      </c>
      <c r="B25" s="47" t="s">
        <v>2255</v>
      </c>
      <c r="C25" s="47">
        <v>0</v>
      </c>
      <c r="D25" s="47">
        <f t="shared" si="0"/>
        <v>442329</v>
      </c>
      <c r="E25" s="47">
        <v>213100</v>
      </c>
      <c r="F25" s="47">
        <v>229229</v>
      </c>
      <c r="H25" s="47" t="s">
        <v>339</v>
      </c>
      <c r="I25" s="47" t="s">
        <v>1149</v>
      </c>
      <c r="J25" s="47">
        <v>0</v>
      </c>
      <c r="K25" s="47">
        <f t="shared" si="2"/>
        <v>38875</v>
      </c>
      <c r="L25" s="47">
        <v>0</v>
      </c>
      <c r="M25" s="47">
        <v>38875</v>
      </c>
      <c r="O25" s="47" t="s">
        <v>329</v>
      </c>
      <c r="P25" s="47" t="s">
        <v>1147</v>
      </c>
      <c r="Q25" s="47">
        <v>0</v>
      </c>
      <c r="R25" s="47">
        <f t="shared" si="3"/>
        <v>352166</v>
      </c>
      <c r="S25" s="47">
        <v>232450</v>
      </c>
      <c r="T25" s="47">
        <v>119716</v>
      </c>
      <c r="V25" s="47" t="s">
        <v>333</v>
      </c>
      <c r="W25" s="47" t="s">
        <v>2255</v>
      </c>
      <c r="X25" s="47">
        <v>0</v>
      </c>
      <c r="Y25" s="47">
        <f t="shared" si="1"/>
        <v>1570043</v>
      </c>
      <c r="Z25" s="47">
        <v>0</v>
      </c>
      <c r="AA25" s="47">
        <v>1570043</v>
      </c>
    </row>
    <row r="26" spans="1:27" ht="15">
      <c r="A26" s="47" t="s">
        <v>336</v>
      </c>
      <c r="B26" s="47" t="s">
        <v>1148</v>
      </c>
      <c r="C26" s="47">
        <v>0</v>
      </c>
      <c r="D26" s="47">
        <f t="shared" si="0"/>
        <v>84130</v>
      </c>
      <c r="E26" s="47">
        <v>4600</v>
      </c>
      <c r="F26" s="47">
        <v>79530</v>
      </c>
      <c r="H26" s="47" t="s">
        <v>342</v>
      </c>
      <c r="I26" s="47" t="s">
        <v>1150</v>
      </c>
      <c r="J26" s="47">
        <v>0</v>
      </c>
      <c r="K26" s="47">
        <f t="shared" si="2"/>
        <v>13450</v>
      </c>
      <c r="L26" s="47">
        <v>0</v>
      </c>
      <c r="M26" s="47">
        <v>13450</v>
      </c>
      <c r="O26" s="47" t="s">
        <v>333</v>
      </c>
      <c r="P26" s="47" t="s">
        <v>2255</v>
      </c>
      <c r="Q26" s="47">
        <v>224902</v>
      </c>
      <c r="R26" s="47">
        <f t="shared" si="3"/>
        <v>2087057</v>
      </c>
      <c r="S26" s="47">
        <v>718100</v>
      </c>
      <c r="T26" s="47">
        <v>1368957</v>
      </c>
      <c r="V26" s="47" t="s">
        <v>336</v>
      </c>
      <c r="W26" s="47" t="s">
        <v>1148</v>
      </c>
      <c r="X26" s="47">
        <v>54400</v>
      </c>
      <c r="Y26" s="47">
        <f t="shared" si="1"/>
        <v>717112</v>
      </c>
      <c r="Z26" s="47">
        <v>0</v>
      </c>
      <c r="AA26" s="47">
        <v>717112</v>
      </c>
    </row>
    <row r="27" spans="1:27" ht="15">
      <c r="A27" s="47" t="s">
        <v>339</v>
      </c>
      <c r="B27" s="47" t="s">
        <v>1149</v>
      </c>
      <c r="C27" s="47">
        <v>566200</v>
      </c>
      <c r="D27" s="47">
        <f t="shared" si="0"/>
        <v>533793</v>
      </c>
      <c r="E27" s="47">
        <v>95300</v>
      </c>
      <c r="F27" s="47">
        <v>438493</v>
      </c>
      <c r="H27" s="47" t="s">
        <v>345</v>
      </c>
      <c r="I27" s="47" t="s">
        <v>1151</v>
      </c>
      <c r="J27" s="47">
        <v>0</v>
      </c>
      <c r="K27" s="47">
        <f t="shared" si="2"/>
        <v>4605214</v>
      </c>
      <c r="L27" s="47">
        <v>2000000</v>
      </c>
      <c r="M27" s="47">
        <v>2605214</v>
      </c>
      <c r="O27" s="47" t="s">
        <v>336</v>
      </c>
      <c r="P27" s="47" t="s">
        <v>1148</v>
      </c>
      <c r="Q27" s="47">
        <v>20700</v>
      </c>
      <c r="R27" s="47">
        <f t="shared" si="3"/>
        <v>202960</v>
      </c>
      <c r="S27" s="47">
        <v>9100</v>
      </c>
      <c r="T27" s="47">
        <v>193860</v>
      </c>
      <c r="V27" s="47" t="s">
        <v>339</v>
      </c>
      <c r="W27" s="47" t="s">
        <v>1149</v>
      </c>
      <c r="X27" s="47">
        <v>0</v>
      </c>
      <c r="Y27" s="47">
        <f t="shared" si="1"/>
        <v>822448</v>
      </c>
      <c r="Z27" s="47">
        <v>0</v>
      </c>
      <c r="AA27" s="47">
        <v>822448</v>
      </c>
    </row>
    <row r="28" spans="1:27" ht="15">
      <c r="A28" s="47" t="s">
        <v>342</v>
      </c>
      <c r="B28" s="47" t="s">
        <v>1150</v>
      </c>
      <c r="C28" s="47">
        <v>0</v>
      </c>
      <c r="D28" s="47">
        <f t="shared" si="0"/>
        <v>176493</v>
      </c>
      <c r="E28" s="47">
        <v>0</v>
      </c>
      <c r="F28" s="47">
        <v>176493</v>
      </c>
      <c r="H28" s="47" t="s">
        <v>348</v>
      </c>
      <c r="I28" s="47" t="s">
        <v>1152</v>
      </c>
      <c r="J28" s="47">
        <v>0</v>
      </c>
      <c r="K28" s="47">
        <f t="shared" si="2"/>
        <v>40800</v>
      </c>
      <c r="L28" s="47">
        <v>0</v>
      </c>
      <c r="M28" s="47">
        <v>40800</v>
      </c>
      <c r="O28" s="47" t="s">
        <v>339</v>
      </c>
      <c r="P28" s="47" t="s">
        <v>1149</v>
      </c>
      <c r="Q28" s="47">
        <v>1400950</v>
      </c>
      <c r="R28" s="47">
        <f t="shared" si="3"/>
        <v>2276273</v>
      </c>
      <c r="S28" s="47">
        <v>411500</v>
      </c>
      <c r="T28" s="47">
        <v>1864773</v>
      </c>
      <c r="V28" s="47" t="s">
        <v>342</v>
      </c>
      <c r="W28" s="47" t="s">
        <v>1150</v>
      </c>
      <c r="X28" s="47">
        <v>0</v>
      </c>
      <c r="Y28" s="47">
        <f t="shared" si="1"/>
        <v>75785</v>
      </c>
      <c r="Z28" s="47">
        <v>0</v>
      </c>
      <c r="AA28" s="47">
        <v>75785</v>
      </c>
    </row>
    <row r="29" spans="1:27" ht="15">
      <c r="A29" s="47" t="s">
        <v>345</v>
      </c>
      <c r="B29" s="47" t="s">
        <v>1151</v>
      </c>
      <c r="C29" s="47">
        <v>0</v>
      </c>
      <c r="D29" s="47">
        <f t="shared" si="0"/>
        <v>51904</v>
      </c>
      <c r="E29" s="47">
        <v>0</v>
      </c>
      <c r="F29" s="47">
        <v>51904</v>
      </c>
      <c r="H29" s="47" t="s">
        <v>351</v>
      </c>
      <c r="I29" s="47" t="s">
        <v>1153</v>
      </c>
      <c r="J29" s="47">
        <v>0</v>
      </c>
      <c r="K29" s="47">
        <f t="shared" si="2"/>
        <v>295725</v>
      </c>
      <c r="L29" s="47">
        <v>193000</v>
      </c>
      <c r="M29" s="47">
        <v>102725</v>
      </c>
      <c r="O29" s="47" t="s">
        <v>342</v>
      </c>
      <c r="P29" s="47" t="s">
        <v>1150</v>
      </c>
      <c r="Q29" s="47">
        <v>0</v>
      </c>
      <c r="R29" s="47">
        <f t="shared" si="3"/>
        <v>534327</v>
      </c>
      <c r="S29" s="47">
        <v>18500</v>
      </c>
      <c r="T29" s="47">
        <v>515827</v>
      </c>
      <c r="V29" s="47" t="s">
        <v>345</v>
      </c>
      <c r="W29" s="47" t="s">
        <v>1151</v>
      </c>
      <c r="X29" s="47">
        <v>0</v>
      </c>
      <c r="Y29" s="47">
        <f t="shared" si="1"/>
        <v>7517567</v>
      </c>
      <c r="Z29" s="47">
        <v>2000000</v>
      </c>
      <c r="AA29" s="47">
        <v>5517567</v>
      </c>
    </row>
    <row r="30" spans="1:27" ht="15">
      <c r="A30" s="47" t="s">
        <v>348</v>
      </c>
      <c r="B30" s="47" t="s">
        <v>1152</v>
      </c>
      <c r="C30" s="47">
        <v>0</v>
      </c>
      <c r="D30" s="47">
        <f t="shared" si="0"/>
        <v>680270</v>
      </c>
      <c r="E30" s="47">
        <v>29500</v>
      </c>
      <c r="F30" s="47">
        <v>650770</v>
      </c>
      <c r="H30" s="47" t="s">
        <v>354</v>
      </c>
      <c r="I30" s="47" t="s">
        <v>1154</v>
      </c>
      <c r="J30" s="47">
        <v>0</v>
      </c>
      <c r="K30" s="47">
        <f t="shared" si="2"/>
        <v>64925</v>
      </c>
      <c r="L30" s="47">
        <v>0</v>
      </c>
      <c r="M30" s="47">
        <v>64925</v>
      </c>
      <c r="O30" s="47" t="s">
        <v>345</v>
      </c>
      <c r="P30" s="47" t="s">
        <v>1151</v>
      </c>
      <c r="Q30" s="47">
        <v>0</v>
      </c>
      <c r="R30" s="47">
        <f t="shared" si="3"/>
        <v>196465</v>
      </c>
      <c r="S30" s="47">
        <v>0</v>
      </c>
      <c r="T30" s="47">
        <v>196465</v>
      </c>
      <c r="V30" s="47" t="s">
        <v>348</v>
      </c>
      <c r="W30" s="47" t="s">
        <v>1152</v>
      </c>
      <c r="X30" s="47">
        <v>0</v>
      </c>
      <c r="Y30" s="47">
        <f t="shared" si="1"/>
        <v>251355</v>
      </c>
      <c r="Z30" s="47">
        <v>0</v>
      </c>
      <c r="AA30" s="47">
        <v>251355</v>
      </c>
    </row>
    <row r="31" spans="1:27" ht="15">
      <c r="A31" s="47" t="s">
        <v>351</v>
      </c>
      <c r="B31" s="47" t="s">
        <v>1153</v>
      </c>
      <c r="C31" s="47">
        <v>939998</v>
      </c>
      <c r="D31" s="47">
        <f t="shared" si="0"/>
        <v>412651</v>
      </c>
      <c r="E31" s="47">
        <v>227200</v>
      </c>
      <c r="F31" s="47">
        <v>185451</v>
      </c>
      <c r="H31" s="47" t="s">
        <v>357</v>
      </c>
      <c r="I31" s="47" t="s">
        <v>1155</v>
      </c>
      <c r="J31" s="47">
        <v>0</v>
      </c>
      <c r="K31" s="47">
        <f t="shared" si="2"/>
        <v>110950</v>
      </c>
      <c r="L31" s="47">
        <v>0</v>
      </c>
      <c r="M31" s="47">
        <v>110950</v>
      </c>
      <c r="O31" s="47" t="s">
        <v>348</v>
      </c>
      <c r="P31" s="47" t="s">
        <v>1152</v>
      </c>
      <c r="Q31" s="47">
        <v>829300</v>
      </c>
      <c r="R31" s="47">
        <f t="shared" si="3"/>
        <v>4861860</v>
      </c>
      <c r="S31" s="47">
        <v>2516000</v>
      </c>
      <c r="T31" s="47">
        <v>2345860</v>
      </c>
      <c r="V31" s="47" t="s">
        <v>351</v>
      </c>
      <c r="W31" s="47" t="s">
        <v>1153</v>
      </c>
      <c r="X31" s="47">
        <v>0</v>
      </c>
      <c r="Y31" s="47">
        <f t="shared" si="1"/>
        <v>2721676</v>
      </c>
      <c r="Z31" s="47">
        <v>2298000</v>
      </c>
      <c r="AA31" s="47">
        <v>423676</v>
      </c>
    </row>
    <row r="32" spans="1:27" ht="15">
      <c r="A32" s="47" t="s">
        <v>354</v>
      </c>
      <c r="B32" s="47" t="s">
        <v>1154</v>
      </c>
      <c r="C32" s="47">
        <v>537500</v>
      </c>
      <c r="D32" s="47">
        <f t="shared" si="0"/>
        <v>218272</v>
      </c>
      <c r="E32" s="47">
        <v>56100</v>
      </c>
      <c r="F32" s="47">
        <v>162172</v>
      </c>
      <c r="H32" s="47" t="s">
        <v>363</v>
      </c>
      <c r="I32" s="47" t="s">
        <v>2285</v>
      </c>
      <c r="J32" s="47">
        <v>0</v>
      </c>
      <c r="K32" s="47">
        <f t="shared" si="2"/>
        <v>135300</v>
      </c>
      <c r="L32" s="47">
        <v>0</v>
      </c>
      <c r="M32" s="47">
        <v>135300</v>
      </c>
      <c r="O32" s="47" t="s">
        <v>351</v>
      </c>
      <c r="P32" s="47" t="s">
        <v>1153</v>
      </c>
      <c r="Q32" s="47">
        <v>2470095</v>
      </c>
      <c r="R32" s="47">
        <f t="shared" si="3"/>
        <v>1299872</v>
      </c>
      <c r="S32" s="47">
        <v>492300</v>
      </c>
      <c r="T32" s="47">
        <v>807572</v>
      </c>
      <c r="V32" s="47" t="s">
        <v>354</v>
      </c>
      <c r="W32" s="47" t="s">
        <v>1154</v>
      </c>
      <c r="X32" s="47">
        <v>46380</v>
      </c>
      <c r="Y32" s="47">
        <f t="shared" si="1"/>
        <v>149325</v>
      </c>
      <c r="Z32" s="47">
        <v>200</v>
      </c>
      <c r="AA32" s="47">
        <v>149125</v>
      </c>
    </row>
    <row r="33" spans="1:27" ht="15">
      <c r="A33" s="47" t="s">
        <v>357</v>
      </c>
      <c r="B33" s="47" t="s">
        <v>1155</v>
      </c>
      <c r="C33" s="47">
        <v>0</v>
      </c>
      <c r="D33" s="47">
        <f t="shared" si="0"/>
        <v>720877</v>
      </c>
      <c r="E33" s="47">
        <v>646250</v>
      </c>
      <c r="F33" s="47">
        <v>74627</v>
      </c>
      <c r="H33" s="47" t="s">
        <v>366</v>
      </c>
      <c r="I33" s="47" t="s">
        <v>1370</v>
      </c>
      <c r="J33" s="47">
        <v>0</v>
      </c>
      <c r="K33" s="47">
        <f t="shared" si="2"/>
        <v>395171</v>
      </c>
      <c r="L33" s="47">
        <v>0</v>
      </c>
      <c r="M33" s="47">
        <v>395171</v>
      </c>
      <c r="O33" s="47" t="s">
        <v>354</v>
      </c>
      <c r="P33" s="47" t="s">
        <v>1154</v>
      </c>
      <c r="Q33" s="47">
        <v>1430960</v>
      </c>
      <c r="R33" s="47">
        <f t="shared" si="3"/>
        <v>1177429</v>
      </c>
      <c r="S33" s="47">
        <v>313800</v>
      </c>
      <c r="T33" s="47">
        <v>863629</v>
      </c>
      <c r="V33" s="47" t="s">
        <v>357</v>
      </c>
      <c r="W33" s="47" t="s">
        <v>1155</v>
      </c>
      <c r="X33" s="47">
        <v>31000</v>
      </c>
      <c r="Y33" s="47">
        <f t="shared" si="1"/>
        <v>813357</v>
      </c>
      <c r="Z33" s="47">
        <v>0</v>
      </c>
      <c r="AA33" s="47">
        <v>813357</v>
      </c>
    </row>
    <row r="34" spans="1:27" ht="15">
      <c r="A34" s="47" t="s">
        <v>360</v>
      </c>
      <c r="B34" s="47" t="s">
        <v>2256</v>
      </c>
      <c r="C34" s="47">
        <v>0</v>
      </c>
      <c r="D34" s="47">
        <f t="shared" si="0"/>
        <v>205911</v>
      </c>
      <c r="E34" s="47">
        <v>0</v>
      </c>
      <c r="F34" s="47">
        <v>205911</v>
      </c>
      <c r="H34" s="47" t="s">
        <v>369</v>
      </c>
      <c r="I34" s="47" t="s">
        <v>1156</v>
      </c>
      <c r="J34" s="47">
        <v>2000</v>
      </c>
      <c r="K34" s="47">
        <f t="shared" si="2"/>
        <v>34582</v>
      </c>
      <c r="L34" s="47">
        <v>0</v>
      </c>
      <c r="M34" s="47">
        <v>34582</v>
      </c>
      <c r="O34" s="47" t="s">
        <v>357</v>
      </c>
      <c r="P34" s="47" t="s">
        <v>1155</v>
      </c>
      <c r="Q34" s="47">
        <v>1327000</v>
      </c>
      <c r="R34" s="47">
        <f t="shared" si="3"/>
        <v>1985748</v>
      </c>
      <c r="S34" s="47">
        <v>1324250</v>
      </c>
      <c r="T34" s="47">
        <v>661498</v>
      </c>
      <c r="V34" s="47" t="s">
        <v>360</v>
      </c>
      <c r="W34" s="47" t="s">
        <v>2256</v>
      </c>
      <c r="X34" s="47">
        <v>0</v>
      </c>
      <c r="Y34" s="47">
        <f t="shared" si="1"/>
        <v>15500</v>
      </c>
      <c r="Z34" s="47">
        <v>0</v>
      </c>
      <c r="AA34" s="47">
        <v>15500</v>
      </c>
    </row>
    <row r="35" spans="1:27" ht="15">
      <c r="A35" s="47" t="s">
        <v>363</v>
      </c>
      <c r="B35" s="47" t="s">
        <v>2285</v>
      </c>
      <c r="C35" s="47">
        <v>530700</v>
      </c>
      <c r="D35" s="47">
        <f t="shared" si="0"/>
        <v>510425</v>
      </c>
      <c r="E35" s="47">
        <v>147000</v>
      </c>
      <c r="F35" s="47">
        <v>363425</v>
      </c>
      <c r="H35" s="47" t="s">
        <v>372</v>
      </c>
      <c r="I35" s="47" t="s">
        <v>1157</v>
      </c>
      <c r="J35" s="47">
        <v>0</v>
      </c>
      <c r="K35" s="47">
        <f t="shared" si="2"/>
        <v>33625</v>
      </c>
      <c r="L35" s="47">
        <v>0</v>
      </c>
      <c r="M35" s="47">
        <v>33625</v>
      </c>
      <c r="O35" s="47" t="s">
        <v>360</v>
      </c>
      <c r="P35" s="47" t="s">
        <v>2256</v>
      </c>
      <c r="Q35" s="47">
        <v>0</v>
      </c>
      <c r="R35" s="47">
        <f t="shared" si="3"/>
        <v>1487730</v>
      </c>
      <c r="S35" s="47">
        <v>242850</v>
      </c>
      <c r="T35" s="47">
        <v>1244880</v>
      </c>
      <c r="V35" s="47" t="s">
        <v>363</v>
      </c>
      <c r="W35" s="47" t="s">
        <v>2285</v>
      </c>
      <c r="X35" s="47">
        <v>72000</v>
      </c>
      <c r="Y35" s="47">
        <f t="shared" si="1"/>
        <v>1078635</v>
      </c>
      <c r="Z35" s="47">
        <v>0</v>
      </c>
      <c r="AA35" s="47">
        <v>1078635</v>
      </c>
    </row>
    <row r="36" spans="1:27" ht="15">
      <c r="A36" s="47" t="s">
        <v>366</v>
      </c>
      <c r="B36" s="47" t="s">
        <v>1370</v>
      </c>
      <c r="C36" s="47">
        <v>0</v>
      </c>
      <c r="D36" s="47">
        <f t="shared" si="0"/>
        <v>170624</v>
      </c>
      <c r="E36" s="47">
        <v>9500</v>
      </c>
      <c r="F36" s="47">
        <v>161124</v>
      </c>
      <c r="H36" s="47" t="s">
        <v>375</v>
      </c>
      <c r="I36" s="47" t="s">
        <v>1158</v>
      </c>
      <c r="J36" s="47">
        <v>0</v>
      </c>
      <c r="K36" s="47">
        <f t="shared" si="2"/>
        <v>729339</v>
      </c>
      <c r="L36" s="47">
        <v>0</v>
      </c>
      <c r="M36" s="47">
        <v>729339</v>
      </c>
      <c r="O36" s="47" t="s">
        <v>363</v>
      </c>
      <c r="P36" s="47" t="s">
        <v>2285</v>
      </c>
      <c r="Q36" s="47">
        <v>1230700</v>
      </c>
      <c r="R36" s="47">
        <f t="shared" si="3"/>
        <v>1994250</v>
      </c>
      <c r="S36" s="47">
        <v>254336</v>
      </c>
      <c r="T36" s="47">
        <v>1739914</v>
      </c>
      <c r="V36" s="47" t="s">
        <v>366</v>
      </c>
      <c r="W36" s="47" t="s">
        <v>1370</v>
      </c>
      <c r="X36" s="47">
        <v>616425</v>
      </c>
      <c r="Y36" s="47">
        <f t="shared" si="1"/>
        <v>4050731</v>
      </c>
      <c r="Z36" s="47">
        <v>0</v>
      </c>
      <c r="AA36" s="47">
        <v>4050731</v>
      </c>
    </row>
    <row r="37" spans="1:27" ht="15">
      <c r="A37" s="47" t="s">
        <v>369</v>
      </c>
      <c r="B37" s="47" t="s">
        <v>1156</v>
      </c>
      <c r="C37" s="47">
        <v>825000</v>
      </c>
      <c r="D37" s="47">
        <f t="shared" si="0"/>
        <v>91913</v>
      </c>
      <c r="E37" s="47">
        <v>0</v>
      </c>
      <c r="F37" s="47">
        <v>91913</v>
      </c>
      <c r="H37" s="47" t="s">
        <v>378</v>
      </c>
      <c r="I37" s="47" t="s">
        <v>1159</v>
      </c>
      <c r="J37" s="47">
        <v>0</v>
      </c>
      <c r="K37" s="47">
        <f t="shared" si="2"/>
        <v>843259</v>
      </c>
      <c r="L37" s="47">
        <v>0</v>
      </c>
      <c r="M37" s="47">
        <v>843259</v>
      </c>
      <c r="O37" s="47" t="s">
        <v>366</v>
      </c>
      <c r="P37" s="47" t="s">
        <v>1370</v>
      </c>
      <c r="Q37" s="47">
        <v>0</v>
      </c>
      <c r="R37" s="47">
        <f t="shared" si="3"/>
        <v>1241760</v>
      </c>
      <c r="S37" s="47">
        <v>97050</v>
      </c>
      <c r="T37" s="47">
        <v>1144710</v>
      </c>
      <c r="V37" s="47" t="s">
        <v>369</v>
      </c>
      <c r="W37" s="47" t="s">
        <v>1156</v>
      </c>
      <c r="X37" s="47">
        <v>4343600</v>
      </c>
      <c r="Y37" s="47">
        <f t="shared" si="1"/>
        <v>736941</v>
      </c>
      <c r="Z37" s="47">
        <v>28000</v>
      </c>
      <c r="AA37" s="47">
        <v>708941</v>
      </c>
    </row>
    <row r="38" spans="1:27" ht="15">
      <c r="A38" s="47" t="s">
        <v>372</v>
      </c>
      <c r="B38" s="47" t="s">
        <v>1157</v>
      </c>
      <c r="C38" s="47">
        <v>0</v>
      </c>
      <c r="D38" s="47">
        <f t="shared" si="0"/>
        <v>607362</v>
      </c>
      <c r="E38" s="47">
        <v>176900</v>
      </c>
      <c r="F38" s="47">
        <v>430462</v>
      </c>
      <c r="H38" s="47" t="s">
        <v>381</v>
      </c>
      <c r="I38" s="47" t="s">
        <v>2257</v>
      </c>
      <c r="J38" s="47">
        <v>0</v>
      </c>
      <c r="K38" s="47">
        <f t="shared" si="2"/>
        <v>59816</v>
      </c>
      <c r="L38" s="47">
        <v>0</v>
      </c>
      <c r="M38" s="47">
        <v>59816</v>
      </c>
      <c r="O38" s="47" t="s">
        <v>369</v>
      </c>
      <c r="P38" s="47" t="s">
        <v>1156</v>
      </c>
      <c r="Q38" s="47">
        <v>12062195</v>
      </c>
      <c r="R38" s="47">
        <f t="shared" si="3"/>
        <v>947761</v>
      </c>
      <c r="S38" s="47">
        <v>94900</v>
      </c>
      <c r="T38" s="47">
        <v>852861</v>
      </c>
      <c r="V38" s="47" t="s">
        <v>372</v>
      </c>
      <c r="W38" s="47" t="s">
        <v>1157</v>
      </c>
      <c r="X38" s="47">
        <v>0</v>
      </c>
      <c r="Y38" s="47">
        <f t="shared" si="1"/>
        <v>538731</v>
      </c>
      <c r="Z38" s="47">
        <v>0</v>
      </c>
      <c r="AA38" s="47">
        <v>538731</v>
      </c>
    </row>
    <row r="39" spans="1:27" ht="15">
      <c r="A39" s="47" t="s">
        <v>375</v>
      </c>
      <c r="B39" s="47" t="s">
        <v>1158</v>
      </c>
      <c r="C39" s="47">
        <v>209125</v>
      </c>
      <c r="D39" s="47">
        <f t="shared" si="0"/>
        <v>1393796</v>
      </c>
      <c r="E39" s="47">
        <v>793000</v>
      </c>
      <c r="F39" s="47">
        <v>600796</v>
      </c>
      <c r="H39" s="47" t="s">
        <v>384</v>
      </c>
      <c r="I39" s="47" t="s">
        <v>1160</v>
      </c>
      <c r="J39" s="47">
        <v>0</v>
      </c>
      <c r="K39" s="47">
        <f t="shared" si="2"/>
        <v>62150</v>
      </c>
      <c r="L39" s="47">
        <v>0</v>
      </c>
      <c r="M39" s="47">
        <v>62150</v>
      </c>
      <c r="O39" s="47" t="s">
        <v>372</v>
      </c>
      <c r="P39" s="47" t="s">
        <v>1157</v>
      </c>
      <c r="Q39" s="47">
        <v>0</v>
      </c>
      <c r="R39" s="47">
        <f t="shared" si="3"/>
        <v>1646644</v>
      </c>
      <c r="S39" s="47">
        <v>649401</v>
      </c>
      <c r="T39" s="47">
        <v>997243</v>
      </c>
      <c r="V39" s="47" t="s">
        <v>375</v>
      </c>
      <c r="W39" s="47" t="s">
        <v>1158</v>
      </c>
      <c r="X39" s="47">
        <v>89000</v>
      </c>
      <c r="Y39" s="47">
        <f t="shared" si="1"/>
        <v>3412615</v>
      </c>
      <c r="Z39" s="47">
        <v>100400</v>
      </c>
      <c r="AA39" s="47">
        <v>3312215</v>
      </c>
    </row>
    <row r="40" spans="1:27" ht="15">
      <c r="A40" s="47" t="s">
        <v>378</v>
      </c>
      <c r="B40" s="47" t="s">
        <v>1159</v>
      </c>
      <c r="C40" s="47">
        <v>1221000</v>
      </c>
      <c r="D40" s="47">
        <f t="shared" si="0"/>
        <v>384474</v>
      </c>
      <c r="E40" s="47">
        <v>0</v>
      </c>
      <c r="F40" s="47">
        <v>384474</v>
      </c>
      <c r="H40" s="47" t="s">
        <v>387</v>
      </c>
      <c r="I40" s="47" t="s">
        <v>1161</v>
      </c>
      <c r="J40" s="47">
        <v>10000</v>
      </c>
      <c r="K40" s="47">
        <f t="shared" si="2"/>
        <v>2557010</v>
      </c>
      <c r="L40" s="47">
        <v>0</v>
      </c>
      <c r="M40" s="47">
        <v>2557010</v>
      </c>
      <c r="O40" s="47" t="s">
        <v>375</v>
      </c>
      <c r="P40" s="47" t="s">
        <v>1158</v>
      </c>
      <c r="Q40" s="47">
        <v>864975</v>
      </c>
      <c r="R40" s="47">
        <f t="shared" si="3"/>
        <v>6565326</v>
      </c>
      <c r="S40" s="47">
        <v>3132990</v>
      </c>
      <c r="T40" s="47">
        <v>3432336</v>
      </c>
      <c r="V40" s="47" t="s">
        <v>378</v>
      </c>
      <c r="W40" s="47" t="s">
        <v>1159</v>
      </c>
      <c r="X40" s="47">
        <v>0</v>
      </c>
      <c r="Y40" s="47">
        <f t="shared" si="1"/>
        <v>2655712</v>
      </c>
      <c r="Z40" s="47">
        <v>0</v>
      </c>
      <c r="AA40" s="47">
        <v>2655712</v>
      </c>
    </row>
    <row r="41" spans="1:27" ht="15">
      <c r="A41" s="47" t="s">
        <v>381</v>
      </c>
      <c r="B41" s="47" t="s">
        <v>2257</v>
      </c>
      <c r="C41" s="47">
        <v>0</v>
      </c>
      <c r="D41" s="47">
        <f t="shared" si="0"/>
        <v>758128</v>
      </c>
      <c r="E41" s="47">
        <v>300350</v>
      </c>
      <c r="F41" s="47">
        <v>457778</v>
      </c>
      <c r="H41" s="47" t="s">
        <v>390</v>
      </c>
      <c r="I41" s="47" t="s">
        <v>1162</v>
      </c>
      <c r="J41" s="47">
        <v>1800</v>
      </c>
      <c r="K41" s="47">
        <f t="shared" si="2"/>
        <v>586702</v>
      </c>
      <c r="L41" s="47">
        <v>0</v>
      </c>
      <c r="M41" s="47">
        <v>586702</v>
      </c>
      <c r="O41" s="47" t="s">
        <v>378</v>
      </c>
      <c r="P41" s="47" t="s">
        <v>1159</v>
      </c>
      <c r="Q41" s="47">
        <v>4673700</v>
      </c>
      <c r="R41" s="47">
        <f t="shared" si="3"/>
        <v>1684020</v>
      </c>
      <c r="S41" s="47">
        <v>372580</v>
      </c>
      <c r="T41" s="47">
        <v>1311440</v>
      </c>
      <c r="V41" s="47" t="s">
        <v>381</v>
      </c>
      <c r="W41" s="47" t="s">
        <v>2257</v>
      </c>
      <c r="X41" s="47">
        <v>4500</v>
      </c>
      <c r="Y41" s="47">
        <f t="shared" si="1"/>
        <v>2257931</v>
      </c>
      <c r="Z41" s="47">
        <v>5500</v>
      </c>
      <c r="AA41" s="47">
        <v>2252431</v>
      </c>
    </row>
    <row r="42" spans="1:27" ht="15">
      <c r="A42" s="47" t="s">
        <v>384</v>
      </c>
      <c r="B42" s="47" t="s">
        <v>1160</v>
      </c>
      <c r="C42" s="47">
        <v>0</v>
      </c>
      <c r="D42" s="47">
        <f t="shared" si="0"/>
        <v>93082</v>
      </c>
      <c r="E42" s="47">
        <v>0</v>
      </c>
      <c r="F42" s="47">
        <v>93082</v>
      </c>
      <c r="H42" s="47" t="s">
        <v>393</v>
      </c>
      <c r="I42" s="47" t="s">
        <v>1371</v>
      </c>
      <c r="J42" s="47">
        <v>0</v>
      </c>
      <c r="K42" s="47">
        <f t="shared" si="2"/>
        <v>322120</v>
      </c>
      <c r="L42" s="47">
        <v>10500</v>
      </c>
      <c r="M42" s="47">
        <v>311620</v>
      </c>
      <c r="O42" s="47" t="s">
        <v>381</v>
      </c>
      <c r="P42" s="47" t="s">
        <v>2257</v>
      </c>
      <c r="Q42" s="47">
        <v>0</v>
      </c>
      <c r="R42" s="47">
        <f t="shared" si="3"/>
        <v>4257664</v>
      </c>
      <c r="S42" s="47">
        <v>1275570</v>
      </c>
      <c r="T42" s="47">
        <v>2982094</v>
      </c>
      <c r="V42" s="47" t="s">
        <v>384</v>
      </c>
      <c r="W42" s="47" t="s">
        <v>1160</v>
      </c>
      <c r="X42" s="47">
        <v>100</v>
      </c>
      <c r="Y42" s="47">
        <f t="shared" si="1"/>
        <v>297341</v>
      </c>
      <c r="Z42" s="47">
        <v>0</v>
      </c>
      <c r="AA42" s="47">
        <v>297341</v>
      </c>
    </row>
    <row r="43" spans="1:27" ht="15">
      <c r="A43" s="47" t="s">
        <v>387</v>
      </c>
      <c r="B43" s="47" t="s">
        <v>1161</v>
      </c>
      <c r="C43" s="47">
        <v>0</v>
      </c>
      <c r="D43" s="47">
        <f t="shared" si="0"/>
        <v>1339935</v>
      </c>
      <c r="E43" s="47">
        <v>0</v>
      </c>
      <c r="F43" s="47">
        <v>1339935</v>
      </c>
      <c r="H43" s="47" t="s">
        <v>396</v>
      </c>
      <c r="I43" s="47" t="s">
        <v>1163</v>
      </c>
      <c r="J43" s="47">
        <v>0</v>
      </c>
      <c r="K43" s="47">
        <f t="shared" si="2"/>
        <v>86750</v>
      </c>
      <c r="L43" s="47">
        <v>0</v>
      </c>
      <c r="M43" s="47">
        <v>86750</v>
      </c>
      <c r="O43" s="47" t="s">
        <v>384</v>
      </c>
      <c r="P43" s="47" t="s">
        <v>1160</v>
      </c>
      <c r="Q43" s="47">
        <v>369200</v>
      </c>
      <c r="R43" s="47">
        <f t="shared" si="3"/>
        <v>393161</v>
      </c>
      <c r="S43" s="47">
        <v>0</v>
      </c>
      <c r="T43" s="47">
        <v>393161</v>
      </c>
      <c r="V43" s="47" t="s">
        <v>387</v>
      </c>
      <c r="W43" s="47" t="s">
        <v>1161</v>
      </c>
      <c r="X43" s="47">
        <v>25000</v>
      </c>
      <c r="Y43" s="47">
        <f t="shared" si="1"/>
        <v>4524348</v>
      </c>
      <c r="Z43" s="47">
        <v>0</v>
      </c>
      <c r="AA43" s="47">
        <v>4524348</v>
      </c>
    </row>
    <row r="44" spans="1:27" ht="15">
      <c r="A44" s="47" t="s">
        <v>390</v>
      </c>
      <c r="B44" s="47" t="s">
        <v>1162</v>
      </c>
      <c r="C44" s="47">
        <v>2078501</v>
      </c>
      <c r="D44" s="47">
        <f t="shared" si="0"/>
        <v>1447905</v>
      </c>
      <c r="E44" s="47">
        <v>813400</v>
      </c>
      <c r="F44" s="47">
        <v>634505</v>
      </c>
      <c r="H44" s="47" t="s">
        <v>399</v>
      </c>
      <c r="I44" s="47" t="s">
        <v>1164</v>
      </c>
      <c r="J44" s="47">
        <v>98000</v>
      </c>
      <c r="K44" s="47">
        <f t="shared" si="2"/>
        <v>3331602</v>
      </c>
      <c r="L44" s="47">
        <v>34700</v>
      </c>
      <c r="M44" s="47">
        <v>3296902</v>
      </c>
      <c r="O44" s="47" t="s">
        <v>387</v>
      </c>
      <c r="P44" s="47" t="s">
        <v>1161</v>
      </c>
      <c r="Q44" s="47">
        <v>42453300</v>
      </c>
      <c r="R44" s="47">
        <f t="shared" si="3"/>
        <v>6038681</v>
      </c>
      <c r="S44" s="47">
        <v>80700</v>
      </c>
      <c r="T44" s="47">
        <v>5957981</v>
      </c>
      <c r="V44" s="47" t="s">
        <v>390</v>
      </c>
      <c r="W44" s="47" t="s">
        <v>1162</v>
      </c>
      <c r="X44" s="47">
        <v>136500</v>
      </c>
      <c r="Y44" s="47">
        <f t="shared" si="1"/>
        <v>1195503</v>
      </c>
      <c r="Z44" s="47">
        <v>0</v>
      </c>
      <c r="AA44" s="47">
        <v>1195503</v>
      </c>
    </row>
    <row r="45" spans="1:27" ht="15">
      <c r="A45" s="47" t="s">
        <v>393</v>
      </c>
      <c r="B45" s="47" t="s">
        <v>1371</v>
      </c>
      <c r="C45" s="47">
        <v>0</v>
      </c>
      <c r="D45" s="47">
        <f t="shared" si="0"/>
        <v>316666</v>
      </c>
      <c r="E45" s="47">
        <v>85350</v>
      </c>
      <c r="F45" s="47">
        <v>231316</v>
      </c>
      <c r="H45" s="47" t="s">
        <v>402</v>
      </c>
      <c r="I45" s="47" t="s">
        <v>1165</v>
      </c>
      <c r="J45" s="47">
        <v>0</v>
      </c>
      <c r="K45" s="47">
        <f t="shared" si="2"/>
        <v>252580</v>
      </c>
      <c r="L45" s="47">
        <v>0</v>
      </c>
      <c r="M45" s="47">
        <v>252580</v>
      </c>
      <c r="O45" s="47" t="s">
        <v>390</v>
      </c>
      <c r="P45" s="47" t="s">
        <v>1162</v>
      </c>
      <c r="Q45" s="47">
        <v>3887701</v>
      </c>
      <c r="R45" s="47">
        <f t="shared" si="3"/>
        <v>5429169</v>
      </c>
      <c r="S45" s="47">
        <v>1441730</v>
      </c>
      <c r="T45" s="47">
        <v>3987439</v>
      </c>
      <c r="V45" s="47" t="s">
        <v>393</v>
      </c>
      <c r="W45" s="47" t="s">
        <v>1371</v>
      </c>
      <c r="X45" s="47">
        <v>79000</v>
      </c>
      <c r="Y45" s="47">
        <f t="shared" si="1"/>
        <v>878609</v>
      </c>
      <c r="Z45" s="47">
        <v>55500</v>
      </c>
      <c r="AA45" s="47">
        <v>823109</v>
      </c>
    </row>
    <row r="46" spans="1:27" ht="15">
      <c r="A46" s="47" t="s">
        <v>396</v>
      </c>
      <c r="B46" s="47" t="s">
        <v>1163</v>
      </c>
      <c r="C46" s="47">
        <v>0</v>
      </c>
      <c r="D46" s="47">
        <f t="shared" si="0"/>
        <v>1036245</v>
      </c>
      <c r="E46" s="47">
        <v>198050</v>
      </c>
      <c r="F46" s="47">
        <v>838195</v>
      </c>
      <c r="H46" s="47" t="s">
        <v>405</v>
      </c>
      <c r="I46" s="47" t="s">
        <v>1166</v>
      </c>
      <c r="J46" s="47">
        <v>0</v>
      </c>
      <c r="K46" s="47">
        <f t="shared" si="2"/>
        <v>112898</v>
      </c>
      <c r="L46" s="47">
        <v>0</v>
      </c>
      <c r="M46" s="47">
        <v>112898</v>
      </c>
      <c r="O46" s="47" t="s">
        <v>393</v>
      </c>
      <c r="P46" s="47" t="s">
        <v>1371</v>
      </c>
      <c r="Q46" s="47">
        <v>1114900</v>
      </c>
      <c r="R46" s="47">
        <f t="shared" si="3"/>
        <v>2084876</v>
      </c>
      <c r="S46" s="47">
        <v>318860</v>
      </c>
      <c r="T46" s="47">
        <v>1766016</v>
      </c>
      <c r="V46" s="47" t="s">
        <v>396</v>
      </c>
      <c r="W46" s="47" t="s">
        <v>1163</v>
      </c>
      <c r="X46" s="47">
        <v>0</v>
      </c>
      <c r="Y46" s="47">
        <f t="shared" si="1"/>
        <v>335981</v>
      </c>
      <c r="Z46" s="47">
        <v>0</v>
      </c>
      <c r="AA46" s="47">
        <v>335981</v>
      </c>
    </row>
    <row r="47" spans="1:27" ht="15">
      <c r="A47" s="47" t="s">
        <v>399</v>
      </c>
      <c r="B47" s="47" t="s">
        <v>1164</v>
      </c>
      <c r="C47" s="47">
        <v>176450</v>
      </c>
      <c r="D47" s="47">
        <f t="shared" si="0"/>
        <v>1201879</v>
      </c>
      <c r="E47" s="47">
        <v>325527</v>
      </c>
      <c r="F47" s="47">
        <v>876352</v>
      </c>
      <c r="H47" s="47" t="s">
        <v>408</v>
      </c>
      <c r="I47" s="47" t="s">
        <v>1167</v>
      </c>
      <c r="J47" s="47">
        <v>4775</v>
      </c>
      <c r="K47" s="47">
        <f t="shared" si="2"/>
        <v>31600</v>
      </c>
      <c r="L47" s="47">
        <v>0</v>
      </c>
      <c r="M47" s="47">
        <v>31600</v>
      </c>
      <c r="O47" s="47" t="s">
        <v>396</v>
      </c>
      <c r="P47" s="47" t="s">
        <v>1163</v>
      </c>
      <c r="Q47" s="47">
        <v>585450</v>
      </c>
      <c r="R47" s="47">
        <f t="shared" si="3"/>
        <v>4401810</v>
      </c>
      <c r="S47" s="47">
        <v>1744920</v>
      </c>
      <c r="T47" s="47">
        <v>2656890</v>
      </c>
      <c r="V47" s="47" t="s">
        <v>399</v>
      </c>
      <c r="W47" s="47" t="s">
        <v>1164</v>
      </c>
      <c r="X47" s="47">
        <v>148000</v>
      </c>
      <c r="Y47" s="47">
        <f t="shared" si="1"/>
        <v>10376263</v>
      </c>
      <c r="Z47" s="47">
        <v>549200</v>
      </c>
      <c r="AA47" s="47">
        <v>9827063</v>
      </c>
    </row>
    <row r="48" spans="1:27" ht="15">
      <c r="A48" s="47" t="s">
        <v>402</v>
      </c>
      <c r="B48" s="47" t="s">
        <v>1165</v>
      </c>
      <c r="C48" s="47">
        <v>0</v>
      </c>
      <c r="D48" s="47">
        <f t="shared" si="0"/>
        <v>125006</v>
      </c>
      <c r="E48" s="47">
        <v>9000</v>
      </c>
      <c r="F48" s="47">
        <v>116006</v>
      </c>
      <c r="H48" s="47" t="s">
        <v>411</v>
      </c>
      <c r="I48" s="47" t="s">
        <v>1168</v>
      </c>
      <c r="J48" s="47">
        <v>0</v>
      </c>
      <c r="K48" s="47">
        <f t="shared" si="2"/>
        <v>68726</v>
      </c>
      <c r="L48" s="47">
        <v>0</v>
      </c>
      <c r="M48" s="47">
        <v>68726</v>
      </c>
      <c r="O48" s="47" t="s">
        <v>399</v>
      </c>
      <c r="P48" s="47" t="s">
        <v>1164</v>
      </c>
      <c r="Q48" s="47">
        <v>176450</v>
      </c>
      <c r="R48" s="47">
        <f t="shared" si="3"/>
        <v>4175861</v>
      </c>
      <c r="S48" s="47">
        <v>487128</v>
      </c>
      <c r="T48" s="47">
        <v>3688733</v>
      </c>
      <c r="V48" s="47" t="s">
        <v>402</v>
      </c>
      <c r="W48" s="47" t="s">
        <v>1165</v>
      </c>
      <c r="X48" s="47">
        <v>43700</v>
      </c>
      <c r="Y48" s="47">
        <f t="shared" si="1"/>
        <v>277310</v>
      </c>
      <c r="Z48" s="47">
        <v>0</v>
      </c>
      <c r="AA48" s="47">
        <v>277310</v>
      </c>
    </row>
    <row r="49" spans="1:27" ht="15">
      <c r="A49" s="47" t="s">
        <v>405</v>
      </c>
      <c r="B49" s="47" t="s">
        <v>1166</v>
      </c>
      <c r="C49" s="47">
        <v>176000</v>
      </c>
      <c r="D49" s="47">
        <f t="shared" si="0"/>
        <v>360197</v>
      </c>
      <c r="E49" s="47">
        <v>82200</v>
      </c>
      <c r="F49" s="47">
        <v>277997</v>
      </c>
      <c r="H49" s="47" t="s">
        <v>414</v>
      </c>
      <c r="I49" s="47" t="s">
        <v>1169</v>
      </c>
      <c r="J49" s="47">
        <v>0</v>
      </c>
      <c r="K49" s="47">
        <f t="shared" si="2"/>
        <v>100400</v>
      </c>
      <c r="L49" s="47">
        <v>0</v>
      </c>
      <c r="M49" s="47">
        <v>100400</v>
      </c>
      <c r="O49" s="47" t="s">
        <v>402</v>
      </c>
      <c r="P49" s="47" t="s">
        <v>1165</v>
      </c>
      <c r="Q49" s="47">
        <v>0</v>
      </c>
      <c r="R49" s="47">
        <f t="shared" si="3"/>
        <v>797544</v>
      </c>
      <c r="S49" s="47">
        <v>103950</v>
      </c>
      <c r="T49" s="47">
        <v>693594</v>
      </c>
      <c r="V49" s="47" t="s">
        <v>405</v>
      </c>
      <c r="W49" s="47" t="s">
        <v>1166</v>
      </c>
      <c r="X49" s="47">
        <v>68700</v>
      </c>
      <c r="Y49" s="47">
        <f t="shared" si="1"/>
        <v>710357</v>
      </c>
      <c r="Z49" s="47">
        <v>0</v>
      </c>
      <c r="AA49" s="47">
        <v>710357</v>
      </c>
    </row>
    <row r="50" spans="1:27" ht="15">
      <c r="A50" s="47" t="s">
        <v>408</v>
      </c>
      <c r="B50" s="47" t="s">
        <v>1167</v>
      </c>
      <c r="C50" s="47">
        <v>0</v>
      </c>
      <c r="D50" s="47">
        <f t="shared" si="0"/>
        <v>327638</v>
      </c>
      <c r="E50" s="47">
        <v>203200</v>
      </c>
      <c r="F50" s="47">
        <v>124438</v>
      </c>
      <c r="H50" s="47" t="s">
        <v>417</v>
      </c>
      <c r="I50" s="47" t="s">
        <v>1170</v>
      </c>
      <c r="J50" s="47">
        <v>0</v>
      </c>
      <c r="K50" s="47">
        <f t="shared" si="2"/>
        <v>47327</v>
      </c>
      <c r="L50" s="47">
        <v>0</v>
      </c>
      <c r="M50" s="47">
        <v>47327</v>
      </c>
      <c r="O50" s="47" t="s">
        <v>405</v>
      </c>
      <c r="P50" s="47" t="s">
        <v>1166</v>
      </c>
      <c r="Q50" s="47">
        <v>578700</v>
      </c>
      <c r="R50" s="47">
        <f t="shared" si="3"/>
        <v>1396422</v>
      </c>
      <c r="S50" s="47">
        <v>109240</v>
      </c>
      <c r="T50" s="47">
        <v>1287182</v>
      </c>
      <c r="V50" s="47" t="s">
        <v>408</v>
      </c>
      <c r="W50" s="47" t="s">
        <v>1167</v>
      </c>
      <c r="X50" s="47">
        <v>12775</v>
      </c>
      <c r="Y50" s="47">
        <f t="shared" si="1"/>
        <v>191450</v>
      </c>
      <c r="Z50" s="47">
        <v>0</v>
      </c>
      <c r="AA50" s="47">
        <v>191450</v>
      </c>
    </row>
    <row r="51" spans="1:27" ht="15">
      <c r="A51" s="47" t="s">
        <v>411</v>
      </c>
      <c r="B51" s="47" t="s">
        <v>1168</v>
      </c>
      <c r="C51" s="47">
        <v>0</v>
      </c>
      <c r="D51" s="47">
        <f t="shared" si="0"/>
        <v>880274</v>
      </c>
      <c r="E51" s="47">
        <v>461650</v>
      </c>
      <c r="F51" s="47">
        <v>418624</v>
      </c>
      <c r="H51" s="47" t="s">
        <v>420</v>
      </c>
      <c r="I51" s="47" t="s">
        <v>1171</v>
      </c>
      <c r="J51" s="47">
        <v>0</v>
      </c>
      <c r="K51" s="47">
        <f t="shared" si="2"/>
        <v>588100</v>
      </c>
      <c r="L51" s="47">
        <v>0</v>
      </c>
      <c r="M51" s="47">
        <v>588100</v>
      </c>
      <c r="O51" s="47" t="s">
        <v>408</v>
      </c>
      <c r="P51" s="47" t="s">
        <v>1167</v>
      </c>
      <c r="Q51" s="47">
        <v>735000</v>
      </c>
      <c r="R51" s="47">
        <f t="shared" si="3"/>
        <v>984045</v>
      </c>
      <c r="S51" s="47">
        <v>544015</v>
      </c>
      <c r="T51" s="47">
        <v>440030</v>
      </c>
      <c r="V51" s="47" t="s">
        <v>411</v>
      </c>
      <c r="W51" s="47" t="s">
        <v>1168</v>
      </c>
      <c r="X51" s="47">
        <v>0</v>
      </c>
      <c r="Y51" s="47">
        <f t="shared" si="1"/>
        <v>271336</v>
      </c>
      <c r="Z51" s="47">
        <v>8510</v>
      </c>
      <c r="AA51" s="47">
        <v>262826</v>
      </c>
    </row>
    <row r="52" spans="1:27" ht="15">
      <c r="A52" s="47" t="s">
        <v>414</v>
      </c>
      <c r="B52" s="47" t="s">
        <v>1169</v>
      </c>
      <c r="C52" s="47">
        <v>0</v>
      </c>
      <c r="D52" s="47">
        <f t="shared" si="0"/>
        <v>781367</v>
      </c>
      <c r="E52" s="47">
        <v>584235</v>
      </c>
      <c r="F52" s="47">
        <v>197132</v>
      </c>
      <c r="H52" s="47" t="s">
        <v>423</v>
      </c>
      <c r="I52" s="47" t="s">
        <v>1172</v>
      </c>
      <c r="J52" s="47">
        <v>0</v>
      </c>
      <c r="K52" s="47">
        <f t="shared" si="2"/>
        <v>604901</v>
      </c>
      <c r="L52" s="47">
        <v>5850</v>
      </c>
      <c r="M52" s="47">
        <v>599051</v>
      </c>
      <c r="O52" s="47" t="s">
        <v>411</v>
      </c>
      <c r="P52" s="47" t="s">
        <v>1168</v>
      </c>
      <c r="Q52" s="47">
        <v>0</v>
      </c>
      <c r="R52" s="47">
        <f t="shared" si="3"/>
        <v>2789460</v>
      </c>
      <c r="S52" s="47">
        <v>1009600</v>
      </c>
      <c r="T52" s="47">
        <v>1779860</v>
      </c>
      <c r="V52" s="47" t="s">
        <v>414</v>
      </c>
      <c r="W52" s="47" t="s">
        <v>1169</v>
      </c>
      <c r="X52" s="47">
        <v>11000</v>
      </c>
      <c r="Y52" s="47">
        <f t="shared" si="1"/>
        <v>306800</v>
      </c>
      <c r="Z52" s="47">
        <v>0</v>
      </c>
      <c r="AA52" s="47">
        <v>306800</v>
      </c>
    </row>
    <row r="53" spans="1:27" ht="15">
      <c r="A53" s="47" t="s">
        <v>417</v>
      </c>
      <c r="B53" s="47" t="s">
        <v>1170</v>
      </c>
      <c r="C53" s="47">
        <v>0</v>
      </c>
      <c r="D53" s="47">
        <f t="shared" si="0"/>
        <v>391908</v>
      </c>
      <c r="E53" s="47">
        <v>84450</v>
      </c>
      <c r="F53" s="47">
        <v>307458</v>
      </c>
      <c r="H53" s="47" t="s">
        <v>426</v>
      </c>
      <c r="I53" s="47" t="s">
        <v>1173</v>
      </c>
      <c r="J53" s="47">
        <v>0</v>
      </c>
      <c r="K53" s="47">
        <f t="shared" si="2"/>
        <v>429942</v>
      </c>
      <c r="L53" s="47">
        <v>0</v>
      </c>
      <c r="M53" s="47">
        <v>429942</v>
      </c>
      <c r="O53" s="47" t="s">
        <v>414</v>
      </c>
      <c r="P53" s="47" t="s">
        <v>1169</v>
      </c>
      <c r="Q53" s="47">
        <v>0</v>
      </c>
      <c r="R53" s="47">
        <f t="shared" si="3"/>
        <v>2446943</v>
      </c>
      <c r="S53" s="47">
        <v>1590860</v>
      </c>
      <c r="T53" s="47">
        <v>856083</v>
      </c>
      <c r="V53" s="47" t="s">
        <v>417</v>
      </c>
      <c r="W53" s="47" t="s">
        <v>1170</v>
      </c>
      <c r="X53" s="47">
        <v>113453</v>
      </c>
      <c r="Y53" s="47">
        <f t="shared" si="1"/>
        <v>402907</v>
      </c>
      <c r="Z53" s="47">
        <v>0</v>
      </c>
      <c r="AA53" s="47">
        <v>402907</v>
      </c>
    </row>
    <row r="54" spans="1:27" ht="15">
      <c r="A54" s="47" t="s">
        <v>420</v>
      </c>
      <c r="B54" s="47" t="s">
        <v>1171</v>
      </c>
      <c r="C54" s="47">
        <v>0</v>
      </c>
      <c r="D54" s="47">
        <f t="shared" si="0"/>
        <v>396366</v>
      </c>
      <c r="E54" s="47">
        <v>153000</v>
      </c>
      <c r="F54" s="47">
        <v>243366</v>
      </c>
      <c r="H54" s="47" t="s">
        <v>429</v>
      </c>
      <c r="I54" s="47" t="s">
        <v>1174</v>
      </c>
      <c r="J54" s="47">
        <v>0</v>
      </c>
      <c r="K54" s="47">
        <f t="shared" si="2"/>
        <v>2340563</v>
      </c>
      <c r="L54" s="47">
        <v>0</v>
      </c>
      <c r="M54" s="47">
        <v>2340563</v>
      </c>
      <c r="O54" s="47" t="s">
        <v>417</v>
      </c>
      <c r="P54" s="47" t="s">
        <v>1170</v>
      </c>
      <c r="Q54" s="47">
        <v>3000</v>
      </c>
      <c r="R54" s="47">
        <f t="shared" si="3"/>
        <v>1306801</v>
      </c>
      <c r="S54" s="47">
        <v>134250</v>
      </c>
      <c r="T54" s="47">
        <v>1172551</v>
      </c>
      <c r="V54" s="47" t="s">
        <v>420</v>
      </c>
      <c r="W54" s="47" t="s">
        <v>1171</v>
      </c>
      <c r="X54" s="47">
        <v>80000</v>
      </c>
      <c r="Y54" s="47">
        <f t="shared" si="1"/>
        <v>815343</v>
      </c>
      <c r="Z54" s="47">
        <v>0</v>
      </c>
      <c r="AA54" s="47">
        <v>815343</v>
      </c>
    </row>
    <row r="55" spans="1:27" ht="15">
      <c r="A55" s="47" t="s">
        <v>423</v>
      </c>
      <c r="B55" s="47" t="s">
        <v>1172</v>
      </c>
      <c r="C55" s="47">
        <v>0</v>
      </c>
      <c r="D55" s="47">
        <f t="shared" si="0"/>
        <v>207716</v>
      </c>
      <c r="E55" s="47">
        <v>0</v>
      </c>
      <c r="F55" s="47">
        <v>207716</v>
      </c>
      <c r="H55" s="47" t="s">
        <v>432</v>
      </c>
      <c r="I55" s="47" t="s">
        <v>1175</v>
      </c>
      <c r="J55" s="47">
        <v>0</v>
      </c>
      <c r="K55" s="47">
        <f t="shared" si="2"/>
        <v>35100</v>
      </c>
      <c r="L55" s="47">
        <v>0</v>
      </c>
      <c r="M55" s="47">
        <v>35100</v>
      </c>
      <c r="O55" s="47" t="s">
        <v>420</v>
      </c>
      <c r="P55" s="47" t="s">
        <v>1171</v>
      </c>
      <c r="Q55" s="47">
        <v>0</v>
      </c>
      <c r="R55" s="47">
        <f t="shared" si="3"/>
        <v>773658</v>
      </c>
      <c r="S55" s="47">
        <v>153000</v>
      </c>
      <c r="T55" s="47">
        <v>620658</v>
      </c>
      <c r="V55" s="47" t="s">
        <v>423</v>
      </c>
      <c r="W55" s="47" t="s">
        <v>1172</v>
      </c>
      <c r="X55" s="47">
        <v>0</v>
      </c>
      <c r="Y55" s="47">
        <f t="shared" si="1"/>
        <v>2092618</v>
      </c>
      <c r="Z55" s="47">
        <v>412950</v>
      </c>
      <c r="AA55" s="47">
        <v>1679668</v>
      </c>
    </row>
    <row r="56" spans="1:27" ht="15">
      <c r="A56" s="47" t="s">
        <v>426</v>
      </c>
      <c r="B56" s="47" t="s">
        <v>1173</v>
      </c>
      <c r="C56" s="47">
        <v>183500</v>
      </c>
      <c r="D56" s="47">
        <f t="shared" si="0"/>
        <v>448527</v>
      </c>
      <c r="E56" s="47">
        <v>205500</v>
      </c>
      <c r="F56" s="47">
        <v>243027</v>
      </c>
      <c r="H56" s="47" t="s">
        <v>435</v>
      </c>
      <c r="I56" s="47" t="s">
        <v>1176</v>
      </c>
      <c r="J56" s="47">
        <v>0</v>
      </c>
      <c r="K56" s="47">
        <f t="shared" si="2"/>
        <v>313001</v>
      </c>
      <c r="L56" s="47">
        <v>0</v>
      </c>
      <c r="M56" s="47">
        <v>313001</v>
      </c>
      <c r="O56" s="47" t="s">
        <v>423</v>
      </c>
      <c r="P56" s="47" t="s">
        <v>1172</v>
      </c>
      <c r="Q56" s="47">
        <v>119500</v>
      </c>
      <c r="R56" s="47">
        <f t="shared" si="3"/>
        <v>1380296</v>
      </c>
      <c r="S56" s="47">
        <v>0</v>
      </c>
      <c r="T56" s="47">
        <v>1380296</v>
      </c>
      <c r="V56" s="47" t="s">
        <v>426</v>
      </c>
      <c r="W56" s="47" t="s">
        <v>1173</v>
      </c>
      <c r="X56" s="47">
        <v>3756079</v>
      </c>
      <c r="Y56" s="47">
        <f t="shared" si="1"/>
        <v>4742910</v>
      </c>
      <c r="Z56" s="47">
        <v>0</v>
      </c>
      <c r="AA56" s="47">
        <v>4742910</v>
      </c>
    </row>
    <row r="57" spans="1:27" ht="15">
      <c r="A57" s="47" t="s">
        <v>429</v>
      </c>
      <c r="B57" s="47" t="s">
        <v>1174</v>
      </c>
      <c r="C57" s="47">
        <v>1219101</v>
      </c>
      <c r="D57" s="47">
        <f t="shared" si="0"/>
        <v>916787</v>
      </c>
      <c r="E57" s="47">
        <v>179001</v>
      </c>
      <c r="F57" s="47">
        <v>737786</v>
      </c>
      <c r="H57" s="47" t="s">
        <v>438</v>
      </c>
      <c r="I57" s="47" t="s">
        <v>1177</v>
      </c>
      <c r="J57" s="47">
        <v>0</v>
      </c>
      <c r="K57" s="47">
        <f t="shared" si="2"/>
        <v>393271</v>
      </c>
      <c r="L57" s="47">
        <v>130090</v>
      </c>
      <c r="M57" s="47">
        <v>263181</v>
      </c>
      <c r="O57" s="47" t="s">
        <v>426</v>
      </c>
      <c r="P57" s="47" t="s">
        <v>1173</v>
      </c>
      <c r="Q57" s="47">
        <v>2968950</v>
      </c>
      <c r="R57" s="47">
        <f t="shared" si="3"/>
        <v>2544944</v>
      </c>
      <c r="S57" s="47">
        <v>710850</v>
      </c>
      <c r="T57" s="47">
        <v>1834094</v>
      </c>
      <c r="V57" s="47" t="s">
        <v>429</v>
      </c>
      <c r="W57" s="47" t="s">
        <v>1174</v>
      </c>
      <c r="X57" s="47">
        <v>2900</v>
      </c>
      <c r="Y57" s="47">
        <f t="shared" si="1"/>
        <v>14400133</v>
      </c>
      <c r="Z57" s="47">
        <v>1</v>
      </c>
      <c r="AA57" s="47">
        <v>14400132</v>
      </c>
    </row>
    <row r="58" spans="1:27" ht="15">
      <c r="A58" s="47" t="s">
        <v>432</v>
      </c>
      <c r="B58" s="47" t="s">
        <v>1175</v>
      </c>
      <c r="C58" s="47">
        <v>150500</v>
      </c>
      <c r="D58" s="47">
        <f t="shared" si="0"/>
        <v>241925</v>
      </c>
      <c r="E58" s="47">
        <v>49200</v>
      </c>
      <c r="F58" s="47">
        <v>192725</v>
      </c>
      <c r="H58" s="47" t="s">
        <v>441</v>
      </c>
      <c r="I58" s="47" t="s">
        <v>1178</v>
      </c>
      <c r="J58" s="47">
        <v>0</v>
      </c>
      <c r="K58" s="47">
        <f t="shared" si="2"/>
        <v>466811</v>
      </c>
      <c r="L58" s="47">
        <v>0</v>
      </c>
      <c r="M58" s="47">
        <v>466811</v>
      </c>
      <c r="O58" s="47" t="s">
        <v>429</v>
      </c>
      <c r="P58" s="47" t="s">
        <v>1174</v>
      </c>
      <c r="Q58" s="47">
        <v>2316413</v>
      </c>
      <c r="R58" s="47">
        <f t="shared" si="3"/>
        <v>5934422</v>
      </c>
      <c r="S58" s="47">
        <v>1409202</v>
      </c>
      <c r="T58" s="47">
        <v>4525220</v>
      </c>
      <c r="V58" s="47" t="s">
        <v>432</v>
      </c>
      <c r="W58" s="47" t="s">
        <v>1175</v>
      </c>
      <c r="X58" s="47">
        <v>13100</v>
      </c>
      <c r="Y58" s="47">
        <f t="shared" si="1"/>
        <v>1585656</v>
      </c>
      <c r="Z58" s="47">
        <v>0</v>
      </c>
      <c r="AA58" s="47">
        <v>1585656</v>
      </c>
    </row>
    <row r="59" spans="1:27" ht="15">
      <c r="A59" s="47" t="s">
        <v>435</v>
      </c>
      <c r="B59" s="47" t="s">
        <v>1176</v>
      </c>
      <c r="C59" s="47">
        <v>0</v>
      </c>
      <c r="D59" s="47">
        <f t="shared" si="0"/>
        <v>212794</v>
      </c>
      <c r="E59" s="47">
        <v>76701</v>
      </c>
      <c r="F59" s="47">
        <v>136093</v>
      </c>
      <c r="H59" s="47" t="s">
        <v>444</v>
      </c>
      <c r="I59" s="47" t="s">
        <v>1179</v>
      </c>
      <c r="J59" s="47">
        <v>0</v>
      </c>
      <c r="K59" s="47">
        <f t="shared" si="2"/>
        <v>302400</v>
      </c>
      <c r="L59" s="47">
        <v>0</v>
      </c>
      <c r="M59" s="47">
        <v>302400</v>
      </c>
      <c r="O59" s="47" t="s">
        <v>432</v>
      </c>
      <c r="P59" s="47" t="s">
        <v>1175</v>
      </c>
      <c r="Q59" s="47">
        <v>151200</v>
      </c>
      <c r="R59" s="47">
        <f t="shared" si="3"/>
        <v>1266035</v>
      </c>
      <c r="S59" s="47">
        <v>146050</v>
      </c>
      <c r="T59" s="47">
        <v>1119985</v>
      </c>
      <c r="V59" s="47" t="s">
        <v>435</v>
      </c>
      <c r="W59" s="47" t="s">
        <v>1176</v>
      </c>
      <c r="X59" s="47">
        <v>0</v>
      </c>
      <c r="Y59" s="47">
        <f t="shared" si="1"/>
        <v>1256294</v>
      </c>
      <c r="Z59" s="47">
        <v>26000</v>
      </c>
      <c r="AA59" s="47">
        <v>1230294</v>
      </c>
    </row>
    <row r="60" spans="1:27" ht="15">
      <c r="A60" s="47" t="s">
        <v>438</v>
      </c>
      <c r="B60" s="47" t="s">
        <v>1177</v>
      </c>
      <c r="C60" s="47">
        <v>500</v>
      </c>
      <c r="D60" s="47">
        <f t="shared" si="0"/>
        <v>471830</v>
      </c>
      <c r="E60" s="47">
        <v>297550</v>
      </c>
      <c r="F60" s="47">
        <v>174280</v>
      </c>
      <c r="H60" s="47" t="s">
        <v>447</v>
      </c>
      <c r="I60" s="47" t="s">
        <v>1180</v>
      </c>
      <c r="J60" s="47">
        <v>0</v>
      </c>
      <c r="K60" s="47">
        <f t="shared" si="2"/>
        <v>100145</v>
      </c>
      <c r="L60" s="47">
        <v>16000</v>
      </c>
      <c r="M60" s="47">
        <v>84145</v>
      </c>
      <c r="O60" s="47" t="s">
        <v>435</v>
      </c>
      <c r="P60" s="47" t="s">
        <v>1176</v>
      </c>
      <c r="Q60" s="47">
        <v>486000</v>
      </c>
      <c r="R60" s="47">
        <f t="shared" si="3"/>
        <v>1212107</v>
      </c>
      <c r="S60" s="47">
        <v>350901</v>
      </c>
      <c r="T60" s="47">
        <v>861206</v>
      </c>
      <c r="V60" s="47" t="s">
        <v>438</v>
      </c>
      <c r="W60" s="47" t="s">
        <v>1177</v>
      </c>
      <c r="X60" s="47">
        <v>0</v>
      </c>
      <c r="Y60" s="47">
        <f t="shared" si="1"/>
        <v>1636018</v>
      </c>
      <c r="Z60" s="47">
        <v>753640</v>
      </c>
      <c r="AA60" s="47">
        <v>882378</v>
      </c>
    </row>
    <row r="61" spans="1:27" ht="15">
      <c r="A61" s="47" t="s">
        <v>441</v>
      </c>
      <c r="B61" s="47" t="s">
        <v>1178</v>
      </c>
      <c r="C61" s="47">
        <v>0</v>
      </c>
      <c r="D61" s="47">
        <f t="shared" si="0"/>
        <v>88730</v>
      </c>
      <c r="E61" s="47">
        <v>0</v>
      </c>
      <c r="F61" s="47">
        <v>88730</v>
      </c>
      <c r="H61" s="47" t="s">
        <v>450</v>
      </c>
      <c r="I61" s="47" t="s">
        <v>1181</v>
      </c>
      <c r="J61" s="47">
        <v>0</v>
      </c>
      <c r="K61" s="47">
        <f t="shared" si="2"/>
        <v>2300577</v>
      </c>
      <c r="L61" s="47">
        <v>0</v>
      </c>
      <c r="M61" s="47">
        <v>2300577</v>
      </c>
      <c r="O61" s="47" t="s">
        <v>438</v>
      </c>
      <c r="P61" s="47" t="s">
        <v>1177</v>
      </c>
      <c r="Q61" s="47">
        <v>398200</v>
      </c>
      <c r="R61" s="47">
        <f t="shared" si="3"/>
        <v>1756733</v>
      </c>
      <c r="S61" s="47">
        <v>752350</v>
      </c>
      <c r="T61" s="47">
        <v>1004383</v>
      </c>
      <c r="V61" s="47" t="s">
        <v>441</v>
      </c>
      <c r="W61" s="47" t="s">
        <v>1178</v>
      </c>
      <c r="X61" s="47">
        <v>0</v>
      </c>
      <c r="Y61" s="47">
        <f t="shared" si="1"/>
        <v>1948390</v>
      </c>
      <c r="Z61" s="47">
        <v>0</v>
      </c>
      <c r="AA61" s="47">
        <v>1948390</v>
      </c>
    </row>
    <row r="62" spans="1:27" ht="15">
      <c r="A62" s="47" t="s">
        <v>444</v>
      </c>
      <c r="B62" s="47" t="s">
        <v>1179</v>
      </c>
      <c r="C62" s="47">
        <v>489500</v>
      </c>
      <c r="D62" s="47">
        <f t="shared" si="0"/>
        <v>425723</v>
      </c>
      <c r="E62" s="47">
        <v>116000</v>
      </c>
      <c r="F62" s="47">
        <v>309723</v>
      </c>
      <c r="H62" s="47" t="s">
        <v>456</v>
      </c>
      <c r="I62" s="47" t="s">
        <v>1183</v>
      </c>
      <c r="J62" s="47">
        <v>0</v>
      </c>
      <c r="K62" s="47">
        <f t="shared" si="2"/>
        <v>150140</v>
      </c>
      <c r="L62" s="47">
        <v>0</v>
      </c>
      <c r="M62" s="47">
        <v>150140</v>
      </c>
      <c r="O62" s="47" t="s">
        <v>441</v>
      </c>
      <c r="P62" s="47" t="s">
        <v>1178</v>
      </c>
      <c r="Q62" s="47">
        <v>0</v>
      </c>
      <c r="R62" s="47">
        <f t="shared" si="3"/>
        <v>287381</v>
      </c>
      <c r="S62" s="47">
        <v>0</v>
      </c>
      <c r="T62" s="47">
        <v>287381</v>
      </c>
      <c r="V62" s="47" t="s">
        <v>444</v>
      </c>
      <c r="W62" s="47" t="s">
        <v>1179</v>
      </c>
      <c r="X62" s="47">
        <v>0</v>
      </c>
      <c r="Y62" s="47">
        <f t="shared" si="1"/>
        <v>417735</v>
      </c>
      <c r="Z62" s="47">
        <v>600</v>
      </c>
      <c r="AA62" s="47">
        <v>417135</v>
      </c>
    </row>
    <row r="63" spans="1:27" ht="15">
      <c r="A63" s="47" t="s">
        <v>447</v>
      </c>
      <c r="B63" s="47" t="s">
        <v>1180</v>
      </c>
      <c r="C63" s="47">
        <v>0</v>
      </c>
      <c r="D63" s="47">
        <f t="shared" si="0"/>
        <v>388794</v>
      </c>
      <c r="E63" s="47">
        <v>99000</v>
      </c>
      <c r="F63" s="47">
        <v>289794</v>
      </c>
      <c r="H63" s="47" t="s">
        <v>460</v>
      </c>
      <c r="I63" s="47" t="s">
        <v>1184</v>
      </c>
      <c r="J63" s="47">
        <v>0</v>
      </c>
      <c r="K63" s="47">
        <f t="shared" si="2"/>
        <v>270450</v>
      </c>
      <c r="L63" s="47">
        <v>0</v>
      </c>
      <c r="M63" s="47">
        <v>270450</v>
      </c>
      <c r="O63" s="47" t="s">
        <v>444</v>
      </c>
      <c r="P63" s="47" t="s">
        <v>1179</v>
      </c>
      <c r="Q63" s="47">
        <v>667500</v>
      </c>
      <c r="R63" s="47">
        <f t="shared" si="3"/>
        <v>1959018</v>
      </c>
      <c r="S63" s="47">
        <v>600821</v>
      </c>
      <c r="T63" s="47">
        <v>1358197</v>
      </c>
      <c r="V63" s="47" t="s">
        <v>447</v>
      </c>
      <c r="W63" s="47" t="s">
        <v>1180</v>
      </c>
      <c r="X63" s="47">
        <v>0</v>
      </c>
      <c r="Y63" s="47">
        <f t="shared" si="1"/>
        <v>1398920</v>
      </c>
      <c r="Z63" s="47">
        <v>16000</v>
      </c>
      <c r="AA63" s="47">
        <v>1382920</v>
      </c>
    </row>
    <row r="64" spans="1:27" ht="15">
      <c r="A64" s="47" t="s">
        <v>450</v>
      </c>
      <c r="B64" s="47" t="s">
        <v>1181</v>
      </c>
      <c r="C64" s="47">
        <v>0</v>
      </c>
      <c r="D64" s="47">
        <f t="shared" si="0"/>
        <v>61940</v>
      </c>
      <c r="E64" s="47">
        <v>0</v>
      </c>
      <c r="F64" s="47">
        <v>61940</v>
      </c>
      <c r="H64" s="47" t="s">
        <v>463</v>
      </c>
      <c r="I64" s="47" t="s">
        <v>1185</v>
      </c>
      <c r="J64" s="47">
        <v>0</v>
      </c>
      <c r="K64" s="47">
        <f t="shared" si="2"/>
        <v>80727</v>
      </c>
      <c r="L64" s="47">
        <v>0</v>
      </c>
      <c r="M64" s="47">
        <v>80727</v>
      </c>
      <c r="O64" s="47" t="s">
        <v>447</v>
      </c>
      <c r="P64" s="47" t="s">
        <v>1180</v>
      </c>
      <c r="Q64" s="47">
        <v>0</v>
      </c>
      <c r="R64" s="47">
        <f t="shared" si="3"/>
        <v>1488610</v>
      </c>
      <c r="S64" s="47">
        <v>292040</v>
      </c>
      <c r="T64" s="47">
        <v>1196570</v>
      </c>
      <c r="V64" s="47" t="s">
        <v>450</v>
      </c>
      <c r="W64" s="47" t="s">
        <v>1181</v>
      </c>
      <c r="X64" s="47">
        <v>70350</v>
      </c>
      <c r="Y64" s="47">
        <f t="shared" si="1"/>
        <v>4534798</v>
      </c>
      <c r="Z64" s="47">
        <v>0</v>
      </c>
      <c r="AA64" s="47">
        <v>4534798</v>
      </c>
    </row>
    <row r="65" spans="1:27" ht="15">
      <c r="A65" s="47" t="s">
        <v>453</v>
      </c>
      <c r="B65" s="47" t="s">
        <v>1182</v>
      </c>
      <c r="C65" s="47">
        <v>0</v>
      </c>
      <c r="D65" s="47">
        <f t="shared" si="0"/>
        <v>144788</v>
      </c>
      <c r="E65" s="47">
        <v>0</v>
      </c>
      <c r="F65" s="47">
        <v>144788</v>
      </c>
      <c r="H65" s="47" t="s">
        <v>466</v>
      </c>
      <c r="I65" s="47" t="s">
        <v>1186</v>
      </c>
      <c r="J65" s="47">
        <v>0</v>
      </c>
      <c r="K65" s="47">
        <f t="shared" si="2"/>
        <v>371468</v>
      </c>
      <c r="L65" s="47">
        <v>0</v>
      </c>
      <c r="M65" s="47">
        <v>371468</v>
      </c>
      <c r="O65" s="47" t="s">
        <v>450</v>
      </c>
      <c r="P65" s="47" t="s">
        <v>1181</v>
      </c>
      <c r="Q65" s="47">
        <v>45500</v>
      </c>
      <c r="R65" s="47">
        <f t="shared" si="3"/>
        <v>379123</v>
      </c>
      <c r="S65" s="47">
        <v>52700</v>
      </c>
      <c r="T65" s="47">
        <v>326423</v>
      </c>
      <c r="V65" s="47" t="s">
        <v>453</v>
      </c>
      <c r="W65" s="47" t="s">
        <v>1182</v>
      </c>
      <c r="X65" s="47">
        <v>0</v>
      </c>
      <c r="Y65" s="47">
        <f t="shared" si="1"/>
        <v>449839</v>
      </c>
      <c r="Z65" s="47">
        <v>0</v>
      </c>
      <c r="AA65" s="47">
        <v>449839</v>
      </c>
    </row>
    <row r="66" spans="1:27" ht="15">
      <c r="A66" s="47" t="s">
        <v>456</v>
      </c>
      <c r="B66" s="47" t="s">
        <v>1183</v>
      </c>
      <c r="C66" s="47">
        <v>93000</v>
      </c>
      <c r="D66" s="47">
        <f t="shared" si="0"/>
        <v>861668</v>
      </c>
      <c r="E66" s="47">
        <v>289485</v>
      </c>
      <c r="F66" s="47">
        <v>572183</v>
      </c>
      <c r="H66" s="47" t="s">
        <v>469</v>
      </c>
      <c r="I66" s="47" t="s">
        <v>1187</v>
      </c>
      <c r="J66" s="47">
        <v>0</v>
      </c>
      <c r="K66" s="47">
        <f t="shared" si="2"/>
        <v>8954864</v>
      </c>
      <c r="L66" s="47">
        <v>698000</v>
      </c>
      <c r="M66" s="47">
        <v>8256864</v>
      </c>
      <c r="O66" s="47" t="s">
        <v>453</v>
      </c>
      <c r="P66" s="47" t="s">
        <v>1182</v>
      </c>
      <c r="Q66" s="47">
        <v>2000</v>
      </c>
      <c r="R66" s="47">
        <f t="shared" si="3"/>
        <v>769690</v>
      </c>
      <c r="S66" s="47">
        <v>225435</v>
      </c>
      <c r="T66" s="47">
        <v>544255</v>
      </c>
      <c r="V66" s="47" t="s">
        <v>456</v>
      </c>
      <c r="W66" s="47" t="s">
        <v>1183</v>
      </c>
      <c r="X66" s="47">
        <v>0</v>
      </c>
      <c r="Y66" s="47">
        <f t="shared" si="1"/>
        <v>454064</v>
      </c>
      <c r="Z66" s="47">
        <v>27201</v>
      </c>
      <c r="AA66" s="47">
        <v>426863</v>
      </c>
    </row>
    <row r="67" spans="1:27" ht="15">
      <c r="A67" s="47" t="s">
        <v>460</v>
      </c>
      <c r="B67" s="47" t="s">
        <v>1184</v>
      </c>
      <c r="C67" s="47">
        <v>0</v>
      </c>
      <c r="D67" s="47">
        <f aca="true" t="shared" si="4" ref="D67:D130">E67+F67</f>
        <v>350650</v>
      </c>
      <c r="E67" s="47">
        <v>189700</v>
      </c>
      <c r="F67" s="47">
        <v>160950</v>
      </c>
      <c r="H67" s="47" t="s">
        <v>472</v>
      </c>
      <c r="I67" s="47" t="s">
        <v>1188</v>
      </c>
      <c r="J67" s="47">
        <v>0</v>
      </c>
      <c r="K67" s="47">
        <f t="shared" si="2"/>
        <v>211353</v>
      </c>
      <c r="L67" s="47">
        <v>0</v>
      </c>
      <c r="M67" s="47">
        <v>211353</v>
      </c>
      <c r="O67" s="47" t="s">
        <v>456</v>
      </c>
      <c r="P67" s="47" t="s">
        <v>1183</v>
      </c>
      <c r="Q67" s="47">
        <v>474400</v>
      </c>
      <c r="R67" s="47">
        <f t="shared" si="3"/>
        <v>2940187</v>
      </c>
      <c r="S67" s="47">
        <v>1157645</v>
      </c>
      <c r="T67" s="47">
        <v>1782542</v>
      </c>
      <c r="V67" s="47" t="s">
        <v>460</v>
      </c>
      <c r="W67" s="47" t="s">
        <v>1184</v>
      </c>
      <c r="X67" s="47">
        <v>14200</v>
      </c>
      <c r="Y67" s="47">
        <f aca="true" t="shared" si="5" ref="Y67:Y130">Z67+AA67</f>
        <v>802452</v>
      </c>
      <c r="Z67" s="47">
        <v>85600</v>
      </c>
      <c r="AA67" s="47">
        <v>716852</v>
      </c>
    </row>
    <row r="68" spans="1:27" ht="15">
      <c r="A68" s="47" t="s">
        <v>463</v>
      </c>
      <c r="B68" s="47" t="s">
        <v>1185</v>
      </c>
      <c r="C68" s="47">
        <v>1147801</v>
      </c>
      <c r="D68" s="47">
        <f t="shared" si="4"/>
        <v>387204</v>
      </c>
      <c r="E68" s="47">
        <v>122600</v>
      </c>
      <c r="F68" s="47">
        <v>264604</v>
      </c>
      <c r="H68" s="47" t="s">
        <v>475</v>
      </c>
      <c r="I68" s="47" t="s">
        <v>1189</v>
      </c>
      <c r="J68" s="47">
        <v>0</v>
      </c>
      <c r="K68" s="47">
        <f aca="true" t="shared" si="6" ref="K68:K131">L68+M68</f>
        <v>1739298</v>
      </c>
      <c r="L68" s="47">
        <v>0</v>
      </c>
      <c r="M68" s="47">
        <v>1739298</v>
      </c>
      <c r="O68" s="47" t="s">
        <v>460</v>
      </c>
      <c r="P68" s="47" t="s">
        <v>1184</v>
      </c>
      <c r="Q68" s="47">
        <v>1312000</v>
      </c>
      <c r="R68" s="47">
        <f aca="true" t="shared" si="7" ref="R68:R131">S68+T68</f>
        <v>1433328</v>
      </c>
      <c r="S68" s="47">
        <v>518250</v>
      </c>
      <c r="T68" s="47">
        <v>915078</v>
      </c>
      <c r="V68" s="47" t="s">
        <v>463</v>
      </c>
      <c r="W68" s="47" t="s">
        <v>1185</v>
      </c>
      <c r="X68" s="47">
        <v>0</v>
      </c>
      <c r="Y68" s="47">
        <f t="shared" si="5"/>
        <v>400372</v>
      </c>
      <c r="Z68" s="47">
        <v>0</v>
      </c>
      <c r="AA68" s="47">
        <v>400372</v>
      </c>
    </row>
    <row r="69" spans="1:27" ht="15">
      <c r="A69" s="47" t="s">
        <v>466</v>
      </c>
      <c r="B69" s="47" t="s">
        <v>1186</v>
      </c>
      <c r="C69" s="47">
        <v>3136000</v>
      </c>
      <c r="D69" s="47">
        <f t="shared" si="4"/>
        <v>137709</v>
      </c>
      <c r="E69" s="47">
        <v>0</v>
      </c>
      <c r="F69" s="47">
        <v>137709</v>
      </c>
      <c r="H69" s="47" t="s">
        <v>478</v>
      </c>
      <c r="I69" s="47" t="s">
        <v>1190</v>
      </c>
      <c r="J69" s="47">
        <v>410208</v>
      </c>
      <c r="K69" s="47">
        <f t="shared" si="6"/>
        <v>223450</v>
      </c>
      <c r="L69" s="47">
        <v>20400</v>
      </c>
      <c r="M69" s="47">
        <v>203050</v>
      </c>
      <c r="O69" s="47" t="s">
        <v>463</v>
      </c>
      <c r="P69" s="47" t="s">
        <v>1185</v>
      </c>
      <c r="Q69" s="47">
        <v>1534401</v>
      </c>
      <c r="R69" s="47">
        <f t="shared" si="7"/>
        <v>1872538</v>
      </c>
      <c r="S69" s="47">
        <v>574301</v>
      </c>
      <c r="T69" s="47">
        <v>1298237</v>
      </c>
      <c r="V69" s="47" t="s">
        <v>466</v>
      </c>
      <c r="W69" s="47" t="s">
        <v>1186</v>
      </c>
      <c r="X69" s="47">
        <v>54500</v>
      </c>
      <c r="Y69" s="47">
        <f t="shared" si="5"/>
        <v>1412293</v>
      </c>
      <c r="Z69" s="47">
        <v>0</v>
      </c>
      <c r="AA69" s="47">
        <v>1412293</v>
      </c>
    </row>
    <row r="70" spans="1:27" ht="15">
      <c r="A70" s="47" t="s">
        <v>469</v>
      </c>
      <c r="B70" s="47" t="s">
        <v>1187</v>
      </c>
      <c r="C70" s="47">
        <v>260201</v>
      </c>
      <c r="D70" s="47">
        <f t="shared" si="4"/>
        <v>911260</v>
      </c>
      <c r="E70" s="47">
        <v>242300</v>
      </c>
      <c r="F70" s="47">
        <v>668960</v>
      </c>
      <c r="H70" s="47" t="s">
        <v>481</v>
      </c>
      <c r="I70" s="47" t="s">
        <v>1191</v>
      </c>
      <c r="J70" s="47">
        <v>0</v>
      </c>
      <c r="K70" s="47">
        <f t="shared" si="6"/>
        <v>253521</v>
      </c>
      <c r="L70" s="47">
        <v>0</v>
      </c>
      <c r="M70" s="47">
        <v>253521</v>
      </c>
      <c r="O70" s="47" t="s">
        <v>466</v>
      </c>
      <c r="P70" s="47" t="s">
        <v>1186</v>
      </c>
      <c r="Q70" s="47">
        <v>6940000</v>
      </c>
      <c r="R70" s="47">
        <f t="shared" si="7"/>
        <v>720213</v>
      </c>
      <c r="S70" s="47">
        <v>0</v>
      </c>
      <c r="T70" s="47">
        <v>720213</v>
      </c>
      <c r="V70" s="47" t="s">
        <v>469</v>
      </c>
      <c r="W70" s="47" t="s">
        <v>1187</v>
      </c>
      <c r="X70" s="47">
        <v>2665002</v>
      </c>
      <c r="Y70" s="47">
        <f t="shared" si="5"/>
        <v>31544880</v>
      </c>
      <c r="Z70" s="47">
        <v>3060000</v>
      </c>
      <c r="AA70" s="47">
        <v>28484880</v>
      </c>
    </row>
    <row r="71" spans="1:27" ht="15">
      <c r="A71" s="47" t="s">
        <v>472</v>
      </c>
      <c r="B71" s="47" t="s">
        <v>1188</v>
      </c>
      <c r="C71" s="47">
        <v>251500</v>
      </c>
      <c r="D71" s="47">
        <f t="shared" si="4"/>
        <v>403628</v>
      </c>
      <c r="E71" s="47">
        <v>228000</v>
      </c>
      <c r="F71" s="47">
        <v>175628</v>
      </c>
      <c r="H71" s="47" t="s">
        <v>484</v>
      </c>
      <c r="I71" s="47" t="s">
        <v>1192</v>
      </c>
      <c r="J71" s="47">
        <v>7000</v>
      </c>
      <c r="K71" s="47">
        <f t="shared" si="6"/>
        <v>684929</v>
      </c>
      <c r="L71" s="47">
        <v>0</v>
      </c>
      <c r="M71" s="47">
        <v>684929</v>
      </c>
      <c r="O71" s="47" t="s">
        <v>469</v>
      </c>
      <c r="P71" s="47" t="s">
        <v>1187</v>
      </c>
      <c r="Q71" s="47">
        <v>2332602</v>
      </c>
      <c r="R71" s="47">
        <f t="shared" si="7"/>
        <v>4585908</v>
      </c>
      <c r="S71" s="47">
        <v>1597277</v>
      </c>
      <c r="T71" s="47">
        <v>2988631</v>
      </c>
      <c r="V71" s="47" t="s">
        <v>472</v>
      </c>
      <c r="W71" s="47" t="s">
        <v>1188</v>
      </c>
      <c r="X71" s="47">
        <v>0</v>
      </c>
      <c r="Y71" s="47">
        <f t="shared" si="5"/>
        <v>963076</v>
      </c>
      <c r="Z71" s="47">
        <v>0</v>
      </c>
      <c r="AA71" s="47">
        <v>963076</v>
      </c>
    </row>
    <row r="72" spans="1:27" ht="15">
      <c r="A72" s="47" t="s">
        <v>475</v>
      </c>
      <c r="B72" s="47" t="s">
        <v>1189</v>
      </c>
      <c r="C72" s="47">
        <v>0</v>
      </c>
      <c r="D72" s="47">
        <f t="shared" si="4"/>
        <v>1198221</v>
      </c>
      <c r="E72" s="47">
        <v>801842</v>
      </c>
      <c r="F72" s="47">
        <v>396379</v>
      </c>
      <c r="H72" s="47" t="s">
        <v>487</v>
      </c>
      <c r="I72" s="47" t="s">
        <v>1193</v>
      </c>
      <c r="J72" s="47">
        <v>0</v>
      </c>
      <c r="K72" s="47">
        <f t="shared" si="6"/>
        <v>7635</v>
      </c>
      <c r="L72" s="47">
        <v>0</v>
      </c>
      <c r="M72" s="47">
        <v>7635</v>
      </c>
      <c r="O72" s="47" t="s">
        <v>472</v>
      </c>
      <c r="P72" s="47" t="s">
        <v>1188</v>
      </c>
      <c r="Q72" s="47">
        <v>251500</v>
      </c>
      <c r="R72" s="47">
        <f t="shared" si="7"/>
        <v>1553329</v>
      </c>
      <c r="S72" s="47">
        <v>768650</v>
      </c>
      <c r="T72" s="47">
        <v>784679</v>
      </c>
      <c r="V72" s="47" t="s">
        <v>475</v>
      </c>
      <c r="W72" s="47" t="s">
        <v>1189</v>
      </c>
      <c r="X72" s="47">
        <v>10800</v>
      </c>
      <c r="Y72" s="47">
        <f t="shared" si="5"/>
        <v>4364789</v>
      </c>
      <c r="Z72" s="47">
        <v>144900</v>
      </c>
      <c r="AA72" s="47">
        <v>4219889</v>
      </c>
    </row>
    <row r="73" spans="1:27" ht="15">
      <c r="A73" s="47" t="s">
        <v>478</v>
      </c>
      <c r="B73" s="47" t="s">
        <v>1190</v>
      </c>
      <c r="C73" s="47">
        <v>0</v>
      </c>
      <c r="D73" s="47">
        <f t="shared" si="4"/>
        <v>165255</v>
      </c>
      <c r="E73" s="47">
        <v>0</v>
      </c>
      <c r="F73" s="47">
        <v>165255</v>
      </c>
      <c r="H73" s="47" t="s">
        <v>490</v>
      </c>
      <c r="I73" s="47" t="s">
        <v>1194</v>
      </c>
      <c r="J73" s="47">
        <v>0</v>
      </c>
      <c r="K73" s="47">
        <f t="shared" si="6"/>
        <v>280080</v>
      </c>
      <c r="L73" s="47">
        <v>0</v>
      </c>
      <c r="M73" s="47">
        <v>280080</v>
      </c>
      <c r="O73" s="47" t="s">
        <v>475</v>
      </c>
      <c r="P73" s="47" t="s">
        <v>1189</v>
      </c>
      <c r="Q73" s="47">
        <v>1800</v>
      </c>
      <c r="R73" s="47">
        <f t="shared" si="7"/>
        <v>3504873</v>
      </c>
      <c r="S73" s="47">
        <v>1326142</v>
      </c>
      <c r="T73" s="47">
        <v>2178731</v>
      </c>
      <c r="V73" s="47" t="s">
        <v>478</v>
      </c>
      <c r="W73" s="47" t="s">
        <v>1190</v>
      </c>
      <c r="X73" s="47">
        <v>5978709</v>
      </c>
      <c r="Y73" s="47">
        <f t="shared" si="5"/>
        <v>4317771</v>
      </c>
      <c r="Z73" s="47">
        <v>716120</v>
      </c>
      <c r="AA73" s="47">
        <v>3601651</v>
      </c>
    </row>
    <row r="74" spans="1:27" ht="15">
      <c r="A74" s="47" t="s">
        <v>481</v>
      </c>
      <c r="B74" s="47" t="s">
        <v>1191</v>
      </c>
      <c r="C74" s="47">
        <v>0</v>
      </c>
      <c r="D74" s="47">
        <f t="shared" si="4"/>
        <v>243628</v>
      </c>
      <c r="E74" s="47">
        <v>0</v>
      </c>
      <c r="F74" s="47">
        <v>243628</v>
      </c>
      <c r="H74" s="47" t="s">
        <v>493</v>
      </c>
      <c r="I74" s="47" t="s">
        <v>1195</v>
      </c>
      <c r="J74" s="47">
        <v>0</v>
      </c>
      <c r="K74" s="47">
        <f t="shared" si="6"/>
        <v>67421</v>
      </c>
      <c r="L74" s="47">
        <v>0</v>
      </c>
      <c r="M74" s="47">
        <v>67421</v>
      </c>
      <c r="O74" s="47" t="s">
        <v>478</v>
      </c>
      <c r="P74" s="47" t="s">
        <v>1190</v>
      </c>
      <c r="Q74" s="47">
        <v>241800</v>
      </c>
      <c r="R74" s="47">
        <f t="shared" si="7"/>
        <v>693129</v>
      </c>
      <c r="S74" s="47">
        <v>0</v>
      </c>
      <c r="T74" s="47">
        <v>693129</v>
      </c>
      <c r="V74" s="47" t="s">
        <v>481</v>
      </c>
      <c r="W74" s="47" t="s">
        <v>1191</v>
      </c>
      <c r="X74" s="47">
        <v>0</v>
      </c>
      <c r="Y74" s="47">
        <f t="shared" si="5"/>
        <v>2258100</v>
      </c>
      <c r="Z74" s="47">
        <v>0</v>
      </c>
      <c r="AA74" s="47">
        <v>2258100</v>
      </c>
    </row>
    <row r="75" spans="1:27" ht="15">
      <c r="A75" s="47" t="s">
        <v>484</v>
      </c>
      <c r="B75" s="47" t="s">
        <v>1192</v>
      </c>
      <c r="C75" s="47">
        <v>0</v>
      </c>
      <c r="D75" s="47">
        <f t="shared" si="4"/>
        <v>2177708</v>
      </c>
      <c r="E75" s="47">
        <v>806665</v>
      </c>
      <c r="F75" s="47">
        <v>1371043</v>
      </c>
      <c r="H75" s="47" t="s">
        <v>499</v>
      </c>
      <c r="I75" s="47" t="s">
        <v>1196</v>
      </c>
      <c r="J75" s="47">
        <v>20000</v>
      </c>
      <c r="K75" s="47">
        <f t="shared" si="6"/>
        <v>117500</v>
      </c>
      <c r="L75" s="47">
        <v>0</v>
      </c>
      <c r="M75" s="47">
        <v>117500</v>
      </c>
      <c r="O75" s="47" t="s">
        <v>481</v>
      </c>
      <c r="P75" s="47" t="s">
        <v>1191</v>
      </c>
      <c r="Q75" s="47">
        <v>0</v>
      </c>
      <c r="R75" s="47">
        <f t="shared" si="7"/>
        <v>1407962</v>
      </c>
      <c r="S75" s="47">
        <v>142558</v>
      </c>
      <c r="T75" s="47">
        <v>1265404</v>
      </c>
      <c r="V75" s="47" t="s">
        <v>484</v>
      </c>
      <c r="W75" s="47" t="s">
        <v>1192</v>
      </c>
      <c r="X75" s="47">
        <v>607000</v>
      </c>
      <c r="Y75" s="47">
        <f t="shared" si="5"/>
        <v>2369571</v>
      </c>
      <c r="Z75" s="47">
        <v>0</v>
      </c>
      <c r="AA75" s="47">
        <v>2369571</v>
      </c>
    </row>
    <row r="76" spans="1:27" ht="15">
      <c r="A76" s="47" t="s">
        <v>487</v>
      </c>
      <c r="B76" s="47" t="s">
        <v>1193</v>
      </c>
      <c r="C76" s="47">
        <v>0</v>
      </c>
      <c r="D76" s="47">
        <f t="shared" si="4"/>
        <v>221694</v>
      </c>
      <c r="E76" s="47">
        <v>7500</v>
      </c>
      <c r="F76" s="47">
        <v>214194</v>
      </c>
      <c r="H76" s="47" t="s">
        <v>502</v>
      </c>
      <c r="I76" s="47" t="s">
        <v>1197</v>
      </c>
      <c r="J76" s="47">
        <v>0</v>
      </c>
      <c r="K76" s="47">
        <f t="shared" si="6"/>
        <v>183952</v>
      </c>
      <c r="L76" s="47">
        <v>23352</v>
      </c>
      <c r="M76" s="47">
        <v>160600</v>
      </c>
      <c r="O76" s="47" t="s">
        <v>484</v>
      </c>
      <c r="P76" s="47" t="s">
        <v>1192</v>
      </c>
      <c r="Q76" s="47">
        <v>1527425</v>
      </c>
      <c r="R76" s="47">
        <f t="shared" si="7"/>
        <v>8024324</v>
      </c>
      <c r="S76" s="47">
        <v>2416755</v>
      </c>
      <c r="T76" s="47">
        <v>5607569</v>
      </c>
      <c r="V76" s="47" t="s">
        <v>487</v>
      </c>
      <c r="W76" s="47" t="s">
        <v>1193</v>
      </c>
      <c r="X76" s="47">
        <v>0</v>
      </c>
      <c r="Y76" s="47">
        <f t="shared" si="5"/>
        <v>898616</v>
      </c>
      <c r="Z76" s="47">
        <v>0</v>
      </c>
      <c r="AA76" s="47">
        <v>898616</v>
      </c>
    </row>
    <row r="77" spans="1:27" ht="15">
      <c r="A77" s="47" t="s">
        <v>490</v>
      </c>
      <c r="B77" s="47" t="s">
        <v>1194</v>
      </c>
      <c r="C77" s="47">
        <v>1800</v>
      </c>
      <c r="D77" s="47">
        <f t="shared" si="4"/>
        <v>297146</v>
      </c>
      <c r="E77" s="47">
        <v>1000</v>
      </c>
      <c r="F77" s="47">
        <v>296146</v>
      </c>
      <c r="H77" s="47" t="s">
        <v>505</v>
      </c>
      <c r="I77" s="47" t="s">
        <v>1198</v>
      </c>
      <c r="J77" s="47">
        <v>0</v>
      </c>
      <c r="K77" s="47">
        <f t="shared" si="6"/>
        <v>366350</v>
      </c>
      <c r="L77" s="47">
        <v>0</v>
      </c>
      <c r="M77" s="47">
        <v>366350</v>
      </c>
      <c r="O77" s="47" t="s">
        <v>487</v>
      </c>
      <c r="P77" s="47" t="s">
        <v>1193</v>
      </c>
      <c r="Q77" s="47">
        <v>323000</v>
      </c>
      <c r="R77" s="47">
        <f t="shared" si="7"/>
        <v>1356967</v>
      </c>
      <c r="S77" s="47">
        <v>515353</v>
      </c>
      <c r="T77" s="47">
        <v>841614</v>
      </c>
      <c r="V77" s="47" t="s">
        <v>490</v>
      </c>
      <c r="W77" s="47" t="s">
        <v>1194</v>
      </c>
      <c r="X77" s="47">
        <v>0</v>
      </c>
      <c r="Y77" s="47">
        <f t="shared" si="5"/>
        <v>568995</v>
      </c>
      <c r="Z77" s="47">
        <v>85000</v>
      </c>
      <c r="AA77" s="47">
        <v>483995</v>
      </c>
    </row>
    <row r="78" spans="1:27" ht="15">
      <c r="A78" s="47" t="s">
        <v>493</v>
      </c>
      <c r="B78" s="47" t="s">
        <v>1195</v>
      </c>
      <c r="C78" s="47">
        <v>0</v>
      </c>
      <c r="D78" s="47">
        <f t="shared" si="4"/>
        <v>473075</v>
      </c>
      <c r="E78" s="47">
        <v>48200</v>
      </c>
      <c r="F78" s="47">
        <v>424875</v>
      </c>
      <c r="H78" s="47" t="s">
        <v>508</v>
      </c>
      <c r="I78" s="47" t="s">
        <v>1199</v>
      </c>
      <c r="J78" s="47">
        <v>400500</v>
      </c>
      <c r="K78" s="47">
        <f t="shared" si="6"/>
        <v>268300</v>
      </c>
      <c r="L78" s="47">
        <v>0</v>
      </c>
      <c r="M78" s="47">
        <v>268300</v>
      </c>
      <c r="O78" s="47" t="s">
        <v>490</v>
      </c>
      <c r="P78" s="47" t="s">
        <v>1194</v>
      </c>
      <c r="Q78" s="47">
        <v>173860</v>
      </c>
      <c r="R78" s="47">
        <f t="shared" si="7"/>
        <v>1767895</v>
      </c>
      <c r="S78" s="47">
        <v>268400</v>
      </c>
      <c r="T78" s="47">
        <v>1499495</v>
      </c>
      <c r="V78" s="47" t="s">
        <v>493</v>
      </c>
      <c r="W78" s="47" t="s">
        <v>1195</v>
      </c>
      <c r="X78" s="47">
        <v>33000</v>
      </c>
      <c r="Y78" s="47">
        <f t="shared" si="5"/>
        <v>686674</v>
      </c>
      <c r="Z78" s="47">
        <v>2500</v>
      </c>
      <c r="AA78" s="47">
        <v>684174</v>
      </c>
    </row>
    <row r="79" spans="1:27" ht="15">
      <c r="A79" s="47" t="s">
        <v>496</v>
      </c>
      <c r="B79" s="47" t="s">
        <v>2265</v>
      </c>
      <c r="C79" s="47">
        <v>0</v>
      </c>
      <c r="D79" s="47">
        <f t="shared" si="4"/>
        <v>51500</v>
      </c>
      <c r="E79" s="47">
        <v>0</v>
      </c>
      <c r="F79" s="47">
        <v>51500</v>
      </c>
      <c r="H79" s="47" t="s">
        <v>510</v>
      </c>
      <c r="I79" s="47" t="s">
        <v>1200</v>
      </c>
      <c r="J79" s="47">
        <v>0</v>
      </c>
      <c r="K79" s="47">
        <f t="shared" si="6"/>
        <v>1493612</v>
      </c>
      <c r="L79" s="47">
        <v>372000</v>
      </c>
      <c r="M79" s="47">
        <v>1121612</v>
      </c>
      <c r="O79" s="47" t="s">
        <v>493</v>
      </c>
      <c r="P79" s="47" t="s">
        <v>1195</v>
      </c>
      <c r="Q79" s="47">
        <v>5076120</v>
      </c>
      <c r="R79" s="47">
        <f t="shared" si="7"/>
        <v>1602135</v>
      </c>
      <c r="S79" s="47">
        <v>306905</v>
      </c>
      <c r="T79" s="47">
        <v>1295230</v>
      </c>
      <c r="V79" s="47" t="s">
        <v>496</v>
      </c>
      <c r="W79" s="47" t="s">
        <v>2265</v>
      </c>
      <c r="X79" s="47">
        <v>0</v>
      </c>
      <c r="Y79" s="47">
        <f t="shared" si="5"/>
        <v>363100</v>
      </c>
      <c r="Z79" s="47">
        <v>0</v>
      </c>
      <c r="AA79" s="47">
        <v>363100</v>
      </c>
    </row>
    <row r="80" spans="1:27" ht="15">
      <c r="A80" s="47" t="s">
        <v>499</v>
      </c>
      <c r="B80" s="47" t="s">
        <v>1196</v>
      </c>
      <c r="C80" s="47">
        <v>253700</v>
      </c>
      <c r="D80" s="47">
        <f t="shared" si="4"/>
        <v>954019</v>
      </c>
      <c r="E80" s="47">
        <v>173000</v>
      </c>
      <c r="F80" s="47">
        <v>781019</v>
      </c>
      <c r="H80" s="47" t="s">
        <v>513</v>
      </c>
      <c r="I80" s="47" t="s">
        <v>1201</v>
      </c>
      <c r="J80" s="47">
        <v>2885</v>
      </c>
      <c r="K80" s="47">
        <f t="shared" si="6"/>
        <v>642210</v>
      </c>
      <c r="L80" s="47">
        <v>49000</v>
      </c>
      <c r="M80" s="47">
        <v>593210</v>
      </c>
      <c r="O80" s="47" t="s">
        <v>496</v>
      </c>
      <c r="P80" s="47" t="s">
        <v>2265</v>
      </c>
      <c r="Q80" s="47">
        <v>697500</v>
      </c>
      <c r="R80" s="47">
        <f t="shared" si="7"/>
        <v>238501</v>
      </c>
      <c r="S80" s="47">
        <v>134001</v>
      </c>
      <c r="T80" s="47">
        <v>104500</v>
      </c>
      <c r="V80" s="47" t="s">
        <v>499</v>
      </c>
      <c r="W80" s="47" t="s">
        <v>1196</v>
      </c>
      <c r="X80" s="47">
        <v>41500</v>
      </c>
      <c r="Y80" s="47">
        <f t="shared" si="5"/>
        <v>3355869</v>
      </c>
      <c r="Z80" s="47">
        <v>0</v>
      </c>
      <c r="AA80" s="47">
        <v>3355869</v>
      </c>
    </row>
    <row r="81" spans="1:27" ht="15">
      <c r="A81" s="47" t="s">
        <v>502</v>
      </c>
      <c r="B81" s="47" t="s">
        <v>1197</v>
      </c>
      <c r="C81" s="47">
        <v>0</v>
      </c>
      <c r="D81" s="47">
        <f t="shared" si="4"/>
        <v>423755</v>
      </c>
      <c r="E81" s="47">
        <v>141550</v>
      </c>
      <c r="F81" s="47">
        <v>282205</v>
      </c>
      <c r="H81" s="47" t="s">
        <v>516</v>
      </c>
      <c r="I81" s="47" t="s">
        <v>1202</v>
      </c>
      <c r="J81" s="47">
        <v>0</v>
      </c>
      <c r="K81" s="47">
        <f t="shared" si="6"/>
        <v>1254800</v>
      </c>
      <c r="L81" s="47">
        <v>0</v>
      </c>
      <c r="M81" s="47">
        <v>1254800</v>
      </c>
      <c r="O81" s="47" t="s">
        <v>499</v>
      </c>
      <c r="P81" s="47" t="s">
        <v>1196</v>
      </c>
      <c r="Q81" s="47">
        <v>415700</v>
      </c>
      <c r="R81" s="47">
        <f t="shared" si="7"/>
        <v>3422808</v>
      </c>
      <c r="S81" s="47">
        <v>588678</v>
      </c>
      <c r="T81" s="47">
        <v>2834130</v>
      </c>
      <c r="V81" s="47" t="s">
        <v>502</v>
      </c>
      <c r="W81" s="47" t="s">
        <v>1197</v>
      </c>
      <c r="X81" s="47">
        <v>0</v>
      </c>
      <c r="Y81" s="47">
        <f t="shared" si="5"/>
        <v>2096642</v>
      </c>
      <c r="Z81" s="47">
        <v>223352</v>
      </c>
      <c r="AA81" s="47">
        <v>1873290</v>
      </c>
    </row>
    <row r="82" spans="1:27" ht="15">
      <c r="A82" s="47" t="s">
        <v>505</v>
      </c>
      <c r="B82" s="47" t="s">
        <v>1198</v>
      </c>
      <c r="C82" s="47">
        <v>4970900</v>
      </c>
      <c r="D82" s="47">
        <f t="shared" si="4"/>
        <v>2177036</v>
      </c>
      <c r="E82" s="47">
        <v>4200</v>
      </c>
      <c r="F82" s="47">
        <v>2172836</v>
      </c>
      <c r="H82" s="47" t="s">
        <v>519</v>
      </c>
      <c r="I82" s="47" t="s">
        <v>1203</v>
      </c>
      <c r="J82" s="47">
        <v>0</v>
      </c>
      <c r="K82" s="47">
        <f t="shared" si="6"/>
        <v>87834</v>
      </c>
      <c r="L82" s="47">
        <v>0</v>
      </c>
      <c r="M82" s="47">
        <v>87834</v>
      </c>
      <c r="O82" s="47" t="s">
        <v>502</v>
      </c>
      <c r="P82" s="47" t="s">
        <v>1197</v>
      </c>
      <c r="Q82" s="47">
        <v>0</v>
      </c>
      <c r="R82" s="47">
        <f t="shared" si="7"/>
        <v>1765074</v>
      </c>
      <c r="S82" s="47">
        <v>548781</v>
      </c>
      <c r="T82" s="47">
        <v>1216293</v>
      </c>
      <c r="V82" s="47" t="s">
        <v>505</v>
      </c>
      <c r="W82" s="47" t="s">
        <v>1198</v>
      </c>
      <c r="X82" s="47">
        <v>25100</v>
      </c>
      <c r="Y82" s="47">
        <f t="shared" si="5"/>
        <v>1468446</v>
      </c>
      <c r="Z82" s="47">
        <v>0</v>
      </c>
      <c r="AA82" s="47">
        <v>1468446</v>
      </c>
    </row>
    <row r="83" spans="1:27" ht="15">
      <c r="A83" s="47" t="s">
        <v>508</v>
      </c>
      <c r="B83" s="47" t="s">
        <v>1199</v>
      </c>
      <c r="C83" s="47">
        <v>0</v>
      </c>
      <c r="D83" s="47">
        <f t="shared" si="4"/>
        <v>190900</v>
      </c>
      <c r="E83" s="47">
        <v>149800</v>
      </c>
      <c r="F83" s="47">
        <v>41100</v>
      </c>
      <c r="H83" s="47" t="s">
        <v>522</v>
      </c>
      <c r="I83" s="47" t="s">
        <v>1204</v>
      </c>
      <c r="J83" s="47">
        <v>0</v>
      </c>
      <c r="K83" s="47">
        <f t="shared" si="6"/>
        <v>49533</v>
      </c>
      <c r="L83" s="47">
        <v>0</v>
      </c>
      <c r="M83" s="47">
        <v>49533</v>
      </c>
      <c r="O83" s="47" t="s">
        <v>505</v>
      </c>
      <c r="P83" s="47" t="s">
        <v>1198</v>
      </c>
      <c r="Q83" s="47">
        <v>9634800</v>
      </c>
      <c r="R83" s="47">
        <f t="shared" si="7"/>
        <v>5344007</v>
      </c>
      <c r="S83" s="47">
        <v>550230</v>
      </c>
      <c r="T83" s="47">
        <v>4793777</v>
      </c>
      <c r="V83" s="47" t="s">
        <v>508</v>
      </c>
      <c r="W83" s="47" t="s">
        <v>1199</v>
      </c>
      <c r="X83" s="47">
        <v>400500</v>
      </c>
      <c r="Y83" s="47">
        <f t="shared" si="5"/>
        <v>2626161</v>
      </c>
      <c r="Z83" s="47">
        <v>47000</v>
      </c>
      <c r="AA83" s="47">
        <v>2579161</v>
      </c>
    </row>
    <row r="84" spans="1:27" ht="15">
      <c r="A84" s="47" t="s">
        <v>510</v>
      </c>
      <c r="B84" s="47" t="s">
        <v>1200</v>
      </c>
      <c r="C84" s="47">
        <v>5602</v>
      </c>
      <c r="D84" s="47">
        <f t="shared" si="4"/>
        <v>1444400</v>
      </c>
      <c r="E84" s="47">
        <v>355575</v>
      </c>
      <c r="F84" s="47">
        <v>1088825</v>
      </c>
      <c r="H84" s="47" t="s">
        <v>525</v>
      </c>
      <c r="I84" s="47" t="s">
        <v>1205</v>
      </c>
      <c r="J84" s="47">
        <v>0</v>
      </c>
      <c r="K84" s="47">
        <f t="shared" si="6"/>
        <v>32600</v>
      </c>
      <c r="L84" s="47">
        <v>0</v>
      </c>
      <c r="M84" s="47">
        <v>32600</v>
      </c>
      <c r="O84" s="47" t="s">
        <v>508</v>
      </c>
      <c r="P84" s="47" t="s">
        <v>1199</v>
      </c>
      <c r="Q84" s="47">
        <v>0</v>
      </c>
      <c r="R84" s="47">
        <f t="shared" si="7"/>
        <v>292827</v>
      </c>
      <c r="S84" s="47">
        <v>149800</v>
      </c>
      <c r="T84" s="47">
        <v>143027</v>
      </c>
      <c r="V84" s="47" t="s">
        <v>510</v>
      </c>
      <c r="W84" s="47" t="s">
        <v>1200</v>
      </c>
      <c r="X84" s="47">
        <v>21500</v>
      </c>
      <c r="Y84" s="47">
        <f t="shared" si="5"/>
        <v>5979537</v>
      </c>
      <c r="Z84" s="47">
        <v>372000</v>
      </c>
      <c r="AA84" s="47">
        <v>5607537</v>
      </c>
    </row>
    <row r="85" spans="1:27" ht="15">
      <c r="A85" s="47" t="s">
        <v>513</v>
      </c>
      <c r="B85" s="47" t="s">
        <v>1201</v>
      </c>
      <c r="C85" s="47">
        <v>389301</v>
      </c>
      <c r="D85" s="47">
        <f t="shared" si="4"/>
        <v>778060</v>
      </c>
      <c r="E85" s="47">
        <v>195700</v>
      </c>
      <c r="F85" s="47">
        <v>582360</v>
      </c>
      <c r="H85" s="47" t="s">
        <v>528</v>
      </c>
      <c r="I85" s="47" t="s">
        <v>1206</v>
      </c>
      <c r="J85" s="47">
        <v>0</v>
      </c>
      <c r="K85" s="47">
        <f t="shared" si="6"/>
        <v>72545</v>
      </c>
      <c r="L85" s="47">
        <v>0</v>
      </c>
      <c r="M85" s="47">
        <v>72545</v>
      </c>
      <c r="O85" s="47" t="s">
        <v>510</v>
      </c>
      <c r="P85" s="47" t="s">
        <v>1200</v>
      </c>
      <c r="Q85" s="47">
        <v>765605</v>
      </c>
      <c r="R85" s="47">
        <f t="shared" si="7"/>
        <v>6434513</v>
      </c>
      <c r="S85" s="47">
        <v>1243974</v>
      </c>
      <c r="T85" s="47">
        <v>5190539</v>
      </c>
      <c r="V85" s="47" t="s">
        <v>513</v>
      </c>
      <c r="W85" s="47" t="s">
        <v>1201</v>
      </c>
      <c r="X85" s="47">
        <v>51657</v>
      </c>
      <c r="Y85" s="47">
        <f t="shared" si="5"/>
        <v>1358392</v>
      </c>
      <c r="Z85" s="47">
        <v>95000</v>
      </c>
      <c r="AA85" s="47">
        <v>1263392</v>
      </c>
    </row>
    <row r="86" spans="1:27" ht="15">
      <c r="A86" s="47" t="s">
        <v>519</v>
      </c>
      <c r="B86" s="47" t="s">
        <v>1203</v>
      </c>
      <c r="C86" s="47">
        <v>0</v>
      </c>
      <c r="D86" s="47">
        <f t="shared" si="4"/>
        <v>998390</v>
      </c>
      <c r="E86" s="47">
        <v>368151</v>
      </c>
      <c r="F86" s="47">
        <v>630239</v>
      </c>
      <c r="H86" s="47" t="s">
        <v>531</v>
      </c>
      <c r="I86" s="47" t="s">
        <v>1207</v>
      </c>
      <c r="J86" s="47">
        <v>0</v>
      </c>
      <c r="K86" s="47">
        <f t="shared" si="6"/>
        <v>19832099</v>
      </c>
      <c r="L86" s="47">
        <v>0</v>
      </c>
      <c r="M86" s="47">
        <v>19832099</v>
      </c>
      <c r="O86" s="47" t="s">
        <v>513</v>
      </c>
      <c r="P86" s="47" t="s">
        <v>1201</v>
      </c>
      <c r="Q86" s="47">
        <v>5310601</v>
      </c>
      <c r="R86" s="47">
        <f t="shared" si="7"/>
        <v>5760390</v>
      </c>
      <c r="S86" s="47">
        <v>2035256</v>
      </c>
      <c r="T86" s="47">
        <v>3725134</v>
      </c>
      <c r="V86" s="47" t="s">
        <v>516</v>
      </c>
      <c r="W86" s="47" t="s">
        <v>1202</v>
      </c>
      <c r="X86" s="47">
        <v>0</v>
      </c>
      <c r="Y86" s="47">
        <f t="shared" si="5"/>
        <v>1947574</v>
      </c>
      <c r="Z86" s="47">
        <v>0</v>
      </c>
      <c r="AA86" s="47">
        <v>1947574</v>
      </c>
    </row>
    <row r="87" spans="1:27" ht="15">
      <c r="A87" s="47" t="s">
        <v>522</v>
      </c>
      <c r="B87" s="47" t="s">
        <v>1204</v>
      </c>
      <c r="C87" s="47">
        <v>0</v>
      </c>
      <c r="D87" s="47">
        <f t="shared" si="4"/>
        <v>361091</v>
      </c>
      <c r="E87" s="47">
        <v>145750</v>
      </c>
      <c r="F87" s="47">
        <v>215341</v>
      </c>
      <c r="H87" s="47" t="s">
        <v>534</v>
      </c>
      <c r="I87" s="47" t="s">
        <v>1208</v>
      </c>
      <c r="J87" s="47">
        <v>0</v>
      </c>
      <c r="K87" s="47">
        <f t="shared" si="6"/>
        <v>227366</v>
      </c>
      <c r="L87" s="47">
        <v>0</v>
      </c>
      <c r="M87" s="47">
        <v>227366</v>
      </c>
      <c r="O87" s="47" t="s">
        <v>519</v>
      </c>
      <c r="P87" s="47" t="s">
        <v>1203</v>
      </c>
      <c r="Q87" s="47">
        <v>3163753</v>
      </c>
      <c r="R87" s="47">
        <f t="shared" si="7"/>
        <v>3149177</v>
      </c>
      <c r="S87" s="47">
        <v>898962</v>
      </c>
      <c r="T87" s="47">
        <v>2250215</v>
      </c>
      <c r="V87" s="47" t="s">
        <v>519</v>
      </c>
      <c r="W87" s="47" t="s">
        <v>1203</v>
      </c>
      <c r="X87" s="47">
        <v>0</v>
      </c>
      <c r="Y87" s="47">
        <f t="shared" si="5"/>
        <v>551784</v>
      </c>
      <c r="Z87" s="47">
        <v>0</v>
      </c>
      <c r="AA87" s="47">
        <v>551784</v>
      </c>
    </row>
    <row r="88" spans="1:27" ht="15">
      <c r="A88" s="47" t="s">
        <v>525</v>
      </c>
      <c r="B88" s="47" t="s">
        <v>1205</v>
      </c>
      <c r="C88" s="47">
        <v>0</v>
      </c>
      <c r="D88" s="47">
        <f t="shared" si="4"/>
        <v>387420</v>
      </c>
      <c r="E88" s="47">
        <v>313700</v>
      </c>
      <c r="F88" s="47">
        <v>73720</v>
      </c>
      <c r="H88" s="47" t="s">
        <v>537</v>
      </c>
      <c r="I88" s="47" t="s">
        <v>1209</v>
      </c>
      <c r="J88" s="47">
        <v>0</v>
      </c>
      <c r="K88" s="47">
        <f t="shared" si="6"/>
        <v>45000</v>
      </c>
      <c r="L88" s="47">
        <v>0</v>
      </c>
      <c r="M88" s="47">
        <v>45000</v>
      </c>
      <c r="O88" s="47" t="s">
        <v>522</v>
      </c>
      <c r="P88" s="47" t="s">
        <v>1204</v>
      </c>
      <c r="Q88" s="47">
        <v>858500</v>
      </c>
      <c r="R88" s="47">
        <f t="shared" si="7"/>
        <v>1445717</v>
      </c>
      <c r="S88" s="47">
        <v>571215</v>
      </c>
      <c r="T88" s="47">
        <v>874502</v>
      </c>
      <c r="V88" s="47" t="s">
        <v>522</v>
      </c>
      <c r="W88" s="47" t="s">
        <v>1204</v>
      </c>
      <c r="X88" s="47">
        <v>0</v>
      </c>
      <c r="Y88" s="47">
        <f t="shared" si="5"/>
        <v>1178718</v>
      </c>
      <c r="Z88" s="47">
        <v>0</v>
      </c>
      <c r="AA88" s="47">
        <v>1178718</v>
      </c>
    </row>
    <row r="89" spans="1:27" ht="15">
      <c r="A89" s="47" t="s">
        <v>528</v>
      </c>
      <c r="B89" s="47" t="s">
        <v>1206</v>
      </c>
      <c r="C89" s="47">
        <v>504500</v>
      </c>
      <c r="D89" s="47">
        <f t="shared" si="4"/>
        <v>587339</v>
      </c>
      <c r="E89" s="47">
        <v>253819</v>
      </c>
      <c r="F89" s="47">
        <v>333520</v>
      </c>
      <c r="H89" s="47" t="s">
        <v>540</v>
      </c>
      <c r="I89" s="47" t="s">
        <v>1210</v>
      </c>
      <c r="J89" s="47">
        <v>42600</v>
      </c>
      <c r="K89" s="47">
        <f t="shared" si="6"/>
        <v>411179</v>
      </c>
      <c r="L89" s="47">
        <v>0</v>
      </c>
      <c r="M89" s="47">
        <v>411179</v>
      </c>
      <c r="O89" s="47" t="s">
        <v>525</v>
      </c>
      <c r="P89" s="47" t="s">
        <v>1205</v>
      </c>
      <c r="Q89" s="47">
        <v>240000</v>
      </c>
      <c r="R89" s="47">
        <f t="shared" si="7"/>
        <v>1269873</v>
      </c>
      <c r="S89" s="47">
        <v>350900</v>
      </c>
      <c r="T89" s="47">
        <v>918973</v>
      </c>
      <c r="V89" s="47" t="s">
        <v>525</v>
      </c>
      <c r="W89" s="47" t="s">
        <v>1205</v>
      </c>
      <c r="X89" s="47">
        <v>0</v>
      </c>
      <c r="Y89" s="47">
        <f t="shared" si="5"/>
        <v>104266</v>
      </c>
      <c r="Z89" s="47">
        <v>0</v>
      </c>
      <c r="AA89" s="47">
        <v>104266</v>
      </c>
    </row>
    <row r="90" spans="1:27" ht="15">
      <c r="A90" s="47" t="s">
        <v>531</v>
      </c>
      <c r="B90" s="47" t="s">
        <v>1207</v>
      </c>
      <c r="C90" s="47">
        <v>0</v>
      </c>
      <c r="D90" s="47">
        <f t="shared" si="4"/>
        <v>341407</v>
      </c>
      <c r="E90" s="47">
        <v>24700</v>
      </c>
      <c r="F90" s="47">
        <v>316707</v>
      </c>
      <c r="H90" s="47" t="s">
        <v>544</v>
      </c>
      <c r="I90" s="47" t="s">
        <v>2266</v>
      </c>
      <c r="J90" s="47">
        <v>0</v>
      </c>
      <c r="K90" s="47">
        <f t="shared" si="6"/>
        <v>35700</v>
      </c>
      <c r="L90" s="47">
        <v>0</v>
      </c>
      <c r="M90" s="47">
        <v>35700</v>
      </c>
      <c r="O90" s="47" t="s">
        <v>528</v>
      </c>
      <c r="P90" s="47" t="s">
        <v>1206</v>
      </c>
      <c r="Q90" s="47">
        <v>504500</v>
      </c>
      <c r="R90" s="47">
        <f t="shared" si="7"/>
        <v>1373312</v>
      </c>
      <c r="S90" s="47">
        <v>253819</v>
      </c>
      <c r="T90" s="47">
        <v>1119493</v>
      </c>
      <c r="V90" s="47" t="s">
        <v>528</v>
      </c>
      <c r="W90" s="47" t="s">
        <v>1206</v>
      </c>
      <c r="X90" s="47">
        <v>0</v>
      </c>
      <c r="Y90" s="47">
        <f t="shared" si="5"/>
        <v>204140</v>
      </c>
      <c r="Z90" s="47">
        <v>0</v>
      </c>
      <c r="AA90" s="47">
        <v>204140</v>
      </c>
    </row>
    <row r="91" spans="1:27" ht="15">
      <c r="A91" s="47" t="s">
        <v>534</v>
      </c>
      <c r="B91" s="47" t="s">
        <v>1208</v>
      </c>
      <c r="C91" s="47">
        <v>528000</v>
      </c>
      <c r="D91" s="47">
        <f t="shared" si="4"/>
        <v>263297</v>
      </c>
      <c r="E91" s="47">
        <v>0</v>
      </c>
      <c r="F91" s="47">
        <v>263297</v>
      </c>
      <c r="H91" s="47" t="s">
        <v>547</v>
      </c>
      <c r="I91" s="47" t="s">
        <v>1211</v>
      </c>
      <c r="J91" s="47">
        <v>0</v>
      </c>
      <c r="K91" s="47">
        <f t="shared" si="6"/>
        <v>150240</v>
      </c>
      <c r="L91" s="47">
        <v>0</v>
      </c>
      <c r="M91" s="47">
        <v>150240</v>
      </c>
      <c r="O91" s="47" t="s">
        <v>531</v>
      </c>
      <c r="P91" s="47" t="s">
        <v>1207</v>
      </c>
      <c r="Q91" s="47">
        <v>9000</v>
      </c>
      <c r="R91" s="47">
        <f t="shared" si="7"/>
        <v>1496930</v>
      </c>
      <c r="S91" s="47">
        <v>160200</v>
      </c>
      <c r="T91" s="47">
        <v>1336730</v>
      </c>
      <c r="V91" s="47" t="s">
        <v>531</v>
      </c>
      <c r="W91" s="47" t="s">
        <v>1207</v>
      </c>
      <c r="X91" s="47">
        <v>0</v>
      </c>
      <c r="Y91" s="47">
        <f t="shared" si="5"/>
        <v>20560878</v>
      </c>
      <c r="Z91" s="47">
        <v>9100</v>
      </c>
      <c r="AA91" s="47">
        <v>20551778</v>
      </c>
    </row>
    <row r="92" spans="1:27" ht="15">
      <c r="A92" s="47" t="s">
        <v>537</v>
      </c>
      <c r="B92" s="47" t="s">
        <v>1209</v>
      </c>
      <c r="C92" s="47">
        <v>0</v>
      </c>
      <c r="D92" s="47">
        <f t="shared" si="4"/>
        <v>319751</v>
      </c>
      <c r="E92" s="47">
        <v>0</v>
      </c>
      <c r="F92" s="47">
        <v>319751</v>
      </c>
      <c r="H92" s="47" t="s">
        <v>550</v>
      </c>
      <c r="I92" s="47" t="s">
        <v>1212</v>
      </c>
      <c r="J92" s="47">
        <v>0</v>
      </c>
      <c r="K92" s="47">
        <f t="shared" si="6"/>
        <v>58225</v>
      </c>
      <c r="L92" s="47">
        <v>0</v>
      </c>
      <c r="M92" s="47">
        <v>58225</v>
      </c>
      <c r="O92" s="47" t="s">
        <v>534</v>
      </c>
      <c r="P92" s="47" t="s">
        <v>1208</v>
      </c>
      <c r="Q92" s="47">
        <v>528000</v>
      </c>
      <c r="R92" s="47">
        <f t="shared" si="7"/>
        <v>1462001</v>
      </c>
      <c r="S92" s="47">
        <v>138000</v>
      </c>
      <c r="T92" s="47">
        <v>1324001</v>
      </c>
      <c r="V92" s="47" t="s">
        <v>534</v>
      </c>
      <c r="W92" s="47" t="s">
        <v>1208</v>
      </c>
      <c r="X92" s="47">
        <v>13525</v>
      </c>
      <c r="Y92" s="47">
        <f t="shared" si="5"/>
        <v>1804340</v>
      </c>
      <c r="Z92" s="47">
        <v>0</v>
      </c>
      <c r="AA92" s="47">
        <v>1804340</v>
      </c>
    </row>
    <row r="93" spans="1:27" ht="15">
      <c r="A93" s="47" t="s">
        <v>540</v>
      </c>
      <c r="B93" s="47" t="s">
        <v>1210</v>
      </c>
      <c r="C93" s="47">
        <v>0</v>
      </c>
      <c r="D93" s="47">
        <f t="shared" si="4"/>
        <v>827427</v>
      </c>
      <c r="E93" s="47">
        <v>156070</v>
      </c>
      <c r="F93" s="47">
        <v>671357</v>
      </c>
      <c r="H93" s="47" t="s">
        <v>553</v>
      </c>
      <c r="I93" s="47" t="s">
        <v>1213</v>
      </c>
      <c r="J93" s="47">
        <v>20000</v>
      </c>
      <c r="K93" s="47">
        <f t="shared" si="6"/>
        <v>1000</v>
      </c>
      <c r="L93" s="47">
        <v>0</v>
      </c>
      <c r="M93" s="47">
        <v>1000</v>
      </c>
      <c r="O93" s="47" t="s">
        <v>537</v>
      </c>
      <c r="P93" s="47" t="s">
        <v>1209</v>
      </c>
      <c r="Q93" s="47">
        <v>167303</v>
      </c>
      <c r="R93" s="47">
        <f t="shared" si="7"/>
        <v>1380447</v>
      </c>
      <c r="S93" s="47">
        <v>433350</v>
      </c>
      <c r="T93" s="47">
        <v>947097</v>
      </c>
      <c r="V93" s="47" t="s">
        <v>537</v>
      </c>
      <c r="W93" s="47" t="s">
        <v>1209</v>
      </c>
      <c r="X93" s="47">
        <v>0</v>
      </c>
      <c r="Y93" s="47">
        <f t="shared" si="5"/>
        <v>262349</v>
      </c>
      <c r="Z93" s="47">
        <v>0</v>
      </c>
      <c r="AA93" s="47">
        <v>262349</v>
      </c>
    </row>
    <row r="94" spans="1:27" ht="15">
      <c r="A94" s="47" t="s">
        <v>544</v>
      </c>
      <c r="B94" s="47" t="s">
        <v>2266</v>
      </c>
      <c r="C94" s="47">
        <v>0</v>
      </c>
      <c r="D94" s="47">
        <f t="shared" si="4"/>
        <v>14120</v>
      </c>
      <c r="E94" s="47">
        <v>0</v>
      </c>
      <c r="F94" s="47">
        <v>14120</v>
      </c>
      <c r="H94" s="47" t="s">
        <v>556</v>
      </c>
      <c r="I94" s="47" t="s">
        <v>1214</v>
      </c>
      <c r="J94" s="47">
        <v>0</v>
      </c>
      <c r="K94" s="47">
        <f t="shared" si="6"/>
        <v>17650</v>
      </c>
      <c r="L94" s="47">
        <v>0</v>
      </c>
      <c r="M94" s="47">
        <v>17650</v>
      </c>
      <c r="O94" s="47" t="s">
        <v>540</v>
      </c>
      <c r="P94" s="47" t="s">
        <v>1210</v>
      </c>
      <c r="Q94" s="47">
        <v>2449150</v>
      </c>
      <c r="R94" s="47">
        <f t="shared" si="7"/>
        <v>5885923</v>
      </c>
      <c r="S94" s="47">
        <v>2980570</v>
      </c>
      <c r="T94" s="47">
        <v>2905353</v>
      </c>
      <c r="V94" s="47" t="s">
        <v>540</v>
      </c>
      <c r="W94" s="47" t="s">
        <v>1210</v>
      </c>
      <c r="X94" s="47">
        <v>310391</v>
      </c>
      <c r="Y94" s="47">
        <f t="shared" si="5"/>
        <v>1934702</v>
      </c>
      <c r="Z94" s="47">
        <v>49000</v>
      </c>
      <c r="AA94" s="47">
        <v>1885702</v>
      </c>
    </row>
    <row r="95" spans="1:27" ht="15">
      <c r="A95" s="47" t="s">
        <v>547</v>
      </c>
      <c r="B95" s="47" t="s">
        <v>1211</v>
      </c>
      <c r="C95" s="47">
        <v>0</v>
      </c>
      <c r="D95" s="47">
        <f t="shared" si="4"/>
        <v>18613</v>
      </c>
      <c r="E95" s="47">
        <v>0</v>
      </c>
      <c r="F95" s="47">
        <v>18613</v>
      </c>
      <c r="H95" s="47" t="s">
        <v>559</v>
      </c>
      <c r="I95" s="47" t="s">
        <v>1215</v>
      </c>
      <c r="J95" s="47">
        <v>12721</v>
      </c>
      <c r="K95" s="47">
        <f t="shared" si="6"/>
        <v>270575</v>
      </c>
      <c r="L95" s="47">
        <v>0</v>
      </c>
      <c r="M95" s="47">
        <v>270575</v>
      </c>
      <c r="O95" s="47" t="s">
        <v>544</v>
      </c>
      <c r="P95" s="47" t="s">
        <v>2266</v>
      </c>
      <c r="Q95" s="47">
        <v>0</v>
      </c>
      <c r="R95" s="47">
        <f t="shared" si="7"/>
        <v>184543</v>
      </c>
      <c r="S95" s="47">
        <v>75625</v>
      </c>
      <c r="T95" s="47">
        <v>108918</v>
      </c>
      <c r="V95" s="47" t="s">
        <v>544</v>
      </c>
      <c r="W95" s="47" t="s">
        <v>2266</v>
      </c>
      <c r="X95" s="47">
        <v>0</v>
      </c>
      <c r="Y95" s="47">
        <f t="shared" si="5"/>
        <v>110786</v>
      </c>
      <c r="Z95" s="47">
        <v>61000</v>
      </c>
      <c r="AA95" s="47">
        <v>49786</v>
      </c>
    </row>
    <row r="96" spans="1:27" ht="15">
      <c r="A96" s="47" t="s">
        <v>550</v>
      </c>
      <c r="B96" s="47" t="s">
        <v>1212</v>
      </c>
      <c r="C96" s="47">
        <v>179793</v>
      </c>
      <c r="D96" s="47">
        <f t="shared" si="4"/>
        <v>187624</v>
      </c>
      <c r="E96" s="47">
        <v>120100</v>
      </c>
      <c r="F96" s="47">
        <v>67524</v>
      </c>
      <c r="H96" s="47" t="s">
        <v>562</v>
      </c>
      <c r="I96" s="47" t="s">
        <v>1216</v>
      </c>
      <c r="J96" s="47">
        <v>0</v>
      </c>
      <c r="K96" s="47">
        <f t="shared" si="6"/>
        <v>67700</v>
      </c>
      <c r="L96" s="47">
        <v>0</v>
      </c>
      <c r="M96" s="47">
        <v>67700</v>
      </c>
      <c r="O96" s="47" t="s">
        <v>547</v>
      </c>
      <c r="P96" s="47" t="s">
        <v>1211</v>
      </c>
      <c r="Q96" s="47">
        <v>0</v>
      </c>
      <c r="R96" s="47">
        <f t="shared" si="7"/>
        <v>214544</v>
      </c>
      <c r="S96" s="47">
        <v>0</v>
      </c>
      <c r="T96" s="47">
        <v>214544</v>
      </c>
      <c r="V96" s="47" t="s">
        <v>547</v>
      </c>
      <c r="W96" s="47" t="s">
        <v>1211</v>
      </c>
      <c r="X96" s="47">
        <v>0</v>
      </c>
      <c r="Y96" s="47">
        <f t="shared" si="5"/>
        <v>282522</v>
      </c>
      <c r="Z96" s="47">
        <v>0</v>
      </c>
      <c r="AA96" s="47">
        <v>282522</v>
      </c>
    </row>
    <row r="97" spans="1:27" ht="15">
      <c r="A97" s="47" t="s">
        <v>553</v>
      </c>
      <c r="B97" s="47" t="s">
        <v>1213</v>
      </c>
      <c r="C97" s="47">
        <v>210440</v>
      </c>
      <c r="D97" s="47">
        <f t="shared" si="4"/>
        <v>402157</v>
      </c>
      <c r="E97" s="47">
        <v>0</v>
      </c>
      <c r="F97" s="47">
        <v>402157</v>
      </c>
      <c r="H97" s="47" t="s">
        <v>565</v>
      </c>
      <c r="I97" s="47" t="s">
        <v>1217</v>
      </c>
      <c r="J97" s="47">
        <v>0</v>
      </c>
      <c r="K97" s="47">
        <f t="shared" si="6"/>
        <v>1207138</v>
      </c>
      <c r="L97" s="47">
        <v>0</v>
      </c>
      <c r="M97" s="47">
        <v>1207138</v>
      </c>
      <c r="O97" s="47" t="s">
        <v>550</v>
      </c>
      <c r="P97" s="47" t="s">
        <v>1212</v>
      </c>
      <c r="Q97" s="47">
        <v>622398</v>
      </c>
      <c r="R97" s="47">
        <f t="shared" si="7"/>
        <v>825293</v>
      </c>
      <c r="S97" s="47">
        <v>456301</v>
      </c>
      <c r="T97" s="47">
        <v>368992</v>
      </c>
      <c r="V97" s="47" t="s">
        <v>550</v>
      </c>
      <c r="W97" s="47" t="s">
        <v>1212</v>
      </c>
      <c r="X97" s="47">
        <v>28000</v>
      </c>
      <c r="Y97" s="47">
        <f t="shared" si="5"/>
        <v>369965</v>
      </c>
      <c r="Z97" s="47">
        <v>0</v>
      </c>
      <c r="AA97" s="47">
        <v>369965</v>
      </c>
    </row>
    <row r="98" spans="1:27" ht="15">
      <c r="A98" s="47" t="s">
        <v>556</v>
      </c>
      <c r="B98" s="47" t="s">
        <v>1214</v>
      </c>
      <c r="C98" s="47">
        <v>0</v>
      </c>
      <c r="D98" s="47">
        <f t="shared" si="4"/>
        <v>235766</v>
      </c>
      <c r="E98" s="47">
        <v>200</v>
      </c>
      <c r="F98" s="47">
        <v>235566</v>
      </c>
      <c r="H98" s="47" t="s">
        <v>568</v>
      </c>
      <c r="I98" s="47" t="s">
        <v>1531</v>
      </c>
      <c r="J98" s="47">
        <v>0</v>
      </c>
      <c r="K98" s="47">
        <f t="shared" si="6"/>
        <v>76876</v>
      </c>
      <c r="L98" s="47">
        <v>0</v>
      </c>
      <c r="M98" s="47">
        <v>76876</v>
      </c>
      <c r="O98" s="47" t="s">
        <v>553</v>
      </c>
      <c r="P98" s="47" t="s">
        <v>1213</v>
      </c>
      <c r="Q98" s="47">
        <v>626490</v>
      </c>
      <c r="R98" s="47">
        <f t="shared" si="7"/>
        <v>1670485</v>
      </c>
      <c r="S98" s="47">
        <v>0</v>
      </c>
      <c r="T98" s="47">
        <v>1670485</v>
      </c>
      <c r="V98" s="47" t="s">
        <v>553</v>
      </c>
      <c r="W98" s="47" t="s">
        <v>1213</v>
      </c>
      <c r="X98" s="47">
        <v>3394000</v>
      </c>
      <c r="Y98" s="47">
        <f t="shared" si="5"/>
        <v>196305</v>
      </c>
      <c r="Z98" s="47">
        <v>0</v>
      </c>
      <c r="AA98" s="47">
        <v>196305</v>
      </c>
    </row>
    <row r="99" spans="1:27" ht="15">
      <c r="A99" s="47" t="s">
        <v>559</v>
      </c>
      <c r="B99" s="47" t="s">
        <v>1215</v>
      </c>
      <c r="C99" s="47">
        <v>390000</v>
      </c>
      <c r="D99" s="47">
        <f t="shared" si="4"/>
        <v>428508</v>
      </c>
      <c r="E99" s="47">
        <v>112000</v>
      </c>
      <c r="F99" s="47">
        <v>316508</v>
      </c>
      <c r="H99" s="47" t="s">
        <v>571</v>
      </c>
      <c r="I99" s="47" t="s">
        <v>1218</v>
      </c>
      <c r="J99" s="47">
        <v>0</v>
      </c>
      <c r="K99" s="47">
        <f t="shared" si="6"/>
        <v>51225</v>
      </c>
      <c r="L99" s="47">
        <v>0</v>
      </c>
      <c r="M99" s="47">
        <v>51225</v>
      </c>
      <c r="O99" s="47" t="s">
        <v>556</v>
      </c>
      <c r="P99" s="47" t="s">
        <v>1214</v>
      </c>
      <c r="Q99" s="47">
        <v>0</v>
      </c>
      <c r="R99" s="47">
        <f t="shared" si="7"/>
        <v>756795</v>
      </c>
      <c r="S99" s="47">
        <v>12700</v>
      </c>
      <c r="T99" s="47">
        <v>744095</v>
      </c>
      <c r="V99" s="47" t="s">
        <v>556</v>
      </c>
      <c r="W99" s="47" t="s">
        <v>1214</v>
      </c>
      <c r="X99" s="47">
        <v>343100</v>
      </c>
      <c r="Y99" s="47">
        <f t="shared" si="5"/>
        <v>619950</v>
      </c>
      <c r="Z99" s="47">
        <v>0</v>
      </c>
      <c r="AA99" s="47">
        <v>619950</v>
      </c>
    </row>
    <row r="100" spans="1:27" ht="15">
      <c r="A100" s="47" t="s">
        <v>562</v>
      </c>
      <c r="B100" s="47" t="s">
        <v>1216</v>
      </c>
      <c r="C100" s="47">
        <v>258000</v>
      </c>
      <c r="D100" s="47">
        <f t="shared" si="4"/>
        <v>169749</v>
      </c>
      <c r="E100" s="47">
        <v>0</v>
      </c>
      <c r="F100" s="47">
        <v>169749</v>
      </c>
      <c r="H100" s="47" t="s">
        <v>574</v>
      </c>
      <c r="I100" s="47" t="s">
        <v>1219</v>
      </c>
      <c r="J100" s="47">
        <v>9279</v>
      </c>
      <c r="K100" s="47">
        <f t="shared" si="6"/>
        <v>194469</v>
      </c>
      <c r="L100" s="47">
        <v>0</v>
      </c>
      <c r="M100" s="47">
        <v>194469</v>
      </c>
      <c r="O100" s="47" t="s">
        <v>559</v>
      </c>
      <c r="P100" s="47" t="s">
        <v>1215</v>
      </c>
      <c r="Q100" s="47">
        <v>2265780</v>
      </c>
      <c r="R100" s="47">
        <f t="shared" si="7"/>
        <v>1692229</v>
      </c>
      <c r="S100" s="47">
        <v>267325</v>
      </c>
      <c r="T100" s="47">
        <v>1424904</v>
      </c>
      <c r="V100" s="47" t="s">
        <v>559</v>
      </c>
      <c r="W100" s="47" t="s">
        <v>1215</v>
      </c>
      <c r="X100" s="47">
        <v>1846361</v>
      </c>
      <c r="Y100" s="47">
        <f t="shared" si="5"/>
        <v>2305396</v>
      </c>
      <c r="Z100" s="47">
        <v>0</v>
      </c>
      <c r="AA100" s="47">
        <v>2305396</v>
      </c>
    </row>
    <row r="101" spans="1:27" ht="15">
      <c r="A101" s="47" t="s">
        <v>565</v>
      </c>
      <c r="B101" s="47" t="s">
        <v>1217</v>
      </c>
      <c r="C101" s="47">
        <v>89900</v>
      </c>
      <c r="D101" s="47">
        <f t="shared" si="4"/>
        <v>450452</v>
      </c>
      <c r="E101" s="47">
        <v>30550</v>
      </c>
      <c r="F101" s="47">
        <v>419902</v>
      </c>
      <c r="H101" s="47" t="s">
        <v>577</v>
      </c>
      <c r="I101" s="47" t="s">
        <v>1220</v>
      </c>
      <c r="J101" s="47">
        <v>0</v>
      </c>
      <c r="K101" s="47">
        <f t="shared" si="6"/>
        <v>3207</v>
      </c>
      <c r="L101" s="47">
        <v>0</v>
      </c>
      <c r="M101" s="47">
        <v>3207</v>
      </c>
      <c r="O101" s="47" t="s">
        <v>562</v>
      </c>
      <c r="P101" s="47" t="s">
        <v>1216</v>
      </c>
      <c r="Q101" s="47">
        <v>6008995</v>
      </c>
      <c r="R101" s="47">
        <f t="shared" si="7"/>
        <v>660100</v>
      </c>
      <c r="S101" s="47">
        <v>97000</v>
      </c>
      <c r="T101" s="47">
        <v>563100</v>
      </c>
      <c r="V101" s="47" t="s">
        <v>562</v>
      </c>
      <c r="W101" s="47" t="s">
        <v>1216</v>
      </c>
      <c r="X101" s="47">
        <v>68950</v>
      </c>
      <c r="Y101" s="47">
        <f t="shared" si="5"/>
        <v>188950</v>
      </c>
      <c r="Z101" s="47">
        <v>0</v>
      </c>
      <c r="AA101" s="47">
        <v>188950</v>
      </c>
    </row>
    <row r="102" spans="1:27" ht="15">
      <c r="A102" s="47" t="s">
        <v>568</v>
      </c>
      <c r="B102" s="47" t="s">
        <v>1531</v>
      </c>
      <c r="C102" s="47">
        <v>60000</v>
      </c>
      <c r="D102" s="47">
        <f t="shared" si="4"/>
        <v>107096</v>
      </c>
      <c r="E102" s="47">
        <v>0</v>
      </c>
      <c r="F102" s="47">
        <v>107096</v>
      </c>
      <c r="H102" s="47" t="s">
        <v>580</v>
      </c>
      <c r="I102" s="47" t="s">
        <v>1221</v>
      </c>
      <c r="J102" s="47">
        <v>15000</v>
      </c>
      <c r="K102" s="47">
        <f t="shared" si="6"/>
        <v>2976842</v>
      </c>
      <c r="L102" s="47">
        <v>22907</v>
      </c>
      <c r="M102" s="47">
        <v>2953935</v>
      </c>
      <c r="O102" s="47" t="s">
        <v>565</v>
      </c>
      <c r="P102" s="47" t="s">
        <v>1217</v>
      </c>
      <c r="Q102" s="47">
        <v>2995343</v>
      </c>
      <c r="R102" s="47">
        <f t="shared" si="7"/>
        <v>1613756</v>
      </c>
      <c r="S102" s="47">
        <v>86617</v>
      </c>
      <c r="T102" s="47">
        <v>1527139</v>
      </c>
      <c r="V102" s="47" t="s">
        <v>565</v>
      </c>
      <c r="W102" s="47" t="s">
        <v>1217</v>
      </c>
      <c r="X102" s="47">
        <v>45350</v>
      </c>
      <c r="Y102" s="47">
        <f t="shared" si="5"/>
        <v>4128321</v>
      </c>
      <c r="Z102" s="47">
        <v>27100</v>
      </c>
      <c r="AA102" s="47">
        <v>4101221</v>
      </c>
    </row>
    <row r="103" spans="1:27" ht="15">
      <c r="A103" s="47" t="s">
        <v>571</v>
      </c>
      <c r="B103" s="47" t="s">
        <v>1218</v>
      </c>
      <c r="C103" s="47">
        <v>0</v>
      </c>
      <c r="D103" s="47">
        <f t="shared" si="4"/>
        <v>675809</v>
      </c>
      <c r="E103" s="47">
        <v>3500</v>
      </c>
      <c r="F103" s="47">
        <v>672309</v>
      </c>
      <c r="H103" s="47" t="s">
        <v>586</v>
      </c>
      <c r="I103" s="47" t="s">
        <v>1223</v>
      </c>
      <c r="J103" s="47">
        <v>900</v>
      </c>
      <c r="K103" s="47">
        <f t="shared" si="6"/>
        <v>91862</v>
      </c>
      <c r="L103" s="47">
        <v>0</v>
      </c>
      <c r="M103" s="47">
        <v>91862</v>
      </c>
      <c r="O103" s="47" t="s">
        <v>568</v>
      </c>
      <c r="P103" s="47" t="s">
        <v>1531</v>
      </c>
      <c r="Q103" s="47">
        <v>145000</v>
      </c>
      <c r="R103" s="47">
        <f t="shared" si="7"/>
        <v>346652</v>
      </c>
      <c r="S103" s="47">
        <v>46000</v>
      </c>
      <c r="T103" s="47">
        <v>300652</v>
      </c>
      <c r="V103" s="47" t="s">
        <v>568</v>
      </c>
      <c r="W103" s="47" t="s">
        <v>1531</v>
      </c>
      <c r="X103" s="47">
        <v>138000</v>
      </c>
      <c r="Y103" s="47">
        <f t="shared" si="5"/>
        <v>1313591</v>
      </c>
      <c r="Z103" s="47">
        <v>0</v>
      </c>
      <c r="AA103" s="47">
        <v>1313591</v>
      </c>
    </row>
    <row r="104" spans="1:27" ht="15">
      <c r="A104" s="47" t="s">
        <v>574</v>
      </c>
      <c r="B104" s="47" t="s">
        <v>1219</v>
      </c>
      <c r="C104" s="47">
        <v>0</v>
      </c>
      <c r="D104" s="47">
        <f t="shared" si="4"/>
        <v>79814</v>
      </c>
      <c r="E104" s="47">
        <v>1600</v>
      </c>
      <c r="F104" s="47">
        <v>78214</v>
      </c>
      <c r="H104" s="47" t="s">
        <v>589</v>
      </c>
      <c r="I104" s="47" t="s">
        <v>1224</v>
      </c>
      <c r="J104" s="47">
        <v>20500</v>
      </c>
      <c r="K104" s="47">
        <f t="shared" si="6"/>
        <v>7710</v>
      </c>
      <c r="L104" s="47">
        <v>0</v>
      </c>
      <c r="M104" s="47">
        <v>7710</v>
      </c>
      <c r="O104" s="47" t="s">
        <v>571</v>
      </c>
      <c r="P104" s="47" t="s">
        <v>1218</v>
      </c>
      <c r="Q104" s="47">
        <v>145725</v>
      </c>
      <c r="R104" s="47">
        <f t="shared" si="7"/>
        <v>1718220</v>
      </c>
      <c r="S104" s="47">
        <v>38362</v>
      </c>
      <c r="T104" s="47">
        <v>1679858</v>
      </c>
      <c r="V104" s="47" t="s">
        <v>571</v>
      </c>
      <c r="W104" s="47" t="s">
        <v>1218</v>
      </c>
      <c r="X104" s="47">
        <v>0</v>
      </c>
      <c r="Y104" s="47">
        <f t="shared" si="5"/>
        <v>1721590</v>
      </c>
      <c r="Z104" s="47">
        <v>1030933</v>
      </c>
      <c r="AA104" s="47">
        <v>690657</v>
      </c>
    </row>
    <row r="105" spans="1:27" ht="15">
      <c r="A105" s="47" t="s">
        <v>577</v>
      </c>
      <c r="B105" s="47" t="s">
        <v>1220</v>
      </c>
      <c r="C105" s="47">
        <v>0</v>
      </c>
      <c r="D105" s="47">
        <f t="shared" si="4"/>
        <v>120835</v>
      </c>
      <c r="E105" s="47">
        <v>0</v>
      </c>
      <c r="F105" s="47">
        <v>120835</v>
      </c>
      <c r="H105" s="47" t="s">
        <v>592</v>
      </c>
      <c r="I105" s="47" t="s">
        <v>1225</v>
      </c>
      <c r="J105" s="47">
        <v>104850</v>
      </c>
      <c r="K105" s="47">
        <f t="shared" si="6"/>
        <v>1552720</v>
      </c>
      <c r="L105" s="47">
        <v>0</v>
      </c>
      <c r="M105" s="47">
        <v>1552720</v>
      </c>
      <c r="O105" s="47" t="s">
        <v>574</v>
      </c>
      <c r="P105" s="47" t="s">
        <v>1219</v>
      </c>
      <c r="Q105" s="47">
        <v>12200</v>
      </c>
      <c r="R105" s="47">
        <f t="shared" si="7"/>
        <v>503621</v>
      </c>
      <c r="S105" s="47">
        <v>54720</v>
      </c>
      <c r="T105" s="47">
        <v>448901</v>
      </c>
      <c r="V105" s="47" t="s">
        <v>574</v>
      </c>
      <c r="W105" s="47" t="s">
        <v>1219</v>
      </c>
      <c r="X105" s="47">
        <v>9279</v>
      </c>
      <c r="Y105" s="47">
        <f t="shared" si="5"/>
        <v>838231</v>
      </c>
      <c r="Z105" s="47">
        <v>0</v>
      </c>
      <c r="AA105" s="47">
        <v>838231</v>
      </c>
    </row>
    <row r="106" spans="1:27" ht="15">
      <c r="A106" s="47" t="s">
        <v>580</v>
      </c>
      <c r="B106" s="47" t="s">
        <v>1221</v>
      </c>
      <c r="C106" s="47">
        <v>1577709</v>
      </c>
      <c r="D106" s="47">
        <f t="shared" si="4"/>
        <v>223452</v>
      </c>
      <c r="E106" s="47">
        <v>174501</v>
      </c>
      <c r="F106" s="47">
        <v>48951</v>
      </c>
      <c r="H106" s="47" t="s">
        <v>595</v>
      </c>
      <c r="I106" s="47" t="s">
        <v>1226</v>
      </c>
      <c r="J106" s="47">
        <v>0</v>
      </c>
      <c r="K106" s="47">
        <f t="shared" si="6"/>
        <v>61897</v>
      </c>
      <c r="L106" s="47">
        <v>0</v>
      </c>
      <c r="M106" s="47">
        <v>61897</v>
      </c>
      <c r="O106" s="47" t="s">
        <v>577</v>
      </c>
      <c r="P106" s="47" t="s">
        <v>1220</v>
      </c>
      <c r="Q106" s="47">
        <v>0</v>
      </c>
      <c r="R106" s="47">
        <f t="shared" si="7"/>
        <v>366984</v>
      </c>
      <c r="S106" s="47">
        <v>0</v>
      </c>
      <c r="T106" s="47">
        <v>366984</v>
      </c>
      <c r="V106" s="47" t="s">
        <v>577</v>
      </c>
      <c r="W106" s="47" t="s">
        <v>1220</v>
      </c>
      <c r="X106" s="47">
        <v>180680</v>
      </c>
      <c r="Y106" s="47">
        <f t="shared" si="5"/>
        <v>124578</v>
      </c>
      <c r="Z106" s="47">
        <v>0</v>
      </c>
      <c r="AA106" s="47">
        <v>124578</v>
      </c>
    </row>
    <row r="107" spans="1:27" ht="15">
      <c r="A107" s="47" t="s">
        <v>583</v>
      </c>
      <c r="B107" s="47" t="s">
        <v>1222</v>
      </c>
      <c r="C107" s="47">
        <v>0</v>
      </c>
      <c r="D107" s="47">
        <f t="shared" si="4"/>
        <v>10800</v>
      </c>
      <c r="E107" s="47">
        <v>0</v>
      </c>
      <c r="F107" s="47">
        <v>10800</v>
      </c>
      <c r="H107" s="47" t="s">
        <v>598</v>
      </c>
      <c r="I107" s="47" t="s">
        <v>1227</v>
      </c>
      <c r="J107" s="47">
        <v>1100</v>
      </c>
      <c r="K107" s="47">
        <f t="shared" si="6"/>
        <v>618510</v>
      </c>
      <c r="L107" s="47">
        <v>0</v>
      </c>
      <c r="M107" s="47">
        <v>618510</v>
      </c>
      <c r="O107" s="47" t="s">
        <v>580</v>
      </c>
      <c r="P107" s="47" t="s">
        <v>1221</v>
      </c>
      <c r="Q107" s="47">
        <v>2886010</v>
      </c>
      <c r="R107" s="47">
        <f t="shared" si="7"/>
        <v>1046112</v>
      </c>
      <c r="S107" s="47">
        <v>442008</v>
      </c>
      <c r="T107" s="47">
        <v>604104</v>
      </c>
      <c r="V107" s="47" t="s">
        <v>580</v>
      </c>
      <c r="W107" s="47" t="s">
        <v>1221</v>
      </c>
      <c r="X107" s="47">
        <v>81900</v>
      </c>
      <c r="Y107" s="47">
        <f t="shared" si="5"/>
        <v>7702268</v>
      </c>
      <c r="Z107" s="47">
        <v>46058</v>
      </c>
      <c r="AA107" s="47">
        <v>7656210</v>
      </c>
    </row>
    <row r="108" spans="1:27" ht="15">
      <c r="A108" s="47" t="s">
        <v>586</v>
      </c>
      <c r="B108" s="47" t="s">
        <v>1223</v>
      </c>
      <c r="C108" s="47">
        <v>241150</v>
      </c>
      <c r="D108" s="47">
        <f t="shared" si="4"/>
        <v>241109</v>
      </c>
      <c r="E108" s="47">
        <v>0</v>
      </c>
      <c r="F108" s="47">
        <v>241109</v>
      </c>
      <c r="H108" s="47" t="s">
        <v>601</v>
      </c>
      <c r="I108" s="47" t="s">
        <v>1228</v>
      </c>
      <c r="J108" s="47">
        <v>127600</v>
      </c>
      <c r="K108" s="47">
        <f t="shared" si="6"/>
        <v>655903</v>
      </c>
      <c r="L108" s="47">
        <v>25280</v>
      </c>
      <c r="M108" s="47">
        <v>630623</v>
      </c>
      <c r="O108" s="47" t="s">
        <v>583</v>
      </c>
      <c r="P108" s="47" t="s">
        <v>1222</v>
      </c>
      <c r="Q108" s="47">
        <v>0</v>
      </c>
      <c r="R108" s="47">
        <f t="shared" si="7"/>
        <v>27800</v>
      </c>
      <c r="S108" s="47">
        <v>0</v>
      </c>
      <c r="T108" s="47">
        <v>27800</v>
      </c>
      <c r="V108" s="47" t="s">
        <v>586</v>
      </c>
      <c r="W108" s="47" t="s">
        <v>1223</v>
      </c>
      <c r="X108" s="47">
        <v>1900</v>
      </c>
      <c r="Y108" s="47">
        <f t="shared" si="5"/>
        <v>1245266</v>
      </c>
      <c r="Z108" s="47">
        <v>0</v>
      </c>
      <c r="AA108" s="47">
        <v>1245266</v>
      </c>
    </row>
    <row r="109" spans="1:27" ht="15">
      <c r="A109" s="47" t="s">
        <v>589</v>
      </c>
      <c r="B109" s="47" t="s">
        <v>1224</v>
      </c>
      <c r="C109" s="47">
        <v>158500</v>
      </c>
      <c r="D109" s="47">
        <f t="shared" si="4"/>
        <v>269003</v>
      </c>
      <c r="E109" s="47">
        <v>0</v>
      </c>
      <c r="F109" s="47">
        <v>269003</v>
      </c>
      <c r="H109" s="47" t="s">
        <v>604</v>
      </c>
      <c r="I109" s="47" t="s">
        <v>1617</v>
      </c>
      <c r="J109" s="47">
        <v>0</v>
      </c>
      <c r="K109" s="47">
        <f t="shared" si="6"/>
        <v>27000</v>
      </c>
      <c r="L109" s="47">
        <v>0</v>
      </c>
      <c r="M109" s="47">
        <v>27000</v>
      </c>
      <c r="O109" s="47" t="s">
        <v>586</v>
      </c>
      <c r="P109" s="47" t="s">
        <v>1223</v>
      </c>
      <c r="Q109" s="47">
        <v>764384</v>
      </c>
      <c r="R109" s="47">
        <f t="shared" si="7"/>
        <v>1413918</v>
      </c>
      <c r="S109" s="47">
        <v>76076</v>
      </c>
      <c r="T109" s="47">
        <v>1337842</v>
      </c>
      <c r="V109" s="47" t="s">
        <v>589</v>
      </c>
      <c r="W109" s="47" t="s">
        <v>1224</v>
      </c>
      <c r="X109" s="47">
        <v>29443</v>
      </c>
      <c r="Y109" s="47">
        <f t="shared" si="5"/>
        <v>254661</v>
      </c>
      <c r="Z109" s="47">
        <v>0</v>
      </c>
      <c r="AA109" s="47">
        <v>254661</v>
      </c>
    </row>
    <row r="110" spans="1:27" ht="15">
      <c r="A110" s="47" t="s">
        <v>592</v>
      </c>
      <c r="B110" s="47" t="s">
        <v>1225</v>
      </c>
      <c r="C110" s="47">
        <v>0</v>
      </c>
      <c r="D110" s="47">
        <f t="shared" si="4"/>
        <v>229307</v>
      </c>
      <c r="E110" s="47">
        <v>25250</v>
      </c>
      <c r="F110" s="47">
        <v>204057</v>
      </c>
      <c r="H110" s="47" t="s">
        <v>607</v>
      </c>
      <c r="I110" s="47" t="s">
        <v>1229</v>
      </c>
      <c r="J110" s="47">
        <v>8167645</v>
      </c>
      <c r="K110" s="47">
        <f t="shared" si="6"/>
        <v>915443</v>
      </c>
      <c r="L110" s="47">
        <v>1</v>
      </c>
      <c r="M110" s="47">
        <v>915442</v>
      </c>
      <c r="O110" s="47" t="s">
        <v>589</v>
      </c>
      <c r="P110" s="47" t="s">
        <v>1224</v>
      </c>
      <c r="Q110" s="47">
        <v>158500</v>
      </c>
      <c r="R110" s="47">
        <f t="shared" si="7"/>
        <v>931222</v>
      </c>
      <c r="S110" s="47">
        <v>95023</v>
      </c>
      <c r="T110" s="47">
        <v>836199</v>
      </c>
      <c r="V110" s="47" t="s">
        <v>592</v>
      </c>
      <c r="W110" s="47" t="s">
        <v>1225</v>
      </c>
      <c r="X110" s="47">
        <v>14221100</v>
      </c>
      <c r="Y110" s="47">
        <f t="shared" si="5"/>
        <v>2227542</v>
      </c>
      <c r="Z110" s="47">
        <v>6500</v>
      </c>
      <c r="AA110" s="47">
        <v>2221042</v>
      </c>
    </row>
    <row r="111" spans="1:27" ht="15">
      <c r="A111" s="47" t="s">
        <v>595</v>
      </c>
      <c r="B111" s="47" t="s">
        <v>1226</v>
      </c>
      <c r="C111" s="47">
        <v>0</v>
      </c>
      <c r="D111" s="47">
        <f t="shared" si="4"/>
        <v>182304</v>
      </c>
      <c r="E111" s="47">
        <v>0</v>
      </c>
      <c r="F111" s="47">
        <v>182304</v>
      </c>
      <c r="H111" s="47" t="s">
        <v>610</v>
      </c>
      <c r="I111" s="47" t="s">
        <v>1230</v>
      </c>
      <c r="J111" s="47">
        <v>0</v>
      </c>
      <c r="K111" s="47">
        <f t="shared" si="6"/>
        <v>3819627</v>
      </c>
      <c r="L111" s="47">
        <v>10750</v>
      </c>
      <c r="M111" s="47">
        <v>3808877</v>
      </c>
      <c r="O111" s="47" t="s">
        <v>592</v>
      </c>
      <c r="P111" s="47" t="s">
        <v>1225</v>
      </c>
      <c r="Q111" s="47">
        <v>203500</v>
      </c>
      <c r="R111" s="47">
        <f t="shared" si="7"/>
        <v>972523</v>
      </c>
      <c r="S111" s="47">
        <v>78505</v>
      </c>
      <c r="T111" s="47">
        <v>894018</v>
      </c>
      <c r="V111" s="47" t="s">
        <v>595</v>
      </c>
      <c r="W111" s="47" t="s">
        <v>1226</v>
      </c>
      <c r="X111" s="47">
        <v>49200</v>
      </c>
      <c r="Y111" s="47">
        <f t="shared" si="5"/>
        <v>3328961</v>
      </c>
      <c r="Z111" s="47">
        <v>33900</v>
      </c>
      <c r="AA111" s="47">
        <v>3295061</v>
      </c>
    </row>
    <row r="112" spans="1:27" ht="15">
      <c r="A112" s="47" t="s">
        <v>598</v>
      </c>
      <c r="B112" s="47" t="s">
        <v>1227</v>
      </c>
      <c r="C112" s="47">
        <v>89103</v>
      </c>
      <c r="D112" s="47">
        <f t="shared" si="4"/>
        <v>98626</v>
      </c>
      <c r="E112" s="47">
        <v>15904</v>
      </c>
      <c r="F112" s="47">
        <v>82722</v>
      </c>
      <c r="H112" s="47" t="s">
        <v>613</v>
      </c>
      <c r="I112" s="47" t="s">
        <v>1231</v>
      </c>
      <c r="J112" s="47">
        <v>100</v>
      </c>
      <c r="K112" s="47">
        <f t="shared" si="6"/>
        <v>6654217</v>
      </c>
      <c r="L112" s="47">
        <v>0</v>
      </c>
      <c r="M112" s="47">
        <v>6654217</v>
      </c>
      <c r="O112" s="47" t="s">
        <v>595</v>
      </c>
      <c r="P112" s="47" t="s">
        <v>1226</v>
      </c>
      <c r="Q112" s="47">
        <v>1355911</v>
      </c>
      <c r="R112" s="47">
        <f t="shared" si="7"/>
        <v>941898</v>
      </c>
      <c r="S112" s="47">
        <v>32600</v>
      </c>
      <c r="T112" s="47">
        <v>909298</v>
      </c>
      <c r="V112" s="47" t="s">
        <v>598</v>
      </c>
      <c r="W112" s="47" t="s">
        <v>1227</v>
      </c>
      <c r="X112" s="47">
        <v>1450</v>
      </c>
      <c r="Y112" s="47">
        <f t="shared" si="5"/>
        <v>979499</v>
      </c>
      <c r="Z112" s="47">
        <v>21352</v>
      </c>
      <c r="AA112" s="47">
        <v>958147</v>
      </c>
    </row>
    <row r="113" spans="1:27" ht="15">
      <c r="A113" s="47" t="s">
        <v>601</v>
      </c>
      <c r="B113" s="47" t="s">
        <v>1228</v>
      </c>
      <c r="C113" s="47">
        <v>500380</v>
      </c>
      <c r="D113" s="47">
        <f t="shared" si="4"/>
        <v>494805</v>
      </c>
      <c r="E113" s="47">
        <v>48400</v>
      </c>
      <c r="F113" s="47">
        <v>446405</v>
      </c>
      <c r="H113" s="47" t="s">
        <v>616</v>
      </c>
      <c r="I113" s="47" t="s">
        <v>2267</v>
      </c>
      <c r="J113" s="47">
        <v>0</v>
      </c>
      <c r="K113" s="47">
        <f t="shared" si="6"/>
        <v>40354</v>
      </c>
      <c r="L113" s="47">
        <v>0</v>
      </c>
      <c r="M113" s="47">
        <v>40354</v>
      </c>
      <c r="O113" s="47" t="s">
        <v>598</v>
      </c>
      <c r="P113" s="47" t="s">
        <v>1227</v>
      </c>
      <c r="Q113" s="47">
        <v>89103</v>
      </c>
      <c r="R113" s="47">
        <f t="shared" si="7"/>
        <v>854494</v>
      </c>
      <c r="S113" s="47">
        <v>55761</v>
      </c>
      <c r="T113" s="47">
        <v>798733</v>
      </c>
      <c r="V113" s="47" t="s">
        <v>601</v>
      </c>
      <c r="W113" s="47" t="s">
        <v>1228</v>
      </c>
      <c r="X113" s="47">
        <v>5095448</v>
      </c>
      <c r="Y113" s="47">
        <f t="shared" si="5"/>
        <v>2248481</v>
      </c>
      <c r="Z113" s="47">
        <v>798795</v>
      </c>
      <c r="AA113" s="47">
        <v>1449686</v>
      </c>
    </row>
    <row r="114" spans="1:27" ht="15">
      <c r="A114" s="47" t="s">
        <v>604</v>
      </c>
      <c r="B114" s="47" t="s">
        <v>1617</v>
      </c>
      <c r="C114" s="47">
        <v>0</v>
      </c>
      <c r="D114" s="47">
        <f t="shared" si="4"/>
        <v>149219</v>
      </c>
      <c r="E114" s="47">
        <v>0</v>
      </c>
      <c r="F114" s="47">
        <v>149219</v>
      </c>
      <c r="H114" s="47" t="s">
        <v>619</v>
      </c>
      <c r="I114" s="47" t="s">
        <v>1232</v>
      </c>
      <c r="J114" s="47">
        <v>49500</v>
      </c>
      <c r="K114" s="47">
        <f t="shared" si="6"/>
        <v>8500</v>
      </c>
      <c r="L114" s="47">
        <v>0</v>
      </c>
      <c r="M114" s="47">
        <v>8500</v>
      </c>
      <c r="O114" s="47" t="s">
        <v>601</v>
      </c>
      <c r="P114" s="47" t="s">
        <v>1228</v>
      </c>
      <c r="Q114" s="47">
        <v>4687582</v>
      </c>
      <c r="R114" s="47">
        <f t="shared" si="7"/>
        <v>2179118</v>
      </c>
      <c r="S114" s="47">
        <v>705472</v>
      </c>
      <c r="T114" s="47">
        <v>1473646</v>
      </c>
      <c r="V114" s="47" t="s">
        <v>604</v>
      </c>
      <c r="W114" s="47" t="s">
        <v>1617</v>
      </c>
      <c r="X114" s="47">
        <v>3100</v>
      </c>
      <c r="Y114" s="47">
        <f t="shared" si="5"/>
        <v>27000</v>
      </c>
      <c r="Z114" s="47">
        <v>0</v>
      </c>
      <c r="AA114" s="47">
        <v>27000</v>
      </c>
    </row>
    <row r="115" spans="1:27" ht="15">
      <c r="A115" s="47" t="s">
        <v>607</v>
      </c>
      <c r="B115" s="47" t="s">
        <v>1229</v>
      </c>
      <c r="C115" s="47">
        <v>900</v>
      </c>
      <c r="D115" s="47">
        <f t="shared" si="4"/>
        <v>1092226</v>
      </c>
      <c r="E115" s="47">
        <v>496060</v>
      </c>
      <c r="F115" s="47">
        <v>596166</v>
      </c>
      <c r="H115" s="47" t="s">
        <v>622</v>
      </c>
      <c r="I115" s="47" t="s">
        <v>1618</v>
      </c>
      <c r="J115" s="47">
        <v>0</v>
      </c>
      <c r="K115" s="47">
        <f t="shared" si="6"/>
        <v>14785</v>
      </c>
      <c r="L115" s="47">
        <v>0</v>
      </c>
      <c r="M115" s="47">
        <v>14785</v>
      </c>
      <c r="O115" s="47" t="s">
        <v>604</v>
      </c>
      <c r="P115" s="47" t="s">
        <v>1617</v>
      </c>
      <c r="Q115" s="47">
        <v>2000</v>
      </c>
      <c r="R115" s="47">
        <f t="shared" si="7"/>
        <v>491527</v>
      </c>
      <c r="S115" s="47">
        <v>15000</v>
      </c>
      <c r="T115" s="47">
        <v>476527</v>
      </c>
      <c r="V115" s="47" t="s">
        <v>607</v>
      </c>
      <c r="W115" s="47" t="s">
        <v>1229</v>
      </c>
      <c r="X115" s="47">
        <v>27781079</v>
      </c>
      <c r="Y115" s="47">
        <f t="shared" si="5"/>
        <v>7216502</v>
      </c>
      <c r="Z115" s="47">
        <v>1294112</v>
      </c>
      <c r="AA115" s="47">
        <v>5922390</v>
      </c>
    </row>
    <row r="116" spans="1:27" ht="15">
      <c r="A116" s="47" t="s">
        <v>610</v>
      </c>
      <c r="B116" s="47" t="s">
        <v>1230</v>
      </c>
      <c r="C116" s="47">
        <v>0</v>
      </c>
      <c r="D116" s="47">
        <f t="shared" si="4"/>
        <v>118737</v>
      </c>
      <c r="E116" s="47">
        <v>31950</v>
      </c>
      <c r="F116" s="47">
        <v>86787</v>
      </c>
      <c r="H116" s="47" t="s">
        <v>628</v>
      </c>
      <c r="I116" s="47" t="s">
        <v>1233</v>
      </c>
      <c r="J116" s="47">
        <v>57000</v>
      </c>
      <c r="K116" s="47">
        <f t="shared" si="6"/>
        <v>29472</v>
      </c>
      <c r="L116" s="47">
        <v>0</v>
      </c>
      <c r="M116" s="47">
        <v>29472</v>
      </c>
      <c r="O116" s="47" t="s">
        <v>607</v>
      </c>
      <c r="P116" s="47" t="s">
        <v>1229</v>
      </c>
      <c r="Q116" s="47">
        <v>301804</v>
      </c>
      <c r="R116" s="47">
        <f t="shared" si="7"/>
        <v>5184330</v>
      </c>
      <c r="S116" s="47">
        <v>1629316</v>
      </c>
      <c r="T116" s="47">
        <v>3555014</v>
      </c>
      <c r="V116" s="47" t="s">
        <v>610</v>
      </c>
      <c r="W116" s="47" t="s">
        <v>1230</v>
      </c>
      <c r="X116" s="47">
        <v>0</v>
      </c>
      <c r="Y116" s="47">
        <f t="shared" si="5"/>
        <v>7752820</v>
      </c>
      <c r="Z116" s="47">
        <v>10750</v>
      </c>
      <c r="AA116" s="47">
        <v>7742070</v>
      </c>
    </row>
    <row r="117" spans="1:27" ht="15">
      <c r="A117" s="47" t="s">
        <v>613</v>
      </c>
      <c r="B117" s="47" t="s">
        <v>1231</v>
      </c>
      <c r="C117" s="47">
        <v>754050</v>
      </c>
      <c r="D117" s="47">
        <f t="shared" si="4"/>
        <v>899119</v>
      </c>
      <c r="E117" s="47">
        <v>93224</v>
      </c>
      <c r="F117" s="47">
        <v>805895</v>
      </c>
      <c r="H117" s="47" t="s">
        <v>631</v>
      </c>
      <c r="I117" s="47" t="s">
        <v>1234</v>
      </c>
      <c r="J117" s="47">
        <v>0</v>
      </c>
      <c r="K117" s="47">
        <f t="shared" si="6"/>
        <v>60925</v>
      </c>
      <c r="L117" s="47">
        <v>0</v>
      </c>
      <c r="M117" s="47">
        <v>60925</v>
      </c>
      <c r="O117" s="47" t="s">
        <v>610</v>
      </c>
      <c r="P117" s="47" t="s">
        <v>1230</v>
      </c>
      <c r="Q117" s="47">
        <v>0</v>
      </c>
      <c r="R117" s="47">
        <f t="shared" si="7"/>
        <v>957836</v>
      </c>
      <c r="S117" s="47">
        <v>32150</v>
      </c>
      <c r="T117" s="47">
        <v>925686</v>
      </c>
      <c r="V117" s="47" t="s">
        <v>613</v>
      </c>
      <c r="W117" s="47" t="s">
        <v>1231</v>
      </c>
      <c r="X117" s="47">
        <v>17700</v>
      </c>
      <c r="Y117" s="47">
        <f t="shared" si="5"/>
        <v>14609089</v>
      </c>
      <c r="Z117" s="47">
        <v>838000</v>
      </c>
      <c r="AA117" s="47">
        <v>13771089</v>
      </c>
    </row>
    <row r="118" spans="1:27" ht="15">
      <c r="A118" s="47" t="s">
        <v>616</v>
      </c>
      <c r="B118" s="47" t="s">
        <v>2267</v>
      </c>
      <c r="C118" s="47">
        <v>0</v>
      </c>
      <c r="D118" s="47">
        <f t="shared" si="4"/>
        <v>2000</v>
      </c>
      <c r="E118" s="47">
        <v>0</v>
      </c>
      <c r="F118" s="47">
        <v>2000</v>
      </c>
      <c r="H118" s="47" t="s">
        <v>634</v>
      </c>
      <c r="I118" s="47" t="s">
        <v>1235</v>
      </c>
      <c r="J118" s="47">
        <v>0</v>
      </c>
      <c r="K118" s="47">
        <f t="shared" si="6"/>
        <v>66135</v>
      </c>
      <c r="L118" s="47">
        <v>0</v>
      </c>
      <c r="M118" s="47">
        <v>66135</v>
      </c>
      <c r="O118" s="47" t="s">
        <v>613</v>
      </c>
      <c r="P118" s="47" t="s">
        <v>1231</v>
      </c>
      <c r="Q118" s="47">
        <v>1166992</v>
      </c>
      <c r="R118" s="47">
        <f t="shared" si="7"/>
        <v>4354047</v>
      </c>
      <c r="S118" s="47">
        <v>391999</v>
      </c>
      <c r="T118" s="47">
        <v>3962048</v>
      </c>
      <c r="V118" s="47" t="s">
        <v>616</v>
      </c>
      <c r="W118" s="47" t="s">
        <v>2267</v>
      </c>
      <c r="X118" s="47">
        <v>5000</v>
      </c>
      <c r="Y118" s="47">
        <f t="shared" si="5"/>
        <v>40354</v>
      </c>
      <c r="Z118" s="47">
        <v>0</v>
      </c>
      <c r="AA118" s="47">
        <v>40354</v>
      </c>
    </row>
    <row r="119" spans="1:27" ht="15">
      <c r="A119" s="47" t="s">
        <v>619</v>
      </c>
      <c r="B119" s="47" t="s">
        <v>1232</v>
      </c>
      <c r="C119" s="47">
        <v>31700</v>
      </c>
      <c r="D119" s="47">
        <f t="shared" si="4"/>
        <v>50928</v>
      </c>
      <c r="E119" s="47">
        <v>0</v>
      </c>
      <c r="F119" s="47">
        <v>50928</v>
      </c>
      <c r="H119" s="47" t="s">
        <v>637</v>
      </c>
      <c r="I119" s="47" t="s">
        <v>1236</v>
      </c>
      <c r="J119" s="47">
        <v>24900</v>
      </c>
      <c r="K119" s="47">
        <f t="shared" si="6"/>
        <v>29000</v>
      </c>
      <c r="L119" s="47">
        <v>0</v>
      </c>
      <c r="M119" s="47">
        <v>29000</v>
      </c>
      <c r="O119" s="47" t="s">
        <v>616</v>
      </c>
      <c r="P119" s="47" t="s">
        <v>2267</v>
      </c>
      <c r="Q119" s="47">
        <v>0</v>
      </c>
      <c r="R119" s="47">
        <f t="shared" si="7"/>
        <v>101470</v>
      </c>
      <c r="S119" s="47">
        <v>3000</v>
      </c>
      <c r="T119" s="47">
        <v>98470</v>
      </c>
      <c r="V119" s="47" t="s">
        <v>619</v>
      </c>
      <c r="W119" s="47" t="s">
        <v>1232</v>
      </c>
      <c r="X119" s="47">
        <v>133286</v>
      </c>
      <c r="Y119" s="47">
        <f t="shared" si="5"/>
        <v>90601</v>
      </c>
      <c r="Z119" s="47">
        <v>2000</v>
      </c>
      <c r="AA119" s="47">
        <v>88601</v>
      </c>
    </row>
    <row r="120" spans="1:27" ht="15">
      <c r="A120" s="47" t="s">
        <v>622</v>
      </c>
      <c r="B120" s="47" t="s">
        <v>1618</v>
      </c>
      <c r="C120" s="47">
        <v>67400</v>
      </c>
      <c r="D120" s="47">
        <f t="shared" si="4"/>
        <v>75875</v>
      </c>
      <c r="E120" s="47">
        <v>0</v>
      </c>
      <c r="F120" s="47">
        <v>75875</v>
      </c>
      <c r="H120" s="47" t="s">
        <v>640</v>
      </c>
      <c r="I120" s="47" t="s">
        <v>1237</v>
      </c>
      <c r="J120" s="47">
        <v>2594</v>
      </c>
      <c r="K120" s="47">
        <f t="shared" si="6"/>
        <v>32950</v>
      </c>
      <c r="L120" s="47">
        <v>1000</v>
      </c>
      <c r="M120" s="47">
        <v>31950</v>
      </c>
      <c r="O120" s="47" t="s">
        <v>619</v>
      </c>
      <c r="P120" s="47" t="s">
        <v>1232</v>
      </c>
      <c r="Q120" s="47">
        <v>426700</v>
      </c>
      <c r="R120" s="47">
        <f t="shared" si="7"/>
        <v>289710</v>
      </c>
      <c r="S120" s="47">
        <v>50</v>
      </c>
      <c r="T120" s="47">
        <v>289660</v>
      </c>
      <c r="V120" s="47" t="s">
        <v>622</v>
      </c>
      <c r="W120" s="47" t="s">
        <v>1618</v>
      </c>
      <c r="X120" s="47">
        <v>0</v>
      </c>
      <c r="Y120" s="47">
        <f t="shared" si="5"/>
        <v>109365</v>
      </c>
      <c r="Z120" s="47">
        <v>1500</v>
      </c>
      <c r="AA120" s="47">
        <v>107865</v>
      </c>
    </row>
    <row r="121" spans="1:27" ht="15">
      <c r="A121" s="47" t="s">
        <v>625</v>
      </c>
      <c r="B121" s="47" t="s">
        <v>1619</v>
      </c>
      <c r="C121" s="47">
        <v>0</v>
      </c>
      <c r="D121" s="47">
        <f t="shared" si="4"/>
        <v>158579</v>
      </c>
      <c r="E121" s="47">
        <v>0</v>
      </c>
      <c r="F121" s="47">
        <v>158579</v>
      </c>
      <c r="H121" s="47" t="s">
        <v>643</v>
      </c>
      <c r="I121" s="47" t="s">
        <v>1238</v>
      </c>
      <c r="J121" s="47">
        <v>8200</v>
      </c>
      <c r="K121" s="47">
        <f t="shared" si="6"/>
        <v>17500</v>
      </c>
      <c r="L121" s="47">
        <v>0</v>
      </c>
      <c r="M121" s="47">
        <v>17500</v>
      </c>
      <c r="O121" s="47" t="s">
        <v>622</v>
      </c>
      <c r="P121" s="47" t="s">
        <v>1618</v>
      </c>
      <c r="Q121" s="47">
        <v>67400</v>
      </c>
      <c r="R121" s="47">
        <f t="shared" si="7"/>
        <v>685978</v>
      </c>
      <c r="S121" s="47">
        <v>27370</v>
      </c>
      <c r="T121" s="47">
        <v>658608</v>
      </c>
      <c r="V121" s="47" t="s">
        <v>628</v>
      </c>
      <c r="W121" s="47" t="s">
        <v>1233</v>
      </c>
      <c r="X121" s="47">
        <v>78885</v>
      </c>
      <c r="Y121" s="47">
        <f t="shared" si="5"/>
        <v>1034878</v>
      </c>
      <c r="Z121" s="47">
        <v>0</v>
      </c>
      <c r="AA121" s="47">
        <v>1034878</v>
      </c>
    </row>
    <row r="122" spans="1:27" ht="15">
      <c r="A122" s="47" t="s">
        <v>628</v>
      </c>
      <c r="B122" s="47" t="s">
        <v>1233</v>
      </c>
      <c r="C122" s="47">
        <v>379100</v>
      </c>
      <c r="D122" s="47">
        <f t="shared" si="4"/>
        <v>589895</v>
      </c>
      <c r="E122" s="47">
        <v>6700</v>
      </c>
      <c r="F122" s="47">
        <v>583195</v>
      </c>
      <c r="H122" s="47" t="s">
        <v>646</v>
      </c>
      <c r="I122" s="47" t="s">
        <v>1239</v>
      </c>
      <c r="J122" s="47">
        <v>16000</v>
      </c>
      <c r="K122" s="47">
        <f t="shared" si="6"/>
        <v>1044171</v>
      </c>
      <c r="L122" s="47">
        <v>0</v>
      </c>
      <c r="M122" s="47">
        <v>1044171</v>
      </c>
      <c r="O122" s="47" t="s">
        <v>625</v>
      </c>
      <c r="P122" s="47" t="s">
        <v>1619</v>
      </c>
      <c r="Q122" s="47">
        <v>0</v>
      </c>
      <c r="R122" s="47">
        <f t="shared" si="7"/>
        <v>352110</v>
      </c>
      <c r="S122" s="47">
        <v>0</v>
      </c>
      <c r="T122" s="47">
        <v>352110</v>
      </c>
      <c r="V122" s="47" t="s">
        <v>631</v>
      </c>
      <c r="W122" s="47" t="s">
        <v>1234</v>
      </c>
      <c r="X122" s="47">
        <v>0</v>
      </c>
      <c r="Y122" s="47">
        <f t="shared" si="5"/>
        <v>646835</v>
      </c>
      <c r="Z122" s="47">
        <v>0</v>
      </c>
      <c r="AA122" s="47">
        <v>646835</v>
      </c>
    </row>
    <row r="123" spans="1:27" ht="15">
      <c r="A123" s="47" t="s">
        <v>631</v>
      </c>
      <c r="B123" s="47" t="s">
        <v>1234</v>
      </c>
      <c r="C123" s="47">
        <v>101000</v>
      </c>
      <c r="D123" s="47">
        <f t="shared" si="4"/>
        <v>74806</v>
      </c>
      <c r="E123" s="47">
        <v>0</v>
      </c>
      <c r="F123" s="47">
        <v>74806</v>
      </c>
      <c r="H123" s="47" t="s">
        <v>649</v>
      </c>
      <c r="I123" s="47" t="s">
        <v>1206</v>
      </c>
      <c r="J123" s="47">
        <v>0</v>
      </c>
      <c r="K123" s="47">
        <f t="shared" si="6"/>
        <v>1730</v>
      </c>
      <c r="L123" s="47">
        <v>0</v>
      </c>
      <c r="M123" s="47">
        <v>1730</v>
      </c>
      <c r="O123" s="47" t="s">
        <v>628</v>
      </c>
      <c r="P123" s="47" t="s">
        <v>1233</v>
      </c>
      <c r="Q123" s="47">
        <v>399100</v>
      </c>
      <c r="R123" s="47">
        <f t="shared" si="7"/>
        <v>2008073</v>
      </c>
      <c r="S123" s="47">
        <v>158280</v>
      </c>
      <c r="T123" s="47">
        <v>1849793</v>
      </c>
      <c r="V123" s="47" t="s">
        <v>634</v>
      </c>
      <c r="W123" s="47" t="s">
        <v>1235</v>
      </c>
      <c r="X123" s="47">
        <v>0</v>
      </c>
      <c r="Y123" s="47">
        <f t="shared" si="5"/>
        <v>69625</v>
      </c>
      <c r="Z123" s="47">
        <v>0</v>
      </c>
      <c r="AA123" s="47">
        <v>69625</v>
      </c>
    </row>
    <row r="124" spans="1:27" ht="15">
      <c r="A124" s="47" t="s">
        <v>634</v>
      </c>
      <c r="B124" s="47" t="s">
        <v>1235</v>
      </c>
      <c r="C124" s="47">
        <v>0</v>
      </c>
      <c r="D124" s="47">
        <f t="shared" si="4"/>
        <v>48350</v>
      </c>
      <c r="E124" s="47">
        <v>0</v>
      </c>
      <c r="F124" s="47">
        <v>48350</v>
      </c>
      <c r="H124" s="47" t="s">
        <v>651</v>
      </c>
      <c r="I124" s="47" t="s">
        <v>1240</v>
      </c>
      <c r="J124" s="47">
        <v>0</v>
      </c>
      <c r="K124" s="47">
        <f t="shared" si="6"/>
        <v>31193</v>
      </c>
      <c r="L124" s="47">
        <v>14500</v>
      </c>
      <c r="M124" s="47">
        <v>16693</v>
      </c>
      <c r="O124" s="47" t="s">
        <v>631</v>
      </c>
      <c r="P124" s="47" t="s">
        <v>1234</v>
      </c>
      <c r="Q124" s="47">
        <v>105700</v>
      </c>
      <c r="R124" s="47">
        <f t="shared" si="7"/>
        <v>649860</v>
      </c>
      <c r="S124" s="47">
        <v>70000</v>
      </c>
      <c r="T124" s="47">
        <v>579860</v>
      </c>
      <c r="V124" s="47" t="s">
        <v>637</v>
      </c>
      <c r="W124" s="47" t="s">
        <v>1236</v>
      </c>
      <c r="X124" s="47">
        <v>79600</v>
      </c>
      <c r="Y124" s="47">
        <f t="shared" si="5"/>
        <v>219655</v>
      </c>
      <c r="Z124" s="47">
        <v>0</v>
      </c>
      <c r="AA124" s="47">
        <v>219655</v>
      </c>
    </row>
    <row r="125" spans="1:27" ht="15">
      <c r="A125" s="47" t="s">
        <v>637</v>
      </c>
      <c r="B125" s="47" t="s">
        <v>1236</v>
      </c>
      <c r="C125" s="47">
        <v>0</v>
      </c>
      <c r="D125" s="47">
        <f t="shared" si="4"/>
        <v>117270</v>
      </c>
      <c r="E125" s="47">
        <v>0</v>
      </c>
      <c r="F125" s="47">
        <v>117270</v>
      </c>
      <c r="H125" s="47" t="s">
        <v>654</v>
      </c>
      <c r="I125" s="47" t="s">
        <v>1241</v>
      </c>
      <c r="J125" s="47">
        <v>0</v>
      </c>
      <c r="K125" s="47">
        <f t="shared" si="6"/>
        <v>195371</v>
      </c>
      <c r="L125" s="47">
        <v>0</v>
      </c>
      <c r="M125" s="47">
        <v>195371</v>
      </c>
      <c r="O125" s="47" t="s">
        <v>634</v>
      </c>
      <c r="P125" s="47" t="s">
        <v>1235</v>
      </c>
      <c r="Q125" s="47">
        <v>0</v>
      </c>
      <c r="R125" s="47">
        <f t="shared" si="7"/>
        <v>527360</v>
      </c>
      <c r="S125" s="47">
        <v>23300</v>
      </c>
      <c r="T125" s="47">
        <v>504060</v>
      </c>
      <c r="V125" s="47" t="s">
        <v>640</v>
      </c>
      <c r="W125" s="47" t="s">
        <v>1237</v>
      </c>
      <c r="X125" s="47">
        <v>112689</v>
      </c>
      <c r="Y125" s="47">
        <f t="shared" si="5"/>
        <v>514960</v>
      </c>
      <c r="Z125" s="47">
        <v>29085</v>
      </c>
      <c r="AA125" s="47">
        <v>485875</v>
      </c>
    </row>
    <row r="126" spans="1:27" ht="15">
      <c r="A126" s="47" t="s">
        <v>640</v>
      </c>
      <c r="B126" s="47" t="s">
        <v>1237</v>
      </c>
      <c r="C126" s="47">
        <v>0</v>
      </c>
      <c r="D126" s="47">
        <f t="shared" si="4"/>
        <v>330004</v>
      </c>
      <c r="E126" s="47">
        <v>19300</v>
      </c>
      <c r="F126" s="47">
        <v>310704</v>
      </c>
      <c r="H126" s="47" t="s">
        <v>664</v>
      </c>
      <c r="I126" s="47" t="s">
        <v>1243</v>
      </c>
      <c r="J126" s="47">
        <v>0</v>
      </c>
      <c r="K126" s="47">
        <f t="shared" si="6"/>
        <v>32000</v>
      </c>
      <c r="L126" s="47">
        <v>0</v>
      </c>
      <c r="M126" s="47">
        <v>32000</v>
      </c>
      <c r="O126" s="47" t="s">
        <v>637</v>
      </c>
      <c r="P126" s="47" t="s">
        <v>1236</v>
      </c>
      <c r="Q126" s="47">
        <v>183500</v>
      </c>
      <c r="R126" s="47">
        <f t="shared" si="7"/>
        <v>1031340</v>
      </c>
      <c r="S126" s="47">
        <v>77612</v>
      </c>
      <c r="T126" s="47">
        <v>953728</v>
      </c>
      <c r="V126" s="47" t="s">
        <v>643</v>
      </c>
      <c r="W126" s="47" t="s">
        <v>1238</v>
      </c>
      <c r="X126" s="47">
        <v>233100</v>
      </c>
      <c r="Y126" s="47">
        <f t="shared" si="5"/>
        <v>1291753</v>
      </c>
      <c r="Z126" s="47">
        <v>33000</v>
      </c>
      <c r="AA126" s="47">
        <v>1258753</v>
      </c>
    </row>
    <row r="127" spans="1:27" ht="15">
      <c r="A127" s="47" t="s">
        <v>643</v>
      </c>
      <c r="B127" s="47" t="s">
        <v>1238</v>
      </c>
      <c r="C127" s="47">
        <v>0</v>
      </c>
      <c r="D127" s="47">
        <f t="shared" si="4"/>
        <v>76619</v>
      </c>
      <c r="E127" s="47">
        <v>0</v>
      </c>
      <c r="F127" s="47">
        <v>76619</v>
      </c>
      <c r="H127" s="47" t="s">
        <v>670</v>
      </c>
      <c r="I127" s="47" t="s">
        <v>1244</v>
      </c>
      <c r="J127" s="47">
        <v>0</v>
      </c>
      <c r="K127" s="47">
        <f t="shared" si="6"/>
        <v>275664</v>
      </c>
      <c r="L127" s="47">
        <v>170000</v>
      </c>
      <c r="M127" s="47">
        <v>105664</v>
      </c>
      <c r="O127" s="47" t="s">
        <v>640</v>
      </c>
      <c r="P127" s="47" t="s">
        <v>1237</v>
      </c>
      <c r="Q127" s="47">
        <v>0</v>
      </c>
      <c r="R127" s="47">
        <f t="shared" si="7"/>
        <v>1464699</v>
      </c>
      <c r="S127" s="47">
        <v>79450</v>
      </c>
      <c r="T127" s="47">
        <v>1385249</v>
      </c>
      <c r="V127" s="47" t="s">
        <v>646</v>
      </c>
      <c r="W127" s="47" t="s">
        <v>1239</v>
      </c>
      <c r="X127" s="47">
        <v>55400</v>
      </c>
      <c r="Y127" s="47">
        <f t="shared" si="5"/>
        <v>1238608</v>
      </c>
      <c r="Z127" s="47">
        <v>0</v>
      </c>
      <c r="AA127" s="47">
        <v>1238608</v>
      </c>
    </row>
    <row r="128" spans="1:27" ht="15">
      <c r="A128" s="47" t="s">
        <v>646</v>
      </c>
      <c r="B128" s="47" t="s">
        <v>1239</v>
      </c>
      <c r="C128" s="47">
        <v>0</v>
      </c>
      <c r="D128" s="47">
        <f t="shared" si="4"/>
        <v>160480</v>
      </c>
      <c r="E128" s="47">
        <v>92300</v>
      </c>
      <c r="F128" s="47">
        <v>68180</v>
      </c>
      <c r="H128" s="47" t="s">
        <v>673</v>
      </c>
      <c r="I128" s="47" t="s">
        <v>2286</v>
      </c>
      <c r="J128" s="47">
        <v>0</v>
      </c>
      <c r="K128" s="47">
        <f t="shared" si="6"/>
        <v>73029</v>
      </c>
      <c r="L128" s="47">
        <v>0</v>
      </c>
      <c r="M128" s="47">
        <v>73029</v>
      </c>
      <c r="O128" s="47" t="s">
        <v>643</v>
      </c>
      <c r="P128" s="47" t="s">
        <v>1238</v>
      </c>
      <c r="Q128" s="47">
        <v>3000</v>
      </c>
      <c r="R128" s="47">
        <f t="shared" si="7"/>
        <v>1297875</v>
      </c>
      <c r="S128" s="47">
        <v>0</v>
      </c>
      <c r="T128" s="47">
        <v>1297875</v>
      </c>
      <c r="V128" s="47" t="s">
        <v>649</v>
      </c>
      <c r="W128" s="47" t="s">
        <v>1206</v>
      </c>
      <c r="X128" s="47">
        <v>10001</v>
      </c>
      <c r="Y128" s="47">
        <f t="shared" si="5"/>
        <v>42930</v>
      </c>
      <c r="Z128" s="47">
        <v>0</v>
      </c>
      <c r="AA128" s="47">
        <v>42930</v>
      </c>
    </row>
    <row r="129" spans="1:27" ht="15">
      <c r="A129" s="47" t="s">
        <v>649</v>
      </c>
      <c r="B129" s="47" t="s">
        <v>1206</v>
      </c>
      <c r="C129" s="47">
        <v>5200</v>
      </c>
      <c r="D129" s="47">
        <f t="shared" si="4"/>
        <v>5901</v>
      </c>
      <c r="E129" s="47">
        <v>1</v>
      </c>
      <c r="F129" s="47">
        <v>5900</v>
      </c>
      <c r="H129" s="47" t="s">
        <v>676</v>
      </c>
      <c r="I129" s="47" t="s">
        <v>1245</v>
      </c>
      <c r="J129" s="47">
        <v>0</v>
      </c>
      <c r="K129" s="47">
        <f t="shared" si="6"/>
        <v>67331</v>
      </c>
      <c r="L129" s="47">
        <v>0</v>
      </c>
      <c r="M129" s="47">
        <v>67331</v>
      </c>
      <c r="O129" s="47" t="s">
        <v>646</v>
      </c>
      <c r="P129" s="47" t="s">
        <v>1239</v>
      </c>
      <c r="Q129" s="47">
        <v>0</v>
      </c>
      <c r="R129" s="47">
        <f t="shared" si="7"/>
        <v>758255</v>
      </c>
      <c r="S129" s="47">
        <v>304439</v>
      </c>
      <c r="T129" s="47">
        <v>453816</v>
      </c>
      <c r="V129" s="47" t="s">
        <v>651</v>
      </c>
      <c r="W129" s="47" t="s">
        <v>1240</v>
      </c>
      <c r="X129" s="47">
        <v>1892000</v>
      </c>
      <c r="Y129" s="47">
        <f t="shared" si="5"/>
        <v>1696744</v>
      </c>
      <c r="Z129" s="47">
        <v>237394</v>
      </c>
      <c r="AA129" s="47">
        <v>1459350</v>
      </c>
    </row>
    <row r="130" spans="1:27" ht="15">
      <c r="A130" s="47" t="s">
        <v>651</v>
      </c>
      <c r="B130" s="47" t="s">
        <v>1240</v>
      </c>
      <c r="C130" s="47">
        <v>0</v>
      </c>
      <c r="D130" s="47">
        <f t="shared" si="4"/>
        <v>162045</v>
      </c>
      <c r="E130" s="47">
        <v>36350</v>
      </c>
      <c r="F130" s="47">
        <v>125695</v>
      </c>
      <c r="H130" s="47" t="s">
        <v>679</v>
      </c>
      <c r="I130" s="47" t="s">
        <v>1246</v>
      </c>
      <c r="J130" s="47">
        <v>0</v>
      </c>
      <c r="K130" s="47">
        <f t="shared" si="6"/>
        <v>81400</v>
      </c>
      <c r="L130" s="47">
        <v>0</v>
      </c>
      <c r="M130" s="47">
        <v>81400</v>
      </c>
      <c r="O130" s="47" t="s">
        <v>649</v>
      </c>
      <c r="P130" s="47" t="s">
        <v>1206</v>
      </c>
      <c r="Q130" s="47">
        <v>5200</v>
      </c>
      <c r="R130" s="47">
        <f t="shared" si="7"/>
        <v>92596</v>
      </c>
      <c r="S130" s="47">
        <v>66961</v>
      </c>
      <c r="T130" s="47">
        <v>25635</v>
      </c>
      <c r="V130" s="47" t="s">
        <v>654</v>
      </c>
      <c r="W130" s="47" t="s">
        <v>1241</v>
      </c>
      <c r="X130" s="47">
        <v>0</v>
      </c>
      <c r="Y130" s="47">
        <f t="shared" si="5"/>
        <v>799193</v>
      </c>
      <c r="Z130" s="47">
        <v>0</v>
      </c>
      <c r="AA130" s="47">
        <v>799193</v>
      </c>
    </row>
    <row r="131" spans="1:27" ht="15">
      <c r="A131" s="47" t="s">
        <v>654</v>
      </c>
      <c r="B131" s="47" t="s">
        <v>1241</v>
      </c>
      <c r="C131" s="47">
        <v>0</v>
      </c>
      <c r="D131" s="47">
        <f aca="true" t="shared" si="8" ref="D131:D194">E131+F131</f>
        <v>899677</v>
      </c>
      <c r="E131" s="47">
        <v>21475</v>
      </c>
      <c r="F131" s="47">
        <v>878202</v>
      </c>
      <c r="H131" s="47" t="s">
        <v>682</v>
      </c>
      <c r="I131" s="47" t="s">
        <v>1247</v>
      </c>
      <c r="J131" s="47">
        <v>0</v>
      </c>
      <c r="K131" s="47">
        <f t="shared" si="6"/>
        <v>9100</v>
      </c>
      <c r="L131" s="47">
        <v>0</v>
      </c>
      <c r="M131" s="47">
        <v>9100</v>
      </c>
      <c r="O131" s="47" t="s">
        <v>651</v>
      </c>
      <c r="P131" s="47" t="s">
        <v>1240</v>
      </c>
      <c r="Q131" s="47">
        <v>230600</v>
      </c>
      <c r="R131" s="47">
        <f t="shared" si="7"/>
        <v>830481</v>
      </c>
      <c r="S131" s="47">
        <v>235850</v>
      </c>
      <c r="T131" s="47">
        <v>594631</v>
      </c>
      <c r="V131" s="47" t="s">
        <v>657</v>
      </c>
      <c r="W131" s="47" t="s">
        <v>2293</v>
      </c>
      <c r="X131" s="47">
        <v>0</v>
      </c>
      <c r="Y131" s="47">
        <f aca="true" t="shared" si="9" ref="Y131:Y194">Z131+AA131</f>
        <v>255257</v>
      </c>
      <c r="Z131" s="47">
        <v>244185</v>
      </c>
      <c r="AA131" s="47">
        <v>11072</v>
      </c>
    </row>
    <row r="132" spans="1:27" ht="15">
      <c r="A132" s="47" t="s">
        <v>664</v>
      </c>
      <c r="B132" s="47" t="s">
        <v>1243</v>
      </c>
      <c r="C132" s="47">
        <v>0</v>
      </c>
      <c r="D132" s="47">
        <f t="shared" si="8"/>
        <v>118888</v>
      </c>
      <c r="E132" s="47">
        <v>43050</v>
      </c>
      <c r="F132" s="47">
        <v>75838</v>
      </c>
      <c r="H132" s="47" t="s">
        <v>685</v>
      </c>
      <c r="I132" s="47" t="s">
        <v>1248</v>
      </c>
      <c r="J132" s="47">
        <v>0</v>
      </c>
      <c r="K132" s="47">
        <f aca="true" t="shared" si="10" ref="K132:K195">L132+M132</f>
        <v>698046</v>
      </c>
      <c r="L132" s="47">
        <v>0</v>
      </c>
      <c r="M132" s="47">
        <v>698046</v>
      </c>
      <c r="O132" s="47" t="s">
        <v>654</v>
      </c>
      <c r="P132" s="47" t="s">
        <v>1241</v>
      </c>
      <c r="Q132" s="47">
        <v>345900</v>
      </c>
      <c r="R132" s="47">
        <f aca="true" t="shared" si="11" ref="R132:R195">S132+T132</f>
        <v>2760241</v>
      </c>
      <c r="S132" s="47">
        <v>126725</v>
      </c>
      <c r="T132" s="47">
        <v>2633516</v>
      </c>
      <c r="V132" s="47" t="s">
        <v>660</v>
      </c>
      <c r="W132" s="47" t="s">
        <v>1242</v>
      </c>
      <c r="X132" s="47">
        <v>0</v>
      </c>
      <c r="Y132" s="47">
        <f t="shared" si="9"/>
        <v>61839</v>
      </c>
      <c r="Z132" s="47">
        <v>0</v>
      </c>
      <c r="AA132" s="47">
        <v>61839</v>
      </c>
    </row>
    <row r="133" spans="1:27" ht="15">
      <c r="A133" s="47" t="s">
        <v>670</v>
      </c>
      <c r="B133" s="47" t="s">
        <v>1244</v>
      </c>
      <c r="C133" s="47">
        <v>0</v>
      </c>
      <c r="D133" s="47">
        <f t="shared" si="8"/>
        <v>71084</v>
      </c>
      <c r="E133" s="47">
        <v>0</v>
      </c>
      <c r="F133" s="47">
        <v>71084</v>
      </c>
      <c r="H133" s="47" t="s">
        <v>688</v>
      </c>
      <c r="I133" s="47" t="s">
        <v>1249</v>
      </c>
      <c r="J133" s="47">
        <v>0</v>
      </c>
      <c r="K133" s="47">
        <f t="shared" si="10"/>
        <v>2930693</v>
      </c>
      <c r="L133" s="47">
        <v>0</v>
      </c>
      <c r="M133" s="47">
        <v>2930693</v>
      </c>
      <c r="O133" s="47" t="s">
        <v>657</v>
      </c>
      <c r="P133" s="47" t="s">
        <v>2293</v>
      </c>
      <c r="Q133" s="47">
        <v>0</v>
      </c>
      <c r="R133" s="47">
        <f t="shared" si="11"/>
        <v>26650</v>
      </c>
      <c r="S133" s="47">
        <v>0</v>
      </c>
      <c r="T133" s="47">
        <v>26650</v>
      </c>
      <c r="V133" s="47" t="s">
        <v>664</v>
      </c>
      <c r="W133" s="47" t="s">
        <v>1243</v>
      </c>
      <c r="X133" s="47">
        <v>0</v>
      </c>
      <c r="Y133" s="47">
        <f t="shared" si="9"/>
        <v>194170</v>
      </c>
      <c r="Z133" s="47">
        <v>0</v>
      </c>
      <c r="AA133" s="47">
        <v>194170</v>
      </c>
    </row>
    <row r="134" spans="1:27" ht="15">
      <c r="A134" s="47" t="s">
        <v>673</v>
      </c>
      <c r="B134" s="47" t="s">
        <v>2286</v>
      </c>
      <c r="C134" s="47">
        <v>0</v>
      </c>
      <c r="D134" s="47">
        <f t="shared" si="8"/>
        <v>241555</v>
      </c>
      <c r="E134" s="47">
        <v>65500</v>
      </c>
      <c r="F134" s="47">
        <v>176055</v>
      </c>
      <c r="H134" s="47" t="s">
        <v>694</v>
      </c>
      <c r="I134" s="47" t="s">
        <v>2295</v>
      </c>
      <c r="J134" s="47">
        <v>800</v>
      </c>
      <c r="K134" s="47">
        <f t="shared" si="10"/>
        <v>650</v>
      </c>
      <c r="L134" s="47">
        <v>0</v>
      </c>
      <c r="M134" s="47">
        <v>650</v>
      </c>
      <c r="O134" s="47" t="s">
        <v>660</v>
      </c>
      <c r="P134" s="47" t="s">
        <v>1242</v>
      </c>
      <c r="Q134" s="47">
        <v>0</v>
      </c>
      <c r="R134" s="47">
        <f t="shared" si="11"/>
        <v>171302</v>
      </c>
      <c r="S134" s="47">
        <v>0</v>
      </c>
      <c r="T134" s="47">
        <v>171302</v>
      </c>
      <c r="V134" s="47" t="s">
        <v>667</v>
      </c>
      <c r="W134" s="47" t="s">
        <v>2268</v>
      </c>
      <c r="X134" s="47">
        <v>5512</v>
      </c>
      <c r="Y134" s="47">
        <f t="shared" si="9"/>
        <v>20700</v>
      </c>
      <c r="Z134" s="47">
        <v>0</v>
      </c>
      <c r="AA134" s="47">
        <v>20700</v>
      </c>
    </row>
    <row r="135" spans="1:27" ht="15">
      <c r="A135" s="47" t="s">
        <v>676</v>
      </c>
      <c r="B135" s="47" t="s">
        <v>1245</v>
      </c>
      <c r="C135" s="47">
        <v>0</v>
      </c>
      <c r="D135" s="47">
        <f t="shared" si="8"/>
        <v>122752</v>
      </c>
      <c r="E135" s="47">
        <v>0</v>
      </c>
      <c r="F135" s="47">
        <v>122752</v>
      </c>
      <c r="H135" s="47" t="s">
        <v>697</v>
      </c>
      <c r="I135" s="47" t="s">
        <v>1251</v>
      </c>
      <c r="J135" s="47">
        <v>0</v>
      </c>
      <c r="K135" s="47">
        <f t="shared" si="10"/>
        <v>21963</v>
      </c>
      <c r="L135" s="47">
        <v>0</v>
      </c>
      <c r="M135" s="47">
        <v>21963</v>
      </c>
      <c r="O135" s="47" t="s">
        <v>664</v>
      </c>
      <c r="P135" s="47" t="s">
        <v>1243</v>
      </c>
      <c r="Q135" s="47">
        <v>130000</v>
      </c>
      <c r="R135" s="47">
        <f t="shared" si="11"/>
        <v>627438</v>
      </c>
      <c r="S135" s="47">
        <v>211950</v>
      </c>
      <c r="T135" s="47">
        <v>415488</v>
      </c>
      <c r="V135" s="47" t="s">
        <v>670</v>
      </c>
      <c r="W135" s="47" t="s">
        <v>1244</v>
      </c>
      <c r="X135" s="47">
        <v>0</v>
      </c>
      <c r="Y135" s="47">
        <f t="shared" si="9"/>
        <v>387841</v>
      </c>
      <c r="Z135" s="47">
        <v>170000</v>
      </c>
      <c r="AA135" s="47">
        <v>217841</v>
      </c>
    </row>
    <row r="136" spans="1:27" ht="15">
      <c r="A136" s="47" t="s">
        <v>679</v>
      </c>
      <c r="B136" s="47" t="s">
        <v>1246</v>
      </c>
      <c r="C136" s="47">
        <v>0</v>
      </c>
      <c r="D136" s="47">
        <f t="shared" si="8"/>
        <v>20286</v>
      </c>
      <c r="E136" s="47">
        <v>0</v>
      </c>
      <c r="F136" s="47">
        <v>20286</v>
      </c>
      <c r="H136" s="47" t="s">
        <v>700</v>
      </c>
      <c r="I136" s="47" t="s">
        <v>1252</v>
      </c>
      <c r="J136" s="47">
        <v>0</v>
      </c>
      <c r="K136" s="47">
        <f t="shared" si="10"/>
        <v>329100</v>
      </c>
      <c r="L136" s="47">
        <v>0</v>
      </c>
      <c r="M136" s="47">
        <v>329100</v>
      </c>
      <c r="O136" s="47" t="s">
        <v>667</v>
      </c>
      <c r="P136" s="47" t="s">
        <v>2268</v>
      </c>
      <c r="Q136" s="47">
        <v>0</v>
      </c>
      <c r="R136" s="47">
        <f t="shared" si="11"/>
        <v>25000</v>
      </c>
      <c r="S136" s="47">
        <v>20000</v>
      </c>
      <c r="T136" s="47">
        <v>5000</v>
      </c>
      <c r="V136" s="47" t="s">
        <v>673</v>
      </c>
      <c r="W136" s="47" t="s">
        <v>2286</v>
      </c>
      <c r="X136" s="47">
        <v>0</v>
      </c>
      <c r="Y136" s="47">
        <f t="shared" si="9"/>
        <v>207258</v>
      </c>
      <c r="Z136" s="47">
        <v>0</v>
      </c>
      <c r="AA136" s="47">
        <v>207258</v>
      </c>
    </row>
    <row r="137" spans="1:27" ht="15">
      <c r="A137" s="47" t="s">
        <v>682</v>
      </c>
      <c r="B137" s="47" t="s">
        <v>1247</v>
      </c>
      <c r="C137" s="47">
        <v>0</v>
      </c>
      <c r="D137" s="47">
        <f t="shared" si="8"/>
        <v>199199</v>
      </c>
      <c r="E137" s="47">
        <v>60000</v>
      </c>
      <c r="F137" s="47">
        <v>139199</v>
      </c>
      <c r="H137" s="47" t="s">
        <v>703</v>
      </c>
      <c r="I137" s="47" t="s">
        <v>1253</v>
      </c>
      <c r="J137" s="47">
        <v>0</v>
      </c>
      <c r="K137" s="47">
        <f t="shared" si="10"/>
        <v>110149</v>
      </c>
      <c r="L137" s="47">
        <v>0</v>
      </c>
      <c r="M137" s="47">
        <v>110149</v>
      </c>
      <c r="O137" s="47" t="s">
        <v>670</v>
      </c>
      <c r="P137" s="47" t="s">
        <v>1244</v>
      </c>
      <c r="Q137" s="47">
        <v>0</v>
      </c>
      <c r="R137" s="47">
        <f t="shared" si="11"/>
        <v>683514</v>
      </c>
      <c r="S137" s="47">
        <v>81000</v>
      </c>
      <c r="T137" s="47">
        <v>602514</v>
      </c>
      <c r="V137" s="47" t="s">
        <v>676</v>
      </c>
      <c r="W137" s="47" t="s">
        <v>1245</v>
      </c>
      <c r="X137" s="47">
        <v>1634</v>
      </c>
      <c r="Y137" s="47">
        <f t="shared" si="9"/>
        <v>599824</v>
      </c>
      <c r="Z137" s="47">
        <v>109200</v>
      </c>
      <c r="AA137" s="47">
        <v>490624</v>
      </c>
    </row>
    <row r="138" spans="1:27" ht="15">
      <c r="A138" s="47" t="s">
        <v>685</v>
      </c>
      <c r="B138" s="47" t="s">
        <v>1248</v>
      </c>
      <c r="C138" s="47">
        <v>423994</v>
      </c>
      <c r="D138" s="47">
        <f t="shared" si="8"/>
        <v>1346921</v>
      </c>
      <c r="E138" s="47">
        <v>0</v>
      </c>
      <c r="F138" s="47">
        <v>1346921</v>
      </c>
      <c r="H138" s="47" t="s">
        <v>706</v>
      </c>
      <c r="I138" s="47" t="s">
        <v>2258</v>
      </c>
      <c r="J138" s="47">
        <v>0</v>
      </c>
      <c r="K138" s="47">
        <f t="shared" si="10"/>
        <v>987519</v>
      </c>
      <c r="L138" s="47">
        <v>0</v>
      </c>
      <c r="M138" s="47">
        <v>987519</v>
      </c>
      <c r="O138" s="47" t="s">
        <v>673</v>
      </c>
      <c r="P138" s="47" t="s">
        <v>2286</v>
      </c>
      <c r="Q138" s="47">
        <v>88500</v>
      </c>
      <c r="R138" s="47">
        <f t="shared" si="11"/>
        <v>743506</v>
      </c>
      <c r="S138" s="47">
        <v>102400</v>
      </c>
      <c r="T138" s="47">
        <v>641106</v>
      </c>
      <c r="V138" s="47" t="s">
        <v>679</v>
      </c>
      <c r="W138" s="47" t="s">
        <v>1246</v>
      </c>
      <c r="X138" s="47">
        <v>0</v>
      </c>
      <c r="Y138" s="47">
        <f t="shared" si="9"/>
        <v>209082</v>
      </c>
      <c r="Z138" s="47">
        <v>0</v>
      </c>
      <c r="AA138" s="47">
        <v>209082</v>
      </c>
    </row>
    <row r="139" spans="1:27" ht="15">
      <c r="A139" s="47" t="s">
        <v>688</v>
      </c>
      <c r="B139" s="47" t="s">
        <v>1249</v>
      </c>
      <c r="C139" s="47">
        <v>11856800</v>
      </c>
      <c r="D139" s="47">
        <f t="shared" si="8"/>
        <v>2113086</v>
      </c>
      <c r="E139" s="47">
        <v>286114</v>
      </c>
      <c r="F139" s="47">
        <v>1826972</v>
      </c>
      <c r="H139" s="47" t="s">
        <v>709</v>
      </c>
      <c r="I139" s="47" t="s">
        <v>1254</v>
      </c>
      <c r="J139" s="47">
        <v>0</v>
      </c>
      <c r="K139" s="47">
        <f t="shared" si="10"/>
        <v>31304</v>
      </c>
      <c r="L139" s="47">
        <v>0</v>
      </c>
      <c r="M139" s="47">
        <v>31304</v>
      </c>
      <c r="O139" s="47" t="s">
        <v>676</v>
      </c>
      <c r="P139" s="47" t="s">
        <v>1245</v>
      </c>
      <c r="Q139" s="47">
        <v>140300</v>
      </c>
      <c r="R139" s="47">
        <f t="shared" si="11"/>
        <v>473259</v>
      </c>
      <c r="S139" s="47">
        <v>39750</v>
      </c>
      <c r="T139" s="47">
        <v>433509</v>
      </c>
      <c r="V139" s="47" t="s">
        <v>682</v>
      </c>
      <c r="W139" s="47" t="s">
        <v>1247</v>
      </c>
      <c r="X139" s="47">
        <v>0</v>
      </c>
      <c r="Y139" s="47">
        <f t="shared" si="9"/>
        <v>35209</v>
      </c>
      <c r="Z139" s="47">
        <v>0</v>
      </c>
      <c r="AA139" s="47">
        <v>35209</v>
      </c>
    </row>
    <row r="140" spans="1:27" ht="15">
      <c r="A140" s="47" t="s">
        <v>691</v>
      </c>
      <c r="B140" s="47" t="s">
        <v>1250</v>
      </c>
      <c r="C140" s="47">
        <v>0</v>
      </c>
      <c r="D140" s="47">
        <f t="shared" si="8"/>
        <v>23328</v>
      </c>
      <c r="E140" s="47">
        <v>3000</v>
      </c>
      <c r="F140" s="47">
        <v>20328</v>
      </c>
      <c r="H140" s="47" t="s">
        <v>712</v>
      </c>
      <c r="I140" s="47" t="s">
        <v>1255</v>
      </c>
      <c r="J140" s="47">
        <v>0</v>
      </c>
      <c r="K140" s="47">
        <f t="shared" si="10"/>
        <v>80028</v>
      </c>
      <c r="L140" s="47">
        <v>0</v>
      </c>
      <c r="M140" s="47">
        <v>80028</v>
      </c>
      <c r="O140" s="47" t="s">
        <v>679</v>
      </c>
      <c r="P140" s="47" t="s">
        <v>1246</v>
      </c>
      <c r="Q140" s="47">
        <v>385900</v>
      </c>
      <c r="R140" s="47">
        <f t="shared" si="11"/>
        <v>196996</v>
      </c>
      <c r="S140" s="47">
        <v>1000</v>
      </c>
      <c r="T140" s="47">
        <v>195996</v>
      </c>
      <c r="V140" s="47" t="s">
        <v>685</v>
      </c>
      <c r="W140" s="47" t="s">
        <v>1248</v>
      </c>
      <c r="X140" s="47">
        <v>12273000</v>
      </c>
      <c r="Y140" s="47">
        <f t="shared" si="9"/>
        <v>7018646</v>
      </c>
      <c r="Z140" s="47">
        <v>5000</v>
      </c>
      <c r="AA140" s="47">
        <v>7013646</v>
      </c>
    </row>
    <row r="141" spans="1:27" ht="15">
      <c r="A141" s="47" t="s">
        <v>694</v>
      </c>
      <c r="B141" s="47" t="s">
        <v>2295</v>
      </c>
      <c r="C141" s="47">
        <v>0</v>
      </c>
      <c r="D141" s="47">
        <f t="shared" si="8"/>
        <v>15765</v>
      </c>
      <c r="E141" s="47">
        <v>6500</v>
      </c>
      <c r="F141" s="47">
        <v>9265</v>
      </c>
      <c r="H141" s="47" t="s">
        <v>715</v>
      </c>
      <c r="I141" s="47" t="s">
        <v>1256</v>
      </c>
      <c r="J141" s="47">
        <v>0</v>
      </c>
      <c r="K141" s="47">
        <f t="shared" si="10"/>
        <v>42973</v>
      </c>
      <c r="L141" s="47">
        <v>34808</v>
      </c>
      <c r="M141" s="47">
        <v>8165</v>
      </c>
      <c r="O141" s="47" t="s">
        <v>682</v>
      </c>
      <c r="P141" s="47" t="s">
        <v>1247</v>
      </c>
      <c r="Q141" s="47">
        <v>0</v>
      </c>
      <c r="R141" s="47">
        <f t="shared" si="11"/>
        <v>311914</v>
      </c>
      <c r="S141" s="47">
        <v>60000</v>
      </c>
      <c r="T141" s="47">
        <v>251914</v>
      </c>
      <c r="V141" s="47" t="s">
        <v>688</v>
      </c>
      <c r="W141" s="47" t="s">
        <v>1249</v>
      </c>
      <c r="X141" s="47">
        <v>1044500</v>
      </c>
      <c r="Y141" s="47">
        <f t="shared" si="9"/>
        <v>16962263</v>
      </c>
      <c r="Z141" s="47">
        <v>4225900</v>
      </c>
      <c r="AA141" s="47">
        <v>12736363</v>
      </c>
    </row>
    <row r="142" spans="1:27" ht="15">
      <c r="A142" s="47" t="s">
        <v>697</v>
      </c>
      <c r="B142" s="47" t="s">
        <v>1251</v>
      </c>
      <c r="C142" s="47">
        <v>66700</v>
      </c>
      <c r="D142" s="47">
        <f t="shared" si="8"/>
        <v>174786</v>
      </c>
      <c r="E142" s="47">
        <v>29800</v>
      </c>
      <c r="F142" s="47">
        <v>144986</v>
      </c>
      <c r="H142" s="47" t="s">
        <v>721</v>
      </c>
      <c r="I142" s="47" t="s">
        <v>1532</v>
      </c>
      <c r="J142" s="47">
        <v>0</v>
      </c>
      <c r="K142" s="47">
        <f t="shared" si="10"/>
        <v>12000</v>
      </c>
      <c r="L142" s="47">
        <v>0</v>
      </c>
      <c r="M142" s="47">
        <v>12000</v>
      </c>
      <c r="O142" s="47" t="s">
        <v>685</v>
      </c>
      <c r="P142" s="47" t="s">
        <v>1248</v>
      </c>
      <c r="Q142" s="47">
        <v>3533159</v>
      </c>
      <c r="R142" s="47">
        <f t="shared" si="11"/>
        <v>3670117</v>
      </c>
      <c r="S142" s="47">
        <v>15650</v>
      </c>
      <c r="T142" s="47">
        <v>3654467</v>
      </c>
      <c r="V142" s="47" t="s">
        <v>691</v>
      </c>
      <c r="W142" s="47" t="s">
        <v>1250</v>
      </c>
      <c r="X142" s="47">
        <v>0</v>
      </c>
      <c r="Y142" s="47">
        <f t="shared" si="9"/>
        <v>14175</v>
      </c>
      <c r="Z142" s="47">
        <v>0</v>
      </c>
      <c r="AA142" s="47">
        <v>14175</v>
      </c>
    </row>
    <row r="143" spans="1:27" ht="15">
      <c r="A143" s="47" t="s">
        <v>700</v>
      </c>
      <c r="B143" s="47" t="s">
        <v>1252</v>
      </c>
      <c r="C143" s="47">
        <v>0</v>
      </c>
      <c r="D143" s="47">
        <f t="shared" si="8"/>
        <v>17800</v>
      </c>
      <c r="E143" s="47">
        <v>0</v>
      </c>
      <c r="F143" s="47">
        <v>17800</v>
      </c>
      <c r="H143" s="47" t="s">
        <v>724</v>
      </c>
      <c r="I143" s="47" t="s">
        <v>2297</v>
      </c>
      <c r="J143" s="47">
        <v>0</v>
      </c>
      <c r="K143" s="47">
        <f t="shared" si="10"/>
        <v>18000</v>
      </c>
      <c r="L143" s="47">
        <v>0</v>
      </c>
      <c r="M143" s="47">
        <v>18000</v>
      </c>
      <c r="O143" s="47" t="s">
        <v>688</v>
      </c>
      <c r="P143" s="47" t="s">
        <v>1249</v>
      </c>
      <c r="Q143" s="47">
        <v>20133843</v>
      </c>
      <c r="R143" s="47">
        <f t="shared" si="11"/>
        <v>10625416</v>
      </c>
      <c r="S143" s="47">
        <v>1067915</v>
      </c>
      <c r="T143" s="47">
        <v>9557501</v>
      </c>
      <c r="V143" s="47" t="s">
        <v>694</v>
      </c>
      <c r="W143" s="47" t="s">
        <v>2295</v>
      </c>
      <c r="X143" s="47">
        <v>222000</v>
      </c>
      <c r="Y143" s="47">
        <f t="shared" si="9"/>
        <v>13250</v>
      </c>
      <c r="Z143" s="47">
        <v>0</v>
      </c>
      <c r="AA143" s="47">
        <v>13250</v>
      </c>
    </row>
    <row r="144" spans="1:27" ht="15">
      <c r="A144" s="47" t="s">
        <v>703</v>
      </c>
      <c r="B144" s="47" t="s">
        <v>1253</v>
      </c>
      <c r="C144" s="47">
        <v>0</v>
      </c>
      <c r="D144" s="47">
        <f t="shared" si="8"/>
        <v>117815</v>
      </c>
      <c r="E144" s="47">
        <v>0</v>
      </c>
      <c r="F144" s="47">
        <v>117815</v>
      </c>
      <c r="H144" s="47" t="s">
        <v>727</v>
      </c>
      <c r="I144" s="47" t="s">
        <v>1257</v>
      </c>
      <c r="J144" s="47">
        <v>1850</v>
      </c>
      <c r="K144" s="47">
        <f t="shared" si="10"/>
        <v>76601</v>
      </c>
      <c r="L144" s="47">
        <v>0</v>
      </c>
      <c r="M144" s="47">
        <v>76601</v>
      </c>
      <c r="O144" s="47" t="s">
        <v>691</v>
      </c>
      <c r="P144" s="47" t="s">
        <v>1250</v>
      </c>
      <c r="Q144" s="47">
        <v>1</v>
      </c>
      <c r="R144" s="47">
        <f t="shared" si="11"/>
        <v>47730</v>
      </c>
      <c r="S144" s="47">
        <v>3000</v>
      </c>
      <c r="T144" s="47">
        <v>44730</v>
      </c>
      <c r="V144" s="47" t="s">
        <v>697</v>
      </c>
      <c r="W144" s="47" t="s">
        <v>1251</v>
      </c>
      <c r="X144" s="47">
        <v>0</v>
      </c>
      <c r="Y144" s="47">
        <f t="shared" si="9"/>
        <v>162843</v>
      </c>
      <c r="Z144" s="47">
        <v>0</v>
      </c>
      <c r="AA144" s="47">
        <v>162843</v>
      </c>
    </row>
    <row r="145" spans="1:27" ht="15">
      <c r="A145" s="47" t="s">
        <v>706</v>
      </c>
      <c r="B145" s="47" t="s">
        <v>2258</v>
      </c>
      <c r="C145" s="47">
        <v>30800</v>
      </c>
      <c r="D145" s="47">
        <f t="shared" si="8"/>
        <v>910044</v>
      </c>
      <c r="E145" s="47">
        <v>83950</v>
      </c>
      <c r="F145" s="47">
        <v>826094</v>
      </c>
      <c r="H145" s="47" t="s">
        <v>730</v>
      </c>
      <c r="I145" s="47" t="s">
        <v>1258</v>
      </c>
      <c r="J145" s="47">
        <v>0</v>
      </c>
      <c r="K145" s="47">
        <f t="shared" si="10"/>
        <v>23645</v>
      </c>
      <c r="L145" s="47">
        <v>0</v>
      </c>
      <c r="M145" s="47">
        <v>23645</v>
      </c>
      <c r="O145" s="47" t="s">
        <v>694</v>
      </c>
      <c r="P145" s="47" t="s">
        <v>2295</v>
      </c>
      <c r="Q145" s="47">
        <v>0</v>
      </c>
      <c r="R145" s="47">
        <f t="shared" si="11"/>
        <v>21765</v>
      </c>
      <c r="S145" s="47">
        <v>6500</v>
      </c>
      <c r="T145" s="47">
        <v>15265</v>
      </c>
      <c r="V145" s="47" t="s">
        <v>700</v>
      </c>
      <c r="W145" s="47" t="s">
        <v>1252</v>
      </c>
      <c r="X145" s="47">
        <v>0</v>
      </c>
      <c r="Y145" s="47">
        <f t="shared" si="9"/>
        <v>345650</v>
      </c>
      <c r="Z145" s="47">
        <v>0</v>
      </c>
      <c r="AA145" s="47">
        <v>345650</v>
      </c>
    </row>
    <row r="146" spans="1:27" ht="15">
      <c r="A146" s="47" t="s">
        <v>709</v>
      </c>
      <c r="B146" s="47" t="s">
        <v>1254</v>
      </c>
      <c r="C146" s="47">
        <v>0</v>
      </c>
      <c r="D146" s="47">
        <f t="shared" si="8"/>
        <v>448667</v>
      </c>
      <c r="E146" s="47">
        <v>138200</v>
      </c>
      <c r="F146" s="47">
        <v>310467</v>
      </c>
      <c r="H146" s="47" t="s">
        <v>739</v>
      </c>
      <c r="I146" s="47" t="s">
        <v>1259</v>
      </c>
      <c r="J146" s="47">
        <v>0</v>
      </c>
      <c r="K146" s="47">
        <f t="shared" si="10"/>
        <v>14500</v>
      </c>
      <c r="L146" s="47">
        <v>0</v>
      </c>
      <c r="M146" s="47">
        <v>14500</v>
      </c>
      <c r="O146" s="47" t="s">
        <v>697</v>
      </c>
      <c r="P146" s="47" t="s">
        <v>1251</v>
      </c>
      <c r="Q146" s="47">
        <v>66700</v>
      </c>
      <c r="R146" s="47">
        <f t="shared" si="11"/>
        <v>922987</v>
      </c>
      <c r="S146" s="47">
        <v>85450</v>
      </c>
      <c r="T146" s="47">
        <v>837537</v>
      </c>
      <c r="V146" s="47" t="s">
        <v>703</v>
      </c>
      <c r="W146" s="47" t="s">
        <v>1253</v>
      </c>
      <c r="X146" s="47">
        <v>0</v>
      </c>
      <c r="Y146" s="47">
        <f t="shared" si="9"/>
        <v>216715</v>
      </c>
      <c r="Z146" s="47">
        <v>0</v>
      </c>
      <c r="AA146" s="47">
        <v>216715</v>
      </c>
    </row>
    <row r="147" spans="1:27" ht="15">
      <c r="A147" s="47" t="s">
        <v>712</v>
      </c>
      <c r="B147" s="47" t="s">
        <v>1255</v>
      </c>
      <c r="C147" s="47">
        <v>0</v>
      </c>
      <c r="D147" s="47">
        <f t="shared" si="8"/>
        <v>481103</v>
      </c>
      <c r="E147" s="47">
        <v>112000</v>
      </c>
      <c r="F147" s="47">
        <v>369103</v>
      </c>
      <c r="H147" s="47" t="s">
        <v>742</v>
      </c>
      <c r="I147" s="47" t="s">
        <v>1260</v>
      </c>
      <c r="J147" s="47">
        <v>31995</v>
      </c>
      <c r="K147" s="47">
        <f t="shared" si="10"/>
        <v>596174</v>
      </c>
      <c r="L147" s="47">
        <v>385000</v>
      </c>
      <c r="M147" s="47">
        <v>211174</v>
      </c>
      <c r="O147" s="47" t="s">
        <v>700</v>
      </c>
      <c r="P147" s="47" t="s">
        <v>1252</v>
      </c>
      <c r="Q147" s="47">
        <v>0</v>
      </c>
      <c r="R147" s="47">
        <f t="shared" si="11"/>
        <v>273503</v>
      </c>
      <c r="S147" s="47">
        <v>95200</v>
      </c>
      <c r="T147" s="47">
        <v>178303</v>
      </c>
      <c r="V147" s="47" t="s">
        <v>706</v>
      </c>
      <c r="W147" s="47" t="s">
        <v>2258</v>
      </c>
      <c r="X147" s="47">
        <v>338550</v>
      </c>
      <c r="Y147" s="47">
        <f t="shared" si="9"/>
        <v>2901273</v>
      </c>
      <c r="Z147" s="47">
        <v>90000</v>
      </c>
      <c r="AA147" s="47">
        <v>2811273</v>
      </c>
    </row>
    <row r="148" spans="1:27" ht="15">
      <c r="A148" s="47" t="s">
        <v>715</v>
      </c>
      <c r="B148" s="47" t="s">
        <v>1256</v>
      </c>
      <c r="C148" s="47">
        <v>0</v>
      </c>
      <c r="D148" s="47">
        <f t="shared" si="8"/>
        <v>255791</v>
      </c>
      <c r="E148" s="47">
        <v>67200</v>
      </c>
      <c r="F148" s="47">
        <v>188591</v>
      </c>
      <c r="H148" s="47" t="s">
        <v>745</v>
      </c>
      <c r="I148" s="47" t="s">
        <v>2259</v>
      </c>
      <c r="J148" s="47">
        <v>8000</v>
      </c>
      <c r="K148" s="47">
        <f t="shared" si="10"/>
        <v>86100</v>
      </c>
      <c r="L148" s="47">
        <v>51400</v>
      </c>
      <c r="M148" s="47">
        <v>34700</v>
      </c>
      <c r="O148" s="47" t="s">
        <v>703</v>
      </c>
      <c r="P148" s="47" t="s">
        <v>1253</v>
      </c>
      <c r="Q148" s="47">
        <v>0</v>
      </c>
      <c r="R148" s="47">
        <f t="shared" si="11"/>
        <v>645167</v>
      </c>
      <c r="S148" s="47">
        <v>0</v>
      </c>
      <c r="T148" s="47">
        <v>645167</v>
      </c>
      <c r="V148" s="47" t="s">
        <v>709</v>
      </c>
      <c r="W148" s="47" t="s">
        <v>1254</v>
      </c>
      <c r="X148" s="47">
        <v>0</v>
      </c>
      <c r="Y148" s="47">
        <f t="shared" si="9"/>
        <v>483696</v>
      </c>
      <c r="Z148" s="47">
        <v>0</v>
      </c>
      <c r="AA148" s="47">
        <v>483696</v>
      </c>
    </row>
    <row r="149" spans="1:27" ht="15">
      <c r="A149" s="47" t="s">
        <v>718</v>
      </c>
      <c r="B149" s="47" t="s">
        <v>2269</v>
      </c>
      <c r="C149" s="47">
        <v>0</v>
      </c>
      <c r="D149" s="47">
        <f t="shared" si="8"/>
        <v>14300</v>
      </c>
      <c r="E149" s="47">
        <v>0</v>
      </c>
      <c r="F149" s="47">
        <v>14300</v>
      </c>
      <c r="H149" s="47" t="s">
        <v>748</v>
      </c>
      <c r="I149" s="47" t="s">
        <v>2294</v>
      </c>
      <c r="J149" s="47">
        <v>5874</v>
      </c>
      <c r="K149" s="47">
        <f t="shared" si="10"/>
        <v>0</v>
      </c>
      <c r="L149" s="47">
        <v>0</v>
      </c>
      <c r="M149" s="47">
        <v>0</v>
      </c>
      <c r="O149" s="47" t="s">
        <v>706</v>
      </c>
      <c r="P149" s="47" t="s">
        <v>2258</v>
      </c>
      <c r="Q149" s="47">
        <v>725254</v>
      </c>
      <c r="R149" s="47">
        <f t="shared" si="11"/>
        <v>4034699</v>
      </c>
      <c r="S149" s="47">
        <v>443885</v>
      </c>
      <c r="T149" s="47">
        <v>3590814</v>
      </c>
      <c r="V149" s="47" t="s">
        <v>712</v>
      </c>
      <c r="W149" s="47" t="s">
        <v>1255</v>
      </c>
      <c r="X149" s="47">
        <v>0</v>
      </c>
      <c r="Y149" s="47">
        <f t="shared" si="9"/>
        <v>998727</v>
      </c>
      <c r="Z149" s="47">
        <v>250</v>
      </c>
      <c r="AA149" s="47">
        <v>998477</v>
      </c>
    </row>
    <row r="150" spans="1:27" ht="15">
      <c r="A150" s="47" t="s">
        <v>721</v>
      </c>
      <c r="B150" s="47" t="s">
        <v>1532</v>
      </c>
      <c r="C150" s="47">
        <v>0</v>
      </c>
      <c r="D150" s="47">
        <f t="shared" si="8"/>
        <v>22650</v>
      </c>
      <c r="E150" s="47">
        <v>0</v>
      </c>
      <c r="F150" s="47">
        <v>22650</v>
      </c>
      <c r="H150" s="47" t="s">
        <v>751</v>
      </c>
      <c r="I150" s="47" t="s">
        <v>1261</v>
      </c>
      <c r="J150" s="47">
        <v>97500</v>
      </c>
      <c r="K150" s="47">
        <f t="shared" si="10"/>
        <v>16000</v>
      </c>
      <c r="L150" s="47">
        <v>0</v>
      </c>
      <c r="M150" s="47">
        <v>16000</v>
      </c>
      <c r="O150" s="47" t="s">
        <v>709</v>
      </c>
      <c r="P150" s="47" t="s">
        <v>1254</v>
      </c>
      <c r="Q150" s="47">
        <v>120800</v>
      </c>
      <c r="R150" s="47">
        <f t="shared" si="11"/>
        <v>1787738</v>
      </c>
      <c r="S150" s="47">
        <v>370560</v>
      </c>
      <c r="T150" s="47">
        <v>1417178</v>
      </c>
      <c r="V150" s="47" t="s">
        <v>715</v>
      </c>
      <c r="W150" s="47" t="s">
        <v>1256</v>
      </c>
      <c r="X150" s="47">
        <v>0</v>
      </c>
      <c r="Y150" s="47">
        <f t="shared" si="9"/>
        <v>170063</v>
      </c>
      <c r="Z150" s="47">
        <v>34808</v>
      </c>
      <c r="AA150" s="47">
        <v>135255</v>
      </c>
    </row>
    <row r="151" spans="1:27" ht="15">
      <c r="A151" s="47" t="s">
        <v>724</v>
      </c>
      <c r="B151" s="47" t="s">
        <v>2297</v>
      </c>
      <c r="C151" s="47">
        <v>0</v>
      </c>
      <c r="D151" s="47">
        <f t="shared" si="8"/>
        <v>56379</v>
      </c>
      <c r="E151" s="47">
        <v>13627</v>
      </c>
      <c r="F151" s="47">
        <v>42752</v>
      </c>
      <c r="H151" s="47" t="s">
        <v>754</v>
      </c>
      <c r="I151" s="47" t="s">
        <v>1262</v>
      </c>
      <c r="J151" s="47">
        <v>0</v>
      </c>
      <c r="K151" s="47">
        <f t="shared" si="10"/>
        <v>190844</v>
      </c>
      <c r="L151" s="47">
        <v>0</v>
      </c>
      <c r="M151" s="47">
        <v>190844</v>
      </c>
      <c r="O151" s="47" t="s">
        <v>712</v>
      </c>
      <c r="P151" s="47" t="s">
        <v>1255</v>
      </c>
      <c r="Q151" s="47">
        <v>275000</v>
      </c>
      <c r="R151" s="47">
        <f t="shared" si="11"/>
        <v>2437661</v>
      </c>
      <c r="S151" s="47">
        <v>1053975</v>
      </c>
      <c r="T151" s="47">
        <v>1383686</v>
      </c>
      <c r="V151" s="47" t="s">
        <v>721</v>
      </c>
      <c r="W151" s="47" t="s">
        <v>1532</v>
      </c>
      <c r="X151" s="47">
        <v>0</v>
      </c>
      <c r="Y151" s="47">
        <f t="shared" si="9"/>
        <v>40100</v>
      </c>
      <c r="Z151" s="47">
        <v>0</v>
      </c>
      <c r="AA151" s="47">
        <v>40100</v>
      </c>
    </row>
    <row r="152" spans="1:27" ht="15">
      <c r="A152" s="47" t="s">
        <v>727</v>
      </c>
      <c r="B152" s="47" t="s">
        <v>1257</v>
      </c>
      <c r="C152" s="47">
        <v>0</v>
      </c>
      <c r="D152" s="47">
        <f t="shared" si="8"/>
        <v>71227</v>
      </c>
      <c r="E152" s="47">
        <v>0</v>
      </c>
      <c r="F152" s="47">
        <v>71227</v>
      </c>
      <c r="H152" s="47" t="s">
        <v>757</v>
      </c>
      <c r="I152" s="47" t="s">
        <v>1263</v>
      </c>
      <c r="J152" s="47">
        <v>0</v>
      </c>
      <c r="K152" s="47">
        <f t="shared" si="10"/>
        <v>12804</v>
      </c>
      <c r="L152" s="47">
        <v>0</v>
      </c>
      <c r="M152" s="47">
        <v>12804</v>
      </c>
      <c r="O152" s="47" t="s">
        <v>715</v>
      </c>
      <c r="P152" s="47" t="s">
        <v>1256</v>
      </c>
      <c r="Q152" s="47">
        <v>0</v>
      </c>
      <c r="R152" s="47">
        <f t="shared" si="11"/>
        <v>1131658</v>
      </c>
      <c r="S152" s="47">
        <v>503400</v>
      </c>
      <c r="T152" s="47">
        <v>628258</v>
      </c>
      <c r="V152" s="47" t="s">
        <v>724</v>
      </c>
      <c r="W152" s="47" t="s">
        <v>2297</v>
      </c>
      <c r="X152" s="47">
        <v>0</v>
      </c>
      <c r="Y152" s="47">
        <f t="shared" si="9"/>
        <v>36586</v>
      </c>
      <c r="Z152" s="47">
        <v>0</v>
      </c>
      <c r="AA152" s="47">
        <v>36586</v>
      </c>
    </row>
    <row r="153" spans="1:27" ht="15">
      <c r="A153" s="47" t="s">
        <v>730</v>
      </c>
      <c r="B153" s="47" t="s">
        <v>1258</v>
      </c>
      <c r="C153" s="47">
        <v>0</v>
      </c>
      <c r="D153" s="47">
        <f t="shared" si="8"/>
        <v>96460</v>
      </c>
      <c r="E153" s="47">
        <v>24000</v>
      </c>
      <c r="F153" s="47">
        <v>72460</v>
      </c>
      <c r="H153" s="47" t="s">
        <v>763</v>
      </c>
      <c r="I153" s="47" t="s">
        <v>2248</v>
      </c>
      <c r="J153" s="47">
        <v>7009950</v>
      </c>
      <c r="K153" s="47">
        <f t="shared" si="10"/>
        <v>1124249</v>
      </c>
      <c r="L153" s="47">
        <v>0</v>
      </c>
      <c r="M153" s="47">
        <v>1124249</v>
      </c>
      <c r="O153" s="47" t="s">
        <v>718</v>
      </c>
      <c r="P153" s="47" t="s">
        <v>2269</v>
      </c>
      <c r="Q153" s="47">
        <v>0</v>
      </c>
      <c r="R153" s="47">
        <f t="shared" si="11"/>
        <v>36960</v>
      </c>
      <c r="S153" s="47">
        <v>3600</v>
      </c>
      <c r="T153" s="47">
        <v>33360</v>
      </c>
      <c r="V153" s="47" t="s">
        <v>727</v>
      </c>
      <c r="W153" s="47" t="s">
        <v>1257</v>
      </c>
      <c r="X153" s="47">
        <v>4903</v>
      </c>
      <c r="Y153" s="47">
        <f t="shared" si="9"/>
        <v>178280</v>
      </c>
      <c r="Z153" s="47">
        <v>0</v>
      </c>
      <c r="AA153" s="47">
        <v>178280</v>
      </c>
    </row>
    <row r="154" spans="1:27" ht="15">
      <c r="A154" s="47" t="s">
        <v>733</v>
      </c>
      <c r="B154" s="47" t="s">
        <v>1620</v>
      </c>
      <c r="C154" s="47">
        <v>0</v>
      </c>
      <c r="D154" s="47">
        <f t="shared" si="8"/>
        <v>154839</v>
      </c>
      <c r="E154" s="47">
        <v>0</v>
      </c>
      <c r="F154" s="47">
        <v>154839</v>
      </c>
      <c r="H154" s="47" t="s">
        <v>766</v>
      </c>
      <c r="I154" s="47" t="s">
        <v>1265</v>
      </c>
      <c r="J154" s="47">
        <v>39650</v>
      </c>
      <c r="K154" s="47">
        <f t="shared" si="10"/>
        <v>301250</v>
      </c>
      <c r="L154" s="47">
        <v>294300</v>
      </c>
      <c r="M154" s="47">
        <v>6950</v>
      </c>
      <c r="O154" s="47" t="s">
        <v>721</v>
      </c>
      <c r="P154" s="47" t="s">
        <v>1532</v>
      </c>
      <c r="Q154" s="47">
        <v>0</v>
      </c>
      <c r="R154" s="47">
        <f t="shared" si="11"/>
        <v>64163</v>
      </c>
      <c r="S154" s="47">
        <v>0</v>
      </c>
      <c r="T154" s="47">
        <v>64163</v>
      </c>
      <c r="V154" s="47" t="s">
        <v>730</v>
      </c>
      <c r="W154" s="47" t="s">
        <v>1258</v>
      </c>
      <c r="X154" s="47">
        <v>0</v>
      </c>
      <c r="Y154" s="47">
        <f t="shared" si="9"/>
        <v>128928</v>
      </c>
      <c r="Z154" s="47">
        <v>0</v>
      </c>
      <c r="AA154" s="47">
        <v>128928</v>
      </c>
    </row>
    <row r="155" spans="1:27" ht="15">
      <c r="A155" s="47" t="s">
        <v>736</v>
      </c>
      <c r="B155" s="47" t="s">
        <v>1621</v>
      </c>
      <c r="C155" s="47">
        <v>0</v>
      </c>
      <c r="D155" s="47">
        <f t="shared" si="8"/>
        <v>47939</v>
      </c>
      <c r="E155" s="47">
        <v>0</v>
      </c>
      <c r="F155" s="47">
        <v>47939</v>
      </c>
      <c r="H155" s="47" t="s">
        <v>769</v>
      </c>
      <c r="I155" s="47" t="s">
        <v>1266</v>
      </c>
      <c r="J155" s="47">
        <v>68800</v>
      </c>
      <c r="K155" s="47">
        <f t="shared" si="10"/>
        <v>175299</v>
      </c>
      <c r="L155" s="47">
        <v>43300</v>
      </c>
      <c r="M155" s="47">
        <v>131999</v>
      </c>
      <c r="O155" s="47" t="s">
        <v>724</v>
      </c>
      <c r="P155" s="47" t="s">
        <v>2297</v>
      </c>
      <c r="Q155" s="47">
        <v>227300</v>
      </c>
      <c r="R155" s="47">
        <f t="shared" si="11"/>
        <v>147952</v>
      </c>
      <c r="S155" s="47">
        <v>22427</v>
      </c>
      <c r="T155" s="47">
        <v>125525</v>
      </c>
      <c r="V155" s="47" t="s">
        <v>736</v>
      </c>
      <c r="W155" s="47" t="s">
        <v>1621</v>
      </c>
      <c r="X155" s="47">
        <v>0</v>
      </c>
      <c r="Y155" s="47">
        <f t="shared" si="9"/>
        <v>25925</v>
      </c>
      <c r="Z155" s="47">
        <v>0</v>
      </c>
      <c r="AA155" s="47">
        <v>25925</v>
      </c>
    </row>
    <row r="156" spans="1:27" ht="15">
      <c r="A156" s="47" t="s">
        <v>739</v>
      </c>
      <c r="B156" s="47" t="s">
        <v>1259</v>
      </c>
      <c r="C156" s="47">
        <v>0</v>
      </c>
      <c r="D156" s="47">
        <f t="shared" si="8"/>
        <v>34754</v>
      </c>
      <c r="E156" s="47">
        <v>0</v>
      </c>
      <c r="F156" s="47">
        <v>34754</v>
      </c>
      <c r="H156" s="47" t="s">
        <v>776</v>
      </c>
      <c r="I156" s="47" t="s">
        <v>1267</v>
      </c>
      <c r="J156" s="47">
        <v>297644</v>
      </c>
      <c r="K156" s="47">
        <f t="shared" si="10"/>
        <v>97810</v>
      </c>
      <c r="L156" s="47">
        <v>10000</v>
      </c>
      <c r="M156" s="47">
        <v>87810</v>
      </c>
      <c r="O156" s="47" t="s">
        <v>727</v>
      </c>
      <c r="P156" s="47" t="s">
        <v>1257</v>
      </c>
      <c r="Q156" s="47">
        <v>353985</v>
      </c>
      <c r="R156" s="47">
        <f t="shared" si="11"/>
        <v>548732</v>
      </c>
      <c r="S156" s="47">
        <v>0</v>
      </c>
      <c r="T156" s="47">
        <v>548732</v>
      </c>
      <c r="V156" s="47" t="s">
        <v>739</v>
      </c>
      <c r="W156" s="47" t="s">
        <v>1259</v>
      </c>
      <c r="X156" s="47">
        <v>0</v>
      </c>
      <c r="Y156" s="47">
        <f t="shared" si="9"/>
        <v>107115</v>
      </c>
      <c r="Z156" s="47">
        <v>0</v>
      </c>
      <c r="AA156" s="47">
        <v>107115</v>
      </c>
    </row>
    <row r="157" spans="1:27" ht="15">
      <c r="A157" s="47" t="s">
        <v>742</v>
      </c>
      <c r="B157" s="47" t="s">
        <v>1260</v>
      </c>
      <c r="C157" s="47">
        <v>2126200</v>
      </c>
      <c r="D157" s="47">
        <f t="shared" si="8"/>
        <v>359233</v>
      </c>
      <c r="E157" s="47">
        <v>6250</v>
      </c>
      <c r="F157" s="47">
        <v>352983</v>
      </c>
      <c r="H157" s="47" t="s">
        <v>779</v>
      </c>
      <c r="I157" s="47" t="s">
        <v>1268</v>
      </c>
      <c r="J157" s="47">
        <v>4801</v>
      </c>
      <c r="K157" s="47">
        <f t="shared" si="10"/>
        <v>93921</v>
      </c>
      <c r="L157" s="47">
        <v>25000</v>
      </c>
      <c r="M157" s="47">
        <v>68921</v>
      </c>
      <c r="O157" s="47" t="s">
        <v>730</v>
      </c>
      <c r="P157" s="47" t="s">
        <v>1258</v>
      </c>
      <c r="Q157" s="47">
        <v>137000</v>
      </c>
      <c r="R157" s="47">
        <f t="shared" si="11"/>
        <v>506358</v>
      </c>
      <c r="S157" s="47">
        <v>157800</v>
      </c>
      <c r="T157" s="47">
        <v>348558</v>
      </c>
      <c r="V157" s="47" t="s">
        <v>742</v>
      </c>
      <c r="W157" s="47" t="s">
        <v>1260</v>
      </c>
      <c r="X157" s="47">
        <v>489995</v>
      </c>
      <c r="Y157" s="47">
        <f t="shared" si="9"/>
        <v>5821343</v>
      </c>
      <c r="Z157" s="47">
        <v>1510923</v>
      </c>
      <c r="AA157" s="47">
        <v>4310420</v>
      </c>
    </row>
    <row r="158" spans="1:27" ht="15">
      <c r="A158" s="47" t="s">
        <v>745</v>
      </c>
      <c r="B158" s="47" t="s">
        <v>2259</v>
      </c>
      <c r="C158" s="47">
        <v>0</v>
      </c>
      <c r="D158" s="47">
        <f t="shared" si="8"/>
        <v>117250</v>
      </c>
      <c r="E158" s="47">
        <v>0</v>
      </c>
      <c r="F158" s="47">
        <v>117250</v>
      </c>
      <c r="H158" s="47" t="s">
        <v>785</v>
      </c>
      <c r="I158" s="47" t="s">
        <v>1269</v>
      </c>
      <c r="J158" s="47">
        <v>19500</v>
      </c>
      <c r="K158" s="47">
        <f t="shared" si="10"/>
        <v>141095</v>
      </c>
      <c r="L158" s="47">
        <v>0</v>
      </c>
      <c r="M158" s="47">
        <v>141095</v>
      </c>
      <c r="O158" s="47" t="s">
        <v>733</v>
      </c>
      <c r="P158" s="47" t="s">
        <v>1620</v>
      </c>
      <c r="Q158" s="47">
        <v>0</v>
      </c>
      <c r="R158" s="47">
        <f t="shared" si="11"/>
        <v>507089</v>
      </c>
      <c r="S158" s="47">
        <v>0</v>
      </c>
      <c r="T158" s="47">
        <v>507089</v>
      </c>
      <c r="V158" s="47" t="s">
        <v>745</v>
      </c>
      <c r="W158" s="47" t="s">
        <v>2259</v>
      </c>
      <c r="X158" s="47">
        <v>10245</v>
      </c>
      <c r="Y158" s="47">
        <f t="shared" si="9"/>
        <v>417712</v>
      </c>
      <c r="Z158" s="47">
        <v>51400</v>
      </c>
      <c r="AA158" s="47">
        <v>366312</v>
      </c>
    </row>
    <row r="159" spans="1:27" ht="15">
      <c r="A159" s="47" t="s">
        <v>751</v>
      </c>
      <c r="B159" s="47" t="s">
        <v>1261</v>
      </c>
      <c r="C159" s="47">
        <v>0</v>
      </c>
      <c r="D159" s="47">
        <f t="shared" si="8"/>
        <v>136517</v>
      </c>
      <c r="E159" s="47">
        <v>35255</v>
      </c>
      <c r="F159" s="47">
        <v>101262</v>
      </c>
      <c r="H159" s="47" t="s">
        <v>788</v>
      </c>
      <c r="I159" s="47" t="s">
        <v>1270</v>
      </c>
      <c r="J159" s="47">
        <v>68300</v>
      </c>
      <c r="K159" s="47">
        <f t="shared" si="10"/>
        <v>78454</v>
      </c>
      <c r="L159" s="47">
        <v>16200</v>
      </c>
      <c r="M159" s="47">
        <v>62254</v>
      </c>
      <c r="O159" s="47" t="s">
        <v>736</v>
      </c>
      <c r="P159" s="47" t="s">
        <v>1621</v>
      </c>
      <c r="Q159" s="47">
        <v>17500</v>
      </c>
      <c r="R159" s="47">
        <f t="shared" si="11"/>
        <v>157547</v>
      </c>
      <c r="S159" s="47">
        <v>15000</v>
      </c>
      <c r="T159" s="47">
        <v>142547</v>
      </c>
      <c r="V159" s="47" t="s">
        <v>748</v>
      </c>
      <c r="W159" s="47" t="s">
        <v>2294</v>
      </c>
      <c r="X159" s="47">
        <v>1431324</v>
      </c>
      <c r="Y159" s="47">
        <f t="shared" si="9"/>
        <v>16211</v>
      </c>
      <c r="Z159" s="47">
        <v>0</v>
      </c>
      <c r="AA159" s="47">
        <v>16211</v>
      </c>
    </row>
    <row r="160" spans="1:27" ht="15">
      <c r="A160" s="47" t="s">
        <v>754</v>
      </c>
      <c r="B160" s="47" t="s">
        <v>1262</v>
      </c>
      <c r="C160" s="47">
        <v>0</v>
      </c>
      <c r="D160" s="47">
        <f t="shared" si="8"/>
        <v>49219</v>
      </c>
      <c r="E160" s="47">
        <v>0</v>
      </c>
      <c r="F160" s="47">
        <v>49219</v>
      </c>
      <c r="H160" s="47" t="s">
        <v>791</v>
      </c>
      <c r="I160" s="47" t="s">
        <v>1271</v>
      </c>
      <c r="J160" s="47">
        <v>10500</v>
      </c>
      <c r="K160" s="47">
        <f t="shared" si="10"/>
        <v>242147</v>
      </c>
      <c r="L160" s="47">
        <v>145000</v>
      </c>
      <c r="M160" s="47">
        <v>97147</v>
      </c>
      <c r="O160" s="47" t="s">
        <v>739</v>
      </c>
      <c r="P160" s="47" t="s">
        <v>1259</v>
      </c>
      <c r="Q160" s="47">
        <v>0</v>
      </c>
      <c r="R160" s="47">
        <f t="shared" si="11"/>
        <v>250863</v>
      </c>
      <c r="S160" s="47">
        <v>0</v>
      </c>
      <c r="T160" s="47">
        <v>250863</v>
      </c>
      <c r="V160" s="47" t="s">
        <v>751</v>
      </c>
      <c r="W160" s="47" t="s">
        <v>1261</v>
      </c>
      <c r="X160" s="47">
        <v>97500</v>
      </c>
      <c r="Y160" s="47">
        <f t="shared" si="9"/>
        <v>148520</v>
      </c>
      <c r="Z160" s="47">
        <v>0</v>
      </c>
      <c r="AA160" s="47">
        <v>148520</v>
      </c>
    </row>
    <row r="161" spans="1:27" ht="15">
      <c r="A161" s="47" t="s">
        <v>757</v>
      </c>
      <c r="B161" s="47" t="s">
        <v>1263</v>
      </c>
      <c r="C161" s="47">
        <v>0</v>
      </c>
      <c r="D161" s="47">
        <f t="shared" si="8"/>
        <v>168953</v>
      </c>
      <c r="E161" s="47">
        <v>105400</v>
      </c>
      <c r="F161" s="47">
        <v>63553</v>
      </c>
      <c r="H161" s="47" t="s">
        <v>794</v>
      </c>
      <c r="I161" s="47" t="s">
        <v>1272</v>
      </c>
      <c r="J161" s="47">
        <v>32450</v>
      </c>
      <c r="K161" s="47">
        <f t="shared" si="10"/>
        <v>85626</v>
      </c>
      <c r="L161" s="47">
        <v>14950</v>
      </c>
      <c r="M161" s="47">
        <v>70676</v>
      </c>
      <c r="O161" s="47" t="s">
        <v>742</v>
      </c>
      <c r="P161" s="47" t="s">
        <v>1260</v>
      </c>
      <c r="Q161" s="47">
        <v>2126200</v>
      </c>
      <c r="R161" s="47">
        <f t="shared" si="11"/>
        <v>1688834</v>
      </c>
      <c r="S161" s="47">
        <v>87350</v>
      </c>
      <c r="T161" s="47">
        <v>1601484</v>
      </c>
      <c r="V161" s="47" t="s">
        <v>754</v>
      </c>
      <c r="W161" s="47" t="s">
        <v>1262</v>
      </c>
      <c r="X161" s="47">
        <v>0</v>
      </c>
      <c r="Y161" s="47">
        <f t="shared" si="9"/>
        <v>1036997</v>
      </c>
      <c r="Z161" s="47">
        <v>0</v>
      </c>
      <c r="AA161" s="47">
        <v>1036997</v>
      </c>
    </row>
    <row r="162" spans="1:27" ht="15">
      <c r="A162" s="47" t="s">
        <v>763</v>
      </c>
      <c r="B162" s="47" t="s">
        <v>2248</v>
      </c>
      <c r="C162" s="47">
        <v>0</v>
      </c>
      <c r="D162" s="47">
        <f t="shared" si="8"/>
        <v>1044691</v>
      </c>
      <c r="E162" s="47">
        <v>27800</v>
      </c>
      <c r="F162" s="47">
        <v>1016891</v>
      </c>
      <c r="H162" s="47" t="s">
        <v>797</v>
      </c>
      <c r="I162" s="47" t="s">
        <v>1273</v>
      </c>
      <c r="J162" s="47">
        <v>64475</v>
      </c>
      <c r="K162" s="47">
        <f t="shared" si="10"/>
        <v>499009</v>
      </c>
      <c r="L162" s="47">
        <v>0</v>
      </c>
      <c r="M162" s="47">
        <v>499009</v>
      </c>
      <c r="O162" s="47" t="s">
        <v>745</v>
      </c>
      <c r="P162" s="47" t="s">
        <v>2259</v>
      </c>
      <c r="Q162" s="47">
        <v>93880</v>
      </c>
      <c r="R162" s="47">
        <f t="shared" si="11"/>
        <v>386998</v>
      </c>
      <c r="S162" s="47">
        <v>4500</v>
      </c>
      <c r="T162" s="47">
        <v>382498</v>
      </c>
      <c r="V162" s="47" t="s">
        <v>757</v>
      </c>
      <c r="W162" s="47" t="s">
        <v>1263</v>
      </c>
      <c r="X162" s="47">
        <v>0</v>
      </c>
      <c r="Y162" s="47">
        <f t="shared" si="9"/>
        <v>182233</v>
      </c>
      <c r="Z162" s="47">
        <v>0</v>
      </c>
      <c r="AA162" s="47">
        <v>182233</v>
      </c>
    </row>
    <row r="163" spans="1:27" ht="15">
      <c r="A163" s="47" t="s">
        <v>766</v>
      </c>
      <c r="B163" s="47" t="s">
        <v>1265</v>
      </c>
      <c r="C163" s="47">
        <v>140320</v>
      </c>
      <c r="D163" s="47">
        <f t="shared" si="8"/>
        <v>283079</v>
      </c>
      <c r="E163" s="47">
        <v>30100</v>
      </c>
      <c r="F163" s="47">
        <v>252979</v>
      </c>
      <c r="H163" s="47" t="s">
        <v>800</v>
      </c>
      <c r="I163" s="47" t="s">
        <v>1274</v>
      </c>
      <c r="J163" s="47">
        <v>17000</v>
      </c>
      <c r="K163" s="47">
        <f t="shared" si="10"/>
        <v>42314</v>
      </c>
      <c r="L163" s="47">
        <v>0</v>
      </c>
      <c r="M163" s="47">
        <v>42314</v>
      </c>
      <c r="O163" s="47" t="s">
        <v>748</v>
      </c>
      <c r="P163" s="47" t="s">
        <v>2294</v>
      </c>
      <c r="Q163" s="47">
        <v>0</v>
      </c>
      <c r="R163" s="47">
        <f t="shared" si="11"/>
        <v>9800</v>
      </c>
      <c r="S163" s="47">
        <v>0</v>
      </c>
      <c r="T163" s="47">
        <v>9800</v>
      </c>
      <c r="V163" s="47" t="s">
        <v>763</v>
      </c>
      <c r="W163" s="47" t="s">
        <v>2248</v>
      </c>
      <c r="X163" s="47">
        <v>11115950</v>
      </c>
      <c r="Y163" s="47">
        <f t="shared" si="9"/>
        <v>13487599</v>
      </c>
      <c r="Z163" s="47">
        <v>340000</v>
      </c>
      <c r="AA163" s="47">
        <v>13147599</v>
      </c>
    </row>
    <row r="164" spans="1:27" ht="15">
      <c r="A164" s="47" t="s">
        <v>769</v>
      </c>
      <c r="B164" s="47" t="s">
        <v>1266</v>
      </c>
      <c r="C164" s="47">
        <v>764600</v>
      </c>
      <c r="D164" s="47">
        <f t="shared" si="8"/>
        <v>318394</v>
      </c>
      <c r="E164" s="47">
        <v>57100</v>
      </c>
      <c r="F164" s="47">
        <v>261294</v>
      </c>
      <c r="H164" s="47" t="s">
        <v>803</v>
      </c>
      <c r="I164" s="47" t="s">
        <v>1275</v>
      </c>
      <c r="J164" s="47">
        <v>0</v>
      </c>
      <c r="K164" s="47">
        <f t="shared" si="10"/>
        <v>331740</v>
      </c>
      <c r="L164" s="47">
        <v>0</v>
      </c>
      <c r="M164" s="47">
        <v>331740</v>
      </c>
      <c r="O164" s="47" t="s">
        <v>751</v>
      </c>
      <c r="P164" s="47" t="s">
        <v>1261</v>
      </c>
      <c r="Q164" s="47">
        <v>0</v>
      </c>
      <c r="R164" s="47">
        <f t="shared" si="11"/>
        <v>454400</v>
      </c>
      <c r="S164" s="47">
        <v>35255</v>
      </c>
      <c r="T164" s="47">
        <v>419145</v>
      </c>
      <c r="V164" s="47" t="s">
        <v>766</v>
      </c>
      <c r="W164" s="47" t="s">
        <v>1265</v>
      </c>
      <c r="X164" s="47">
        <v>181563</v>
      </c>
      <c r="Y164" s="47">
        <f t="shared" si="9"/>
        <v>504934</v>
      </c>
      <c r="Z164" s="47">
        <v>294300</v>
      </c>
      <c r="AA164" s="47">
        <v>210634</v>
      </c>
    </row>
    <row r="165" spans="1:27" ht="15">
      <c r="A165" s="47" t="s">
        <v>772</v>
      </c>
      <c r="B165" s="47" t="s">
        <v>1622</v>
      </c>
      <c r="C165" s="47">
        <v>0</v>
      </c>
      <c r="D165" s="47">
        <f t="shared" si="8"/>
        <v>48059</v>
      </c>
      <c r="E165" s="47">
        <v>0</v>
      </c>
      <c r="F165" s="47">
        <v>48059</v>
      </c>
      <c r="H165" s="47" t="s">
        <v>806</v>
      </c>
      <c r="I165" s="47" t="s">
        <v>1276</v>
      </c>
      <c r="J165" s="47">
        <v>16000</v>
      </c>
      <c r="K165" s="47">
        <f t="shared" si="10"/>
        <v>129586</v>
      </c>
      <c r="L165" s="47">
        <v>0</v>
      </c>
      <c r="M165" s="47">
        <v>129586</v>
      </c>
      <c r="O165" s="47" t="s">
        <v>754</v>
      </c>
      <c r="P165" s="47" t="s">
        <v>1262</v>
      </c>
      <c r="Q165" s="47">
        <v>887950</v>
      </c>
      <c r="R165" s="47">
        <f t="shared" si="11"/>
        <v>271413</v>
      </c>
      <c r="S165" s="47">
        <v>83000</v>
      </c>
      <c r="T165" s="47">
        <v>188413</v>
      </c>
      <c r="V165" s="47" t="s">
        <v>769</v>
      </c>
      <c r="W165" s="47" t="s">
        <v>1266</v>
      </c>
      <c r="X165" s="47">
        <v>268562</v>
      </c>
      <c r="Y165" s="47">
        <f t="shared" si="9"/>
        <v>1460633</v>
      </c>
      <c r="Z165" s="47">
        <v>83300</v>
      </c>
      <c r="AA165" s="47">
        <v>1377333</v>
      </c>
    </row>
    <row r="166" spans="1:27" ht="15">
      <c r="A166" s="47" t="s">
        <v>776</v>
      </c>
      <c r="B166" s="47" t="s">
        <v>1267</v>
      </c>
      <c r="C166" s="47">
        <v>2593300</v>
      </c>
      <c r="D166" s="47">
        <f t="shared" si="8"/>
        <v>240624</v>
      </c>
      <c r="E166" s="47">
        <v>0</v>
      </c>
      <c r="F166" s="47">
        <v>240624</v>
      </c>
      <c r="H166" s="47" t="s">
        <v>809</v>
      </c>
      <c r="I166" s="47" t="s">
        <v>1277</v>
      </c>
      <c r="J166" s="47">
        <v>0</v>
      </c>
      <c r="K166" s="47">
        <f t="shared" si="10"/>
        <v>32151</v>
      </c>
      <c r="L166" s="47">
        <v>0</v>
      </c>
      <c r="M166" s="47">
        <v>32151</v>
      </c>
      <c r="O166" s="47" t="s">
        <v>757</v>
      </c>
      <c r="P166" s="47" t="s">
        <v>1263</v>
      </c>
      <c r="Q166" s="47">
        <v>0</v>
      </c>
      <c r="R166" s="47">
        <f t="shared" si="11"/>
        <v>516907</v>
      </c>
      <c r="S166" s="47">
        <v>125500</v>
      </c>
      <c r="T166" s="47">
        <v>391407</v>
      </c>
      <c r="V166" s="47" t="s">
        <v>776</v>
      </c>
      <c r="W166" s="47" t="s">
        <v>1267</v>
      </c>
      <c r="X166" s="47">
        <v>337734</v>
      </c>
      <c r="Y166" s="47">
        <f t="shared" si="9"/>
        <v>1299097</v>
      </c>
      <c r="Z166" s="47">
        <v>572375</v>
      </c>
      <c r="AA166" s="47">
        <v>726722</v>
      </c>
    </row>
    <row r="167" spans="1:27" ht="15">
      <c r="A167" s="47" t="s">
        <v>779</v>
      </c>
      <c r="B167" s="47" t="s">
        <v>1268</v>
      </c>
      <c r="C167" s="47">
        <v>433150</v>
      </c>
      <c r="D167" s="47">
        <f t="shared" si="8"/>
        <v>200875</v>
      </c>
      <c r="E167" s="47">
        <v>300</v>
      </c>
      <c r="F167" s="47">
        <v>200575</v>
      </c>
      <c r="H167" s="47" t="s">
        <v>815</v>
      </c>
      <c r="I167" s="47" t="s">
        <v>1278</v>
      </c>
      <c r="J167" s="47">
        <v>0</v>
      </c>
      <c r="K167" s="47">
        <f t="shared" si="10"/>
        <v>55524</v>
      </c>
      <c r="L167" s="47">
        <v>0</v>
      </c>
      <c r="M167" s="47">
        <v>55524</v>
      </c>
      <c r="O167" s="47" t="s">
        <v>763</v>
      </c>
      <c r="P167" s="47" t="s">
        <v>2248</v>
      </c>
      <c r="Q167" s="47">
        <v>0</v>
      </c>
      <c r="R167" s="47">
        <f t="shared" si="11"/>
        <v>3532691</v>
      </c>
      <c r="S167" s="47">
        <v>92839</v>
      </c>
      <c r="T167" s="47">
        <v>3439852</v>
      </c>
      <c r="V167" s="47" t="s">
        <v>779</v>
      </c>
      <c r="W167" s="47" t="s">
        <v>1268</v>
      </c>
      <c r="X167" s="47">
        <v>349512</v>
      </c>
      <c r="Y167" s="47">
        <f t="shared" si="9"/>
        <v>818940</v>
      </c>
      <c r="Z167" s="47">
        <v>25000</v>
      </c>
      <c r="AA167" s="47">
        <v>793940</v>
      </c>
    </row>
    <row r="168" spans="1:27" ht="15">
      <c r="A168" s="47" t="s">
        <v>782</v>
      </c>
      <c r="B168" s="47" t="s">
        <v>1623</v>
      </c>
      <c r="C168" s="47">
        <v>501570</v>
      </c>
      <c r="D168" s="47">
        <f t="shared" si="8"/>
        <v>46501</v>
      </c>
      <c r="E168" s="47">
        <v>0</v>
      </c>
      <c r="F168" s="47">
        <v>46501</v>
      </c>
      <c r="H168" s="47" t="s">
        <v>818</v>
      </c>
      <c r="I168" s="47" t="s">
        <v>1279</v>
      </c>
      <c r="J168" s="47">
        <v>0</v>
      </c>
      <c r="K168" s="47">
        <f t="shared" si="10"/>
        <v>23664</v>
      </c>
      <c r="L168" s="47">
        <v>0</v>
      </c>
      <c r="M168" s="47">
        <v>23664</v>
      </c>
      <c r="O168" s="47" t="s">
        <v>766</v>
      </c>
      <c r="P168" s="47" t="s">
        <v>1265</v>
      </c>
      <c r="Q168" s="47">
        <v>1682845</v>
      </c>
      <c r="R168" s="47">
        <f t="shared" si="11"/>
        <v>1055170</v>
      </c>
      <c r="S168" s="47">
        <v>255100</v>
      </c>
      <c r="T168" s="47">
        <v>800070</v>
      </c>
      <c r="V168" s="47" t="s">
        <v>782</v>
      </c>
      <c r="W168" s="47" t="s">
        <v>1623</v>
      </c>
      <c r="X168" s="47">
        <v>0</v>
      </c>
      <c r="Y168" s="47">
        <f t="shared" si="9"/>
        <v>48801</v>
      </c>
      <c r="Z168" s="47">
        <v>0</v>
      </c>
      <c r="AA168" s="47">
        <v>48801</v>
      </c>
    </row>
    <row r="169" spans="1:27" ht="15">
      <c r="A169" s="47" t="s">
        <v>785</v>
      </c>
      <c r="B169" s="47" t="s">
        <v>1269</v>
      </c>
      <c r="C169" s="47">
        <v>0</v>
      </c>
      <c r="D169" s="47">
        <f t="shared" si="8"/>
        <v>107877</v>
      </c>
      <c r="E169" s="47">
        <v>0</v>
      </c>
      <c r="F169" s="47">
        <v>107877</v>
      </c>
      <c r="H169" s="47" t="s">
        <v>821</v>
      </c>
      <c r="I169" s="47" t="s">
        <v>1280</v>
      </c>
      <c r="J169" s="47">
        <v>0</v>
      </c>
      <c r="K169" s="47">
        <f t="shared" si="10"/>
        <v>583045</v>
      </c>
      <c r="L169" s="47">
        <v>440000</v>
      </c>
      <c r="M169" s="47">
        <v>143045</v>
      </c>
      <c r="O169" s="47" t="s">
        <v>769</v>
      </c>
      <c r="P169" s="47" t="s">
        <v>1266</v>
      </c>
      <c r="Q169" s="47">
        <v>2363325</v>
      </c>
      <c r="R169" s="47">
        <f t="shared" si="11"/>
        <v>1926044</v>
      </c>
      <c r="S169" s="47">
        <v>301150</v>
      </c>
      <c r="T169" s="47">
        <v>1624894</v>
      </c>
      <c r="V169" s="47" t="s">
        <v>785</v>
      </c>
      <c r="W169" s="47" t="s">
        <v>1269</v>
      </c>
      <c r="X169" s="47">
        <v>69359</v>
      </c>
      <c r="Y169" s="47">
        <f t="shared" si="9"/>
        <v>511105</v>
      </c>
      <c r="Z169" s="47">
        <v>0</v>
      </c>
      <c r="AA169" s="47">
        <v>511105</v>
      </c>
    </row>
    <row r="170" spans="1:27" ht="15">
      <c r="A170" s="47" t="s">
        <v>788</v>
      </c>
      <c r="B170" s="47" t="s">
        <v>1270</v>
      </c>
      <c r="C170" s="47">
        <v>352800</v>
      </c>
      <c r="D170" s="47">
        <f t="shared" si="8"/>
        <v>519332</v>
      </c>
      <c r="E170" s="47">
        <v>115200</v>
      </c>
      <c r="F170" s="47">
        <v>404132</v>
      </c>
      <c r="H170" s="47" t="s">
        <v>825</v>
      </c>
      <c r="I170" s="47" t="s">
        <v>1281</v>
      </c>
      <c r="J170" s="47">
        <v>0</v>
      </c>
      <c r="K170" s="47">
        <f t="shared" si="10"/>
        <v>608222</v>
      </c>
      <c r="L170" s="47">
        <v>0</v>
      </c>
      <c r="M170" s="47">
        <v>608222</v>
      </c>
      <c r="O170" s="47" t="s">
        <v>772</v>
      </c>
      <c r="P170" s="47" t="s">
        <v>1622</v>
      </c>
      <c r="Q170" s="47">
        <v>0</v>
      </c>
      <c r="R170" s="47">
        <f t="shared" si="11"/>
        <v>115339</v>
      </c>
      <c r="S170" s="47">
        <v>0</v>
      </c>
      <c r="T170" s="47">
        <v>115339</v>
      </c>
      <c r="V170" s="47" t="s">
        <v>788</v>
      </c>
      <c r="W170" s="47" t="s">
        <v>1270</v>
      </c>
      <c r="X170" s="47">
        <v>167000</v>
      </c>
      <c r="Y170" s="47">
        <f t="shared" si="9"/>
        <v>654995</v>
      </c>
      <c r="Z170" s="47">
        <v>57840</v>
      </c>
      <c r="AA170" s="47">
        <v>597155</v>
      </c>
    </row>
    <row r="171" spans="1:27" ht="15">
      <c r="A171" s="47" t="s">
        <v>791</v>
      </c>
      <c r="B171" s="47" t="s">
        <v>1271</v>
      </c>
      <c r="C171" s="47">
        <v>536500</v>
      </c>
      <c r="D171" s="47">
        <f t="shared" si="8"/>
        <v>292660</v>
      </c>
      <c r="E171" s="47">
        <v>85740</v>
      </c>
      <c r="F171" s="47">
        <v>206920</v>
      </c>
      <c r="H171" s="47" t="s">
        <v>828</v>
      </c>
      <c r="I171" s="47" t="s">
        <v>1282</v>
      </c>
      <c r="J171" s="47">
        <v>0</v>
      </c>
      <c r="K171" s="47">
        <f t="shared" si="10"/>
        <v>62062</v>
      </c>
      <c r="L171" s="47">
        <v>0</v>
      </c>
      <c r="M171" s="47">
        <v>62062</v>
      </c>
      <c r="O171" s="47" t="s">
        <v>776</v>
      </c>
      <c r="P171" s="47" t="s">
        <v>1267</v>
      </c>
      <c r="Q171" s="47">
        <v>9568100</v>
      </c>
      <c r="R171" s="47">
        <f t="shared" si="11"/>
        <v>4000077</v>
      </c>
      <c r="S171" s="47">
        <v>1360988</v>
      </c>
      <c r="T171" s="47">
        <v>2639089</v>
      </c>
      <c r="V171" s="47" t="s">
        <v>791</v>
      </c>
      <c r="W171" s="47" t="s">
        <v>1271</v>
      </c>
      <c r="X171" s="47">
        <v>164795</v>
      </c>
      <c r="Y171" s="47">
        <f t="shared" si="9"/>
        <v>1672909</v>
      </c>
      <c r="Z171" s="47">
        <v>261000</v>
      </c>
      <c r="AA171" s="47">
        <v>1411909</v>
      </c>
    </row>
    <row r="172" spans="1:27" ht="15">
      <c r="A172" s="47" t="s">
        <v>794</v>
      </c>
      <c r="B172" s="47" t="s">
        <v>1272</v>
      </c>
      <c r="C172" s="47">
        <v>14900</v>
      </c>
      <c r="D172" s="47">
        <f t="shared" si="8"/>
        <v>309174</v>
      </c>
      <c r="E172" s="47">
        <v>57310</v>
      </c>
      <c r="F172" s="47">
        <v>251864</v>
      </c>
      <c r="H172" s="47" t="s">
        <v>831</v>
      </c>
      <c r="I172" s="47" t="s">
        <v>1283</v>
      </c>
      <c r="J172" s="47">
        <v>16000</v>
      </c>
      <c r="K172" s="47">
        <f t="shared" si="10"/>
        <v>37173</v>
      </c>
      <c r="L172" s="47">
        <v>9500</v>
      </c>
      <c r="M172" s="47">
        <v>27673</v>
      </c>
      <c r="O172" s="47" t="s">
        <v>779</v>
      </c>
      <c r="P172" s="47" t="s">
        <v>1268</v>
      </c>
      <c r="Q172" s="47">
        <v>581050</v>
      </c>
      <c r="R172" s="47">
        <f t="shared" si="11"/>
        <v>1969896</v>
      </c>
      <c r="S172" s="47">
        <v>490490</v>
      </c>
      <c r="T172" s="47">
        <v>1479406</v>
      </c>
      <c r="V172" s="47" t="s">
        <v>794</v>
      </c>
      <c r="W172" s="47" t="s">
        <v>1272</v>
      </c>
      <c r="X172" s="47">
        <v>1210713</v>
      </c>
      <c r="Y172" s="47">
        <f t="shared" si="9"/>
        <v>847292</v>
      </c>
      <c r="Z172" s="47">
        <v>14950</v>
      </c>
      <c r="AA172" s="47">
        <v>832342</v>
      </c>
    </row>
    <row r="173" spans="1:27" ht="15">
      <c r="A173" s="47" t="s">
        <v>797</v>
      </c>
      <c r="B173" s="47" t="s">
        <v>1273</v>
      </c>
      <c r="C173" s="47">
        <v>876273</v>
      </c>
      <c r="D173" s="47">
        <f t="shared" si="8"/>
        <v>913994</v>
      </c>
      <c r="E173" s="47">
        <v>16502</v>
      </c>
      <c r="F173" s="47">
        <v>897492</v>
      </c>
      <c r="H173" s="47" t="s">
        <v>834</v>
      </c>
      <c r="I173" s="47" t="s">
        <v>1284</v>
      </c>
      <c r="J173" s="47">
        <v>0</v>
      </c>
      <c r="K173" s="47">
        <f t="shared" si="10"/>
        <v>2860</v>
      </c>
      <c r="L173" s="47">
        <v>0</v>
      </c>
      <c r="M173" s="47">
        <v>2860</v>
      </c>
      <c r="O173" s="47" t="s">
        <v>782</v>
      </c>
      <c r="P173" s="47" t="s">
        <v>1623</v>
      </c>
      <c r="Q173" s="47">
        <v>934155</v>
      </c>
      <c r="R173" s="47">
        <f t="shared" si="11"/>
        <v>347085</v>
      </c>
      <c r="S173" s="47">
        <v>18800</v>
      </c>
      <c r="T173" s="47">
        <v>328285</v>
      </c>
      <c r="V173" s="47" t="s">
        <v>797</v>
      </c>
      <c r="W173" s="47" t="s">
        <v>1273</v>
      </c>
      <c r="X173" s="47">
        <v>254146</v>
      </c>
      <c r="Y173" s="47">
        <f t="shared" si="9"/>
        <v>2227699</v>
      </c>
      <c r="Z173" s="47">
        <v>171000</v>
      </c>
      <c r="AA173" s="47">
        <v>2056699</v>
      </c>
    </row>
    <row r="174" spans="1:27" ht="15">
      <c r="A174" s="47" t="s">
        <v>800</v>
      </c>
      <c r="B174" s="47" t="s">
        <v>1274</v>
      </c>
      <c r="C174" s="47">
        <v>5600</v>
      </c>
      <c r="D174" s="47">
        <f t="shared" si="8"/>
        <v>349763</v>
      </c>
      <c r="E174" s="47">
        <v>6500</v>
      </c>
      <c r="F174" s="47">
        <v>343263</v>
      </c>
      <c r="H174" s="47" t="s">
        <v>839</v>
      </c>
      <c r="I174" s="47" t="s">
        <v>2292</v>
      </c>
      <c r="J174" s="47">
        <v>24500</v>
      </c>
      <c r="K174" s="47">
        <f t="shared" si="10"/>
        <v>41082</v>
      </c>
      <c r="L174" s="47">
        <v>10200</v>
      </c>
      <c r="M174" s="47">
        <v>30882</v>
      </c>
      <c r="O174" s="47" t="s">
        <v>785</v>
      </c>
      <c r="P174" s="47" t="s">
        <v>1269</v>
      </c>
      <c r="Q174" s="47">
        <v>219600</v>
      </c>
      <c r="R174" s="47">
        <f t="shared" si="11"/>
        <v>788903</v>
      </c>
      <c r="S174" s="47">
        <v>115050</v>
      </c>
      <c r="T174" s="47">
        <v>673853</v>
      </c>
      <c r="V174" s="47" t="s">
        <v>800</v>
      </c>
      <c r="W174" s="47" t="s">
        <v>1274</v>
      </c>
      <c r="X174" s="47">
        <v>391756</v>
      </c>
      <c r="Y174" s="47">
        <f t="shared" si="9"/>
        <v>1169900</v>
      </c>
      <c r="Z174" s="47">
        <v>853000</v>
      </c>
      <c r="AA174" s="47">
        <v>316900</v>
      </c>
    </row>
    <row r="175" spans="1:27" ht="15">
      <c r="A175" s="47" t="s">
        <v>803</v>
      </c>
      <c r="B175" s="47" t="s">
        <v>1275</v>
      </c>
      <c r="C175" s="47">
        <v>236000</v>
      </c>
      <c r="D175" s="47">
        <f t="shared" si="8"/>
        <v>500438</v>
      </c>
      <c r="E175" s="47">
        <v>83000</v>
      </c>
      <c r="F175" s="47">
        <v>417438</v>
      </c>
      <c r="H175" s="47" t="s">
        <v>842</v>
      </c>
      <c r="I175" s="47" t="s">
        <v>1285</v>
      </c>
      <c r="J175" s="47">
        <v>14500</v>
      </c>
      <c r="K175" s="47">
        <f t="shared" si="10"/>
        <v>1875</v>
      </c>
      <c r="L175" s="47">
        <v>0</v>
      </c>
      <c r="M175" s="47">
        <v>1875</v>
      </c>
      <c r="O175" s="47" t="s">
        <v>788</v>
      </c>
      <c r="P175" s="47" t="s">
        <v>1270</v>
      </c>
      <c r="Q175" s="47">
        <v>1128126</v>
      </c>
      <c r="R175" s="47">
        <f t="shared" si="11"/>
        <v>2581000</v>
      </c>
      <c r="S175" s="47">
        <v>1055781</v>
      </c>
      <c r="T175" s="47">
        <v>1525219</v>
      </c>
      <c r="V175" s="47" t="s">
        <v>803</v>
      </c>
      <c r="W175" s="47" t="s">
        <v>1275</v>
      </c>
      <c r="X175" s="47">
        <v>0</v>
      </c>
      <c r="Y175" s="47">
        <f t="shared" si="9"/>
        <v>820351</v>
      </c>
      <c r="Z175" s="47">
        <v>0</v>
      </c>
      <c r="AA175" s="47">
        <v>820351</v>
      </c>
    </row>
    <row r="176" spans="1:27" ht="15">
      <c r="A176" s="47" t="s">
        <v>806</v>
      </c>
      <c r="B176" s="47" t="s">
        <v>1276</v>
      </c>
      <c r="C176" s="47">
        <v>355000</v>
      </c>
      <c r="D176" s="47">
        <f t="shared" si="8"/>
        <v>256933</v>
      </c>
      <c r="E176" s="47">
        <v>18900</v>
      </c>
      <c r="F176" s="47">
        <v>238033</v>
      </c>
      <c r="H176" s="47" t="s">
        <v>845</v>
      </c>
      <c r="I176" s="47" t="s">
        <v>1286</v>
      </c>
      <c r="J176" s="47">
        <v>19000</v>
      </c>
      <c r="K176" s="47">
        <f t="shared" si="10"/>
        <v>52476</v>
      </c>
      <c r="L176" s="47">
        <v>0</v>
      </c>
      <c r="M176" s="47">
        <v>52476</v>
      </c>
      <c r="O176" s="47" t="s">
        <v>791</v>
      </c>
      <c r="P176" s="47" t="s">
        <v>1271</v>
      </c>
      <c r="Q176" s="47">
        <v>2772263</v>
      </c>
      <c r="R176" s="47">
        <f t="shared" si="11"/>
        <v>1343368</v>
      </c>
      <c r="S176" s="47">
        <v>389040</v>
      </c>
      <c r="T176" s="47">
        <v>954328</v>
      </c>
      <c r="V176" s="47" t="s">
        <v>806</v>
      </c>
      <c r="W176" s="47" t="s">
        <v>1276</v>
      </c>
      <c r="X176" s="47">
        <v>91805</v>
      </c>
      <c r="Y176" s="47">
        <f t="shared" si="9"/>
        <v>2180844</v>
      </c>
      <c r="Z176" s="47">
        <v>0</v>
      </c>
      <c r="AA176" s="47">
        <v>2180844</v>
      </c>
    </row>
    <row r="177" spans="1:27" ht="15">
      <c r="A177" s="47" t="s">
        <v>809</v>
      </c>
      <c r="B177" s="47" t="s">
        <v>1277</v>
      </c>
      <c r="C177" s="47">
        <v>0</v>
      </c>
      <c r="D177" s="47">
        <f t="shared" si="8"/>
        <v>3204</v>
      </c>
      <c r="E177" s="47">
        <v>0</v>
      </c>
      <c r="F177" s="47">
        <v>3204</v>
      </c>
      <c r="H177" s="47" t="s">
        <v>851</v>
      </c>
      <c r="I177" s="47" t="s">
        <v>1287</v>
      </c>
      <c r="J177" s="47">
        <v>0</v>
      </c>
      <c r="K177" s="47">
        <f t="shared" si="10"/>
        <v>81600</v>
      </c>
      <c r="L177" s="47">
        <v>51800</v>
      </c>
      <c r="M177" s="47">
        <v>29800</v>
      </c>
      <c r="O177" s="47" t="s">
        <v>794</v>
      </c>
      <c r="P177" s="47" t="s">
        <v>1272</v>
      </c>
      <c r="Q177" s="47">
        <v>1253602</v>
      </c>
      <c r="R177" s="47">
        <f t="shared" si="11"/>
        <v>1567800</v>
      </c>
      <c r="S177" s="47">
        <v>414294</v>
      </c>
      <c r="T177" s="47">
        <v>1153506</v>
      </c>
      <c r="V177" s="47" t="s">
        <v>809</v>
      </c>
      <c r="W177" s="47" t="s">
        <v>1277</v>
      </c>
      <c r="X177" s="47">
        <v>0</v>
      </c>
      <c r="Y177" s="47">
        <f t="shared" si="9"/>
        <v>189231</v>
      </c>
      <c r="Z177" s="47">
        <v>0</v>
      </c>
      <c r="AA177" s="47">
        <v>189231</v>
      </c>
    </row>
    <row r="178" spans="1:27" ht="15">
      <c r="A178" s="47" t="s">
        <v>812</v>
      </c>
      <c r="B178" s="47" t="s">
        <v>1533</v>
      </c>
      <c r="C178" s="47">
        <v>0</v>
      </c>
      <c r="D178" s="47">
        <f t="shared" si="8"/>
        <v>39500</v>
      </c>
      <c r="E178" s="47">
        <v>0</v>
      </c>
      <c r="F178" s="47">
        <v>39500</v>
      </c>
      <c r="H178" s="47" t="s">
        <v>854</v>
      </c>
      <c r="I178" s="47" t="s">
        <v>1288</v>
      </c>
      <c r="J178" s="47">
        <v>28343</v>
      </c>
      <c r="K178" s="47">
        <f t="shared" si="10"/>
        <v>235210</v>
      </c>
      <c r="L178" s="47">
        <v>0</v>
      </c>
      <c r="M178" s="47">
        <v>235210</v>
      </c>
      <c r="O178" s="47" t="s">
        <v>797</v>
      </c>
      <c r="P178" s="47" t="s">
        <v>1273</v>
      </c>
      <c r="Q178" s="47">
        <v>16708481</v>
      </c>
      <c r="R178" s="47">
        <f t="shared" si="11"/>
        <v>6516023</v>
      </c>
      <c r="S178" s="47">
        <v>994631</v>
      </c>
      <c r="T178" s="47">
        <v>5521392</v>
      </c>
      <c r="V178" s="47" t="s">
        <v>812</v>
      </c>
      <c r="W178" s="47" t="s">
        <v>1533</v>
      </c>
      <c r="X178" s="47">
        <v>0</v>
      </c>
      <c r="Y178" s="47">
        <f t="shared" si="9"/>
        <v>7401</v>
      </c>
      <c r="Z178" s="47">
        <v>0</v>
      </c>
      <c r="AA178" s="47">
        <v>7401</v>
      </c>
    </row>
    <row r="179" spans="1:27" ht="15">
      <c r="A179" s="47" t="s">
        <v>815</v>
      </c>
      <c r="B179" s="47" t="s">
        <v>1278</v>
      </c>
      <c r="C179" s="47">
        <v>0</v>
      </c>
      <c r="D179" s="47">
        <f t="shared" si="8"/>
        <v>215493</v>
      </c>
      <c r="E179" s="47">
        <v>850</v>
      </c>
      <c r="F179" s="47">
        <v>214643</v>
      </c>
      <c r="H179" s="47" t="s">
        <v>860</v>
      </c>
      <c r="I179" s="47" t="s">
        <v>2273</v>
      </c>
      <c r="J179" s="47">
        <v>0</v>
      </c>
      <c r="K179" s="47">
        <f t="shared" si="10"/>
        <v>9700</v>
      </c>
      <c r="L179" s="47">
        <v>0</v>
      </c>
      <c r="M179" s="47">
        <v>9700</v>
      </c>
      <c r="O179" s="47" t="s">
        <v>800</v>
      </c>
      <c r="P179" s="47" t="s">
        <v>1274</v>
      </c>
      <c r="Q179" s="47">
        <v>5363672</v>
      </c>
      <c r="R179" s="47">
        <f t="shared" si="11"/>
        <v>3968568</v>
      </c>
      <c r="S179" s="47">
        <v>99486</v>
      </c>
      <c r="T179" s="47">
        <v>3869082</v>
      </c>
      <c r="V179" s="47" t="s">
        <v>815</v>
      </c>
      <c r="W179" s="47" t="s">
        <v>1278</v>
      </c>
      <c r="X179" s="47">
        <v>374700</v>
      </c>
      <c r="Y179" s="47">
        <f t="shared" si="9"/>
        <v>1031775</v>
      </c>
      <c r="Z179" s="47">
        <v>0</v>
      </c>
      <c r="AA179" s="47">
        <v>1031775</v>
      </c>
    </row>
    <row r="180" spans="1:27" ht="15">
      <c r="A180" s="47" t="s">
        <v>818</v>
      </c>
      <c r="B180" s="47" t="s">
        <v>1279</v>
      </c>
      <c r="C180" s="47">
        <v>307250</v>
      </c>
      <c r="D180" s="47">
        <f t="shared" si="8"/>
        <v>191681</v>
      </c>
      <c r="E180" s="47">
        <v>29300</v>
      </c>
      <c r="F180" s="47">
        <v>162381</v>
      </c>
      <c r="H180" s="47" t="s">
        <v>863</v>
      </c>
      <c r="I180" s="47" t="s">
        <v>1289</v>
      </c>
      <c r="J180" s="47">
        <v>32800</v>
      </c>
      <c r="K180" s="47">
        <f t="shared" si="10"/>
        <v>69626</v>
      </c>
      <c r="L180" s="47">
        <v>0</v>
      </c>
      <c r="M180" s="47">
        <v>69626</v>
      </c>
      <c r="O180" s="47" t="s">
        <v>803</v>
      </c>
      <c r="P180" s="47" t="s">
        <v>1275</v>
      </c>
      <c r="Q180" s="47">
        <v>2923975</v>
      </c>
      <c r="R180" s="47">
        <f t="shared" si="11"/>
        <v>3273713</v>
      </c>
      <c r="S180" s="47">
        <v>377100</v>
      </c>
      <c r="T180" s="47">
        <v>2896613</v>
      </c>
      <c r="V180" s="47" t="s">
        <v>818</v>
      </c>
      <c r="W180" s="47" t="s">
        <v>1279</v>
      </c>
      <c r="X180" s="47">
        <v>500</v>
      </c>
      <c r="Y180" s="47">
        <f t="shared" si="9"/>
        <v>466262</v>
      </c>
      <c r="Z180" s="47">
        <v>0</v>
      </c>
      <c r="AA180" s="47">
        <v>466262</v>
      </c>
    </row>
    <row r="181" spans="1:27" ht="15">
      <c r="A181" s="47" t="s">
        <v>821</v>
      </c>
      <c r="B181" s="47" t="s">
        <v>1280</v>
      </c>
      <c r="C181" s="47">
        <v>0</v>
      </c>
      <c r="D181" s="47">
        <f t="shared" si="8"/>
        <v>11800</v>
      </c>
      <c r="E181" s="47">
        <v>0</v>
      </c>
      <c r="F181" s="47">
        <v>11800</v>
      </c>
      <c r="H181" s="47" t="s">
        <v>866</v>
      </c>
      <c r="I181" s="47" t="s">
        <v>1290</v>
      </c>
      <c r="J181" s="47">
        <v>63244</v>
      </c>
      <c r="K181" s="47">
        <f t="shared" si="10"/>
        <v>999682</v>
      </c>
      <c r="L181" s="47">
        <v>7100</v>
      </c>
      <c r="M181" s="47">
        <v>992582</v>
      </c>
      <c r="O181" s="47" t="s">
        <v>806</v>
      </c>
      <c r="P181" s="47" t="s">
        <v>1276</v>
      </c>
      <c r="Q181" s="47">
        <v>1146904</v>
      </c>
      <c r="R181" s="47">
        <f t="shared" si="11"/>
        <v>1454516</v>
      </c>
      <c r="S181" s="47">
        <v>593300</v>
      </c>
      <c r="T181" s="47">
        <v>861216</v>
      </c>
      <c r="V181" s="47" t="s">
        <v>821</v>
      </c>
      <c r="W181" s="47" t="s">
        <v>1280</v>
      </c>
      <c r="X181" s="47">
        <v>21500</v>
      </c>
      <c r="Y181" s="47">
        <f t="shared" si="9"/>
        <v>824812</v>
      </c>
      <c r="Z181" s="47">
        <v>594034</v>
      </c>
      <c r="AA181" s="47">
        <v>230778</v>
      </c>
    </row>
    <row r="182" spans="1:27" ht="15">
      <c r="A182" s="47" t="s">
        <v>825</v>
      </c>
      <c r="B182" s="47" t="s">
        <v>1281</v>
      </c>
      <c r="C182" s="47">
        <v>0</v>
      </c>
      <c r="D182" s="47">
        <f t="shared" si="8"/>
        <v>42541</v>
      </c>
      <c r="E182" s="47">
        <v>0</v>
      </c>
      <c r="F182" s="47">
        <v>42541</v>
      </c>
      <c r="H182" s="47" t="s">
        <v>870</v>
      </c>
      <c r="I182" s="47" t="s">
        <v>1291</v>
      </c>
      <c r="J182" s="47">
        <v>0</v>
      </c>
      <c r="K182" s="47">
        <f t="shared" si="10"/>
        <v>75301</v>
      </c>
      <c r="L182" s="47">
        <v>0</v>
      </c>
      <c r="M182" s="47">
        <v>75301</v>
      </c>
      <c r="O182" s="47" t="s">
        <v>809</v>
      </c>
      <c r="P182" s="47" t="s">
        <v>1277</v>
      </c>
      <c r="Q182" s="47">
        <v>348702</v>
      </c>
      <c r="R182" s="47">
        <f t="shared" si="11"/>
        <v>168607</v>
      </c>
      <c r="S182" s="47">
        <v>48500</v>
      </c>
      <c r="T182" s="47">
        <v>120107</v>
      </c>
      <c r="V182" s="47" t="s">
        <v>825</v>
      </c>
      <c r="W182" s="47" t="s">
        <v>1281</v>
      </c>
      <c r="X182" s="47">
        <v>4947000</v>
      </c>
      <c r="Y182" s="47">
        <f t="shared" si="9"/>
        <v>2769095</v>
      </c>
      <c r="Z182" s="47">
        <v>18000</v>
      </c>
      <c r="AA182" s="47">
        <v>2751095</v>
      </c>
    </row>
    <row r="183" spans="1:27" ht="15">
      <c r="A183" s="47" t="s">
        <v>828</v>
      </c>
      <c r="B183" s="47" t="s">
        <v>1282</v>
      </c>
      <c r="C183" s="47">
        <v>0</v>
      </c>
      <c r="D183" s="47">
        <f t="shared" si="8"/>
        <v>30551</v>
      </c>
      <c r="E183" s="47">
        <v>0</v>
      </c>
      <c r="F183" s="47">
        <v>30551</v>
      </c>
      <c r="H183" s="47" t="s">
        <v>876</v>
      </c>
      <c r="I183" s="47" t="s">
        <v>1292</v>
      </c>
      <c r="J183" s="47">
        <v>0</v>
      </c>
      <c r="K183" s="47">
        <f t="shared" si="10"/>
        <v>502</v>
      </c>
      <c r="L183" s="47">
        <v>0</v>
      </c>
      <c r="M183" s="47">
        <v>502</v>
      </c>
      <c r="O183" s="47" t="s">
        <v>812</v>
      </c>
      <c r="P183" s="47" t="s">
        <v>1533</v>
      </c>
      <c r="Q183" s="47">
        <v>0</v>
      </c>
      <c r="R183" s="47">
        <f t="shared" si="11"/>
        <v>241650</v>
      </c>
      <c r="S183" s="47">
        <v>0</v>
      </c>
      <c r="T183" s="47">
        <v>241650</v>
      </c>
      <c r="V183" s="47" t="s">
        <v>828</v>
      </c>
      <c r="W183" s="47" t="s">
        <v>1282</v>
      </c>
      <c r="X183" s="47">
        <v>0</v>
      </c>
      <c r="Y183" s="47">
        <f t="shared" si="9"/>
        <v>118700</v>
      </c>
      <c r="Z183" s="47">
        <v>0</v>
      </c>
      <c r="AA183" s="47">
        <v>118700</v>
      </c>
    </row>
    <row r="184" spans="1:27" ht="15">
      <c r="A184" s="47" t="s">
        <v>831</v>
      </c>
      <c r="B184" s="47" t="s">
        <v>1283</v>
      </c>
      <c r="C184" s="47">
        <v>243600</v>
      </c>
      <c r="D184" s="47">
        <f t="shared" si="8"/>
        <v>30200</v>
      </c>
      <c r="E184" s="47">
        <v>0</v>
      </c>
      <c r="F184" s="47">
        <v>30200</v>
      </c>
      <c r="H184" s="47" t="s">
        <v>879</v>
      </c>
      <c r="I184" s="47" t="s">
        <v>1293</v>
      </c>
      <c r="J184" s="47">
        <v>0</v>
      </c>
      <c r="K184" s="47">
        <f t="shared" si="10"/>
        <v>317786</v>
      </c>
      <c r="L184" s="47">
        <v>0</v>
      </c>
      <c r="M184" s="47">
        <v>317786</v>
      </c>
      <c r="O184" s="47" t="s">
        <v>815</v>
      </c>
      <c r="P184" s="47" t="s">
        <v>1278</v>
      </c>
      <c r="Q184" s="47">
        <v>76</v>
      </c>
      <c r="R184" s="47">
        <f t="shared" si="11"/>
        <v>1582691</v>
      </c>
      <c r="S184" s="47">
        <v>19450</v>
      </c>
      <c r="T184" s="47">
        <v>1563241</v>
      </c>
      <c r="V184" s="47" t="s">
        <v>831</v>
      </c>
      <c r="W184" s="47" t="s">
        <v>1283</v>
      </c>
      <c r="X184" s="47">
        <v>66450</v>
      </c>
      <c r="Y184" s="47">
        <f t="shared" si="9"/>
        <v>195070</v>
      </c>
      <c r="Z184" s="47">
        <v>98500</v>
      </c>
      <c r="AA184" s="47">
        <v>96570</v>
      </c>
    </row>
    <row r="185" spans="1:27" ht="15">
      <c r="A185" s="47" t="s">
        <v>834</v>
      </c>
      <c r="B185" s="47" t="s">
        <v>1284</v>
      </c>
      <c r="C185" s="47">
        <v>0</v>
      </c>
      <c r="D185" s="47">
        <f t="shared" si="8"/>
        <v>111261</v>
      </c>
      <c r="E185" s="47">
        <v>4100</v>
      </c>
      <c r="F185" s="47">
        <v>107161</v>
      </c>
      <c r="H185" s="47" t="s">
        <v>882</v>
      </c>
      <c r="I185" s="47" t="s">
        <v>1294</v>
      </c>
      <c r="J185" s="47">
        <v>0</v>
      </c>
      <c r="K185" s="47">
        <f t="shared" si="10"/>
        <v>92152</v>
      </c>
      <c r="L185" s="47">
        <v>0</v>
      </c>
      <c r="M185" s="47">
        <v>92152</v>
      </c>
      <c r="O185" s="47" t="s">
        <v>818</v>
      </c>
      <c r="P185" s="47" t="s">
        <v>1279</v>
      </c>
      <c r="Q185" s="47">
        <v>1237266</v>
      </c>
      <c r="R185" s="47">
        <f t="shared" si="11"/>
        <v>1235219</v>
      </c>
      <c r="S185" s="47">
        <v>371800</v>
      </c>
      <c r="T185" s="47">
        <v>863419</v>
      </c>
      <c r="V185" s="47" t="s">
        <v>834</v>
      </c>
      <c r="W185" s="47" t="s">
        <v>1284</v>
      </c>
      <c r="X185" s="47">
        <v>12000</v>
      </c>
      <c r="Y185" s="47">
        <f t="shared" si="9"/>
        <v>30111</v>
      </c>
      <c r="Z185" s="47">
        <v>16000</v>
      </c>
      <c r="AA185" s="47">
        <v>14111</v>
      </c>
    </row>
    <row r="186" spans="1:27" ht="15">
      <c r="A186" s="47" t="s">
        <v>842</v>
      </c>
      <c r="B186" s="47" t="s">
        <v>1285</v>
      </c>
      <c r="C186" s="47">
        <v>0</v>
      </c>
      <c r="D186" s="47">
        <f t="shared" si="8"/>
        <v>15990</v>
      </c>
      <c r="E186" s="47">
        <v>0</v>
      </c>
      <c r="F186" s="47">
        <v>15990</v>
      </c>
      <c r="H186" s="47" t="s">
        <v>885</v>
      </c>
      <c r="I186" s="47" t="s">
        <v>1295</v>
      </c>
      <c r="J186" s="47">
        <v>0</v>
      </c>
      <c r="K186" s="47">
        <f t="shared" si="10"/>
        <v>200</v>
      </c>
      <c r="L186" s="47">
        <v>0</v>
      </c>
      <c r="M186" s="47">
        <v>200</v>
      </c>
      <c r="O186" s="47" t="s">
        <v>821</v>
      </c>
      <c r="P186" s="47" t="s">
        <v>1280</v>
      </c>
      <c r="Q186" s="47">
        <v>0</v>
      </c>
      <c r="R186" s="47">
        <f t="shared" si="11"/>
        <v>224588</v>
      </c>
      <c r="S186" s="47">
        <v>20750</v>
      </c>
      <c r="T186" s="47">
        <v>203838</v>
      </c>
      <c r="V186" s="47" t="s">
        <v>839</v>
      </c>
      <c r="W186" s="47" t="s">
        <v>2292</v>
      </c>
      <c r="X186" s="47">
        <v>27400</v>
      </c>
      <c r="Y186" s="47">
        <f t="shared" si="9"/>
        <v>197853</v>
      </c>
      <c r="Z186" s="47">
        <v>33000</v>
      </c>
      <c r="AA186" s="47">
        <v>164853</v>
      </c>
    </row>
    <row r="187" spans="1:27" ht="15">
      <c r="A187" s="47" t="s">
        <v>845</v>
      </c>
      <c r="B187" s="47" t="s">
        <v>1286</v>
      </c>
      <c r="C187" s="47">
        <v>0</v>
      </c>
      <c r="D187" s="47">
        <f t="shared" si="8"/>
        <v>43413</v>
      </c>
      <c r="E187" s="47">
        <v>0</v>
      </c>
      <c r="F187" s="47">
        <v>43413</v>
      </c>
      <c r="H187" s="47" t="s">
        <v>888</v>
      </c>
      <c r="I187" s="47" t="s">
        <v>1296</v>
      </c>
      <c r="J187" s="47">
        <v>0</v>
      </c>
      <c r="K187" s="47">
        <f t="shared" si="10"/>
        <v>481107</v>
      </c>
      <c r="L187" s="47">
        <v>0</v>
      </c>
      <c r="M187" s="47">
        <v>481107</v>
      </c>
      <c r="O187" s="47" t="s">
        <v>825</v>
      </c>
      <c r="P187" s="47" t="s">
        <v>1281</v>
      </c>
      <c r="Q187" s="47">
        <v>0</v>
      </c>
      <c r="R187" s="47">
        <f t="shared" si="11"/>
        <v>958057</v>
      </c>
      <c r="S187" s="47">
        <v>60050</v>
      </c>
      <c r="T187" s="47">
        <v>898007</v>
      </c>
      <c r="V187" s="47" t="s">
        <v>842</v>
      </c>
      <c r="W187" s="47" t="s">
        <v>1285</v>
      </c>
      <c r="X187" s="47">
        <v>14500</v>
      </c>
      <c r="Y187" s="47">
        <f t="shared" si="9"/>
        <v>5750</v>
      </c>
      <c r="Z187" s="47">
        <v>0</v>
      </c>
      <c r="AA187" s="47">
        <v>5750</v>
      </c>
    </row>
    <row r="188" spans="1:27" ht="15">
      <c r="A188" s="47" t="s">
        <v>848</v>
      </c>
      <c r="B188" s="47" t="s">
        <v>1361</v>
      </c>
      <c r="C188" s="47">
        <v>0</v>
      </c>
      <c r="D188" s="47">
        <f t="shared" si="8"/>
        <v>4730</v>
      </c>
      <c r="E188" s="47">
        <v>0</v>
      </c>
      <c r="F188" s="47">
        <v>4730</v>
      </c>
      <c r="H188" s="47" t="s">
        <v>893</v>
      </c>
      <c r="I188" s="47" t="s">
        <v>2260</v>
      </c>
      <c r="J188" s="47">
        <v>0</v>
      </c>
      <c r="K188" s="47">
        <f t="shared" si="10"/>
        <v>1299950</v>
      </c>
      <c r="L188" s="47">
        <v>1255000</v>
      </c>
      <c r="M188" s="47">
        <v>44950</v>
      </c>
      <c r="O188" s="47" t="s">
        <v>828</v>
      </c>
      <c r="P188" s="47" t="s">
        <v>1282</v>
      </c>
      <c r="Q188" s="47">
        <v>0</v>
      </c>
      <c r="R188" s="47">
        <f t="shared" si="11"/>
        <v>197692</v>
      </c>
      <c r="S188" s="47">
        <v>1600</v>
      </c>
      <c r="T188" s="47">
        <v>196092</v>
      </c>
      <c r="V188" s="47" t="s">
        <v>845</v>
      </c>
      <c r="W188" s="47" t="s">
        <v>1286</v>
      </c>
      <c r="X188" s="47">
        <v>329196</v>
      </c>
      <c r="Y188" s="47">
        <f t="shared" si="9"/>
        <v>157196</v>
      </c>
      <c r="Z188" s="47">
        <v>0</v>
      </c>
      <c r="AA188" s="47">
        <v>157196</v>
      </c>
    </row>
    <row r="189" spans="1:27" ht="15">
      <c r="A189" s="47" t="s">
        <v>851</v>
      </c>
      <c r="B189" s="47" t="s">
        <v>1287</v>
      </c>
      <c r="C189" s="47">
        <v>0</v>
      </c>
      <c r="D189" s="47">
        <f t="shared" si="8"/>
        <v>46200</v>
      </c>
      <c r="E189" s="47">
        <v>29100</v>
      </c>
      <c r="F189" s="47">
        <v>17100</v>
      </c>
      <c r="H189" s="47" t="s">
        <v>896</v>
      </c>
      <c r="I189" s="47" t="s">
        <v>1298</v>
      </c>
      <c r="J189" s="47">
        <v>0</v>
      </c>
      <c r="K189" s="47">
        <f t="shared" si="10"/>
        <v>1888607</v>
      </c>
      <c r="L189" s="47">
        <v>0</v>
      </c>
      <c r="M189" s="47">
        <v>1888607</v>
      </c>
      <c r="O189" s="47" t="s">
        <v>831</v>
      </c>
      <c r="P189" s="47" t="s">
        <v>1283</v>
      </c>
      <c r="Q189" s="47">
        <v>373300</v>
      </c>
      <c r="R189" s="47">
        <f t="shared" si="11"/>
        <v>678774</v>
      </c>
      <c r="S189" s="47">
        <v>502950</v>
      </c>
      <c r="T189" s="47">
        <v>175824</v>
      </c>
      <c r="V189" s="47" t="s">
        <v>848</v>
      </c>
      <c r="W189" s="47" t="s">
        <v>1361</v>
      </c>
      <c r="X189" s="47">
        <v>23000</v>
      </c>
      <c r="Y189" s="47">
        <f t="shared" si="9"/>
        <v>0</v>
      </c>
      <c r="Z189" s="47">
        <v>0</v>
      </c>
      <c r="AA189" s="47">
        <v>0</v>
      </c>
    </row>
    <row r="190" spans="1:27" ht="15">
      <c r="A190" s="47" t="s">
        <v>854</v>
      </c>
      <c r="B190" s="47" t="s">
        <v>1288</v>
      </c>
      <c r="C190" s="47">
        <v>303151</v>
      </c>
      <c r="D190" s="47">
        <f t="shared" si="8"/>
        <v>224461</v>
      </c>
      <c r="E190" s="47">
        <v>23200</v>
      </c>
      <c r="F190" s="47">
        <v>201261</v>
      </c>
      <c r="H190" s="47" t="s">
        <v>899</v>
      </c>
      <c r="I190" s="47" t="s">
        <v>1299</v>
      </c>
      <c r="J190" s="47">
        <v>0</v>
      </c>
      <c r="K190" s="47">
        <f t="shared" si="10"/>
        <v>90050</v>
      </c>
      <c r="L190" s="47">
        <v>80000</v>
      </c>
      <c r="M190" s="47">
        <v>10050</v>
      </c>
      <c r="O190" s="47" t="s">
        <v>834</v>
      </c>
      <c r="P190" s="47" t="s">
        <v>1284</v>
      </c>
      <c r="Q190" s="47">
        <v>204051</v>
      </c>
      <c r="R190" s="47">
        <f t="shared" si="11"/>
        <v>186752</v>
      </c>
      <c r="S190" s="47">
        <v>4800</v>
      </c>
      <c r="T190" s="47">
        <v>181952</v>
      </c>
      <c r="V190" s="47" t="s">
        <v>851</v>
      </c>
      <c r="W190" s="47" t="s">
        <v>1287</v>
      </c>
      <c r="X190" s="47">
        <v>40672</v>
      </c>
      <c r="Y190" s="47">
        <f t="shared" si="9"/>
        <v>99950</v>
      </c>
      <c r="Z190" s="47">
        <v>51800</v>
      </c>
      <c r="AA190" s="47">
        <v>48150</v>
      </c>
    </row>
    <row r="191" spans="1:27" ht="15">
      <c r="A191" s="47" t="s">
        <v>860</v>
      </c>
      <c r="B191" s="47" t="s">
        <v>2273</v>
      </c>
      <c r="C191" s="47">
        <v>0</v>
      </c>
      <c r="D191" s="47">
        <f t="shared" si="8"/>
        <v>51345</v>
      </c>
      <c r="E191" s="47">
        <v>0</v>
      </c>
      <c r="F191" s="47">
        <v>51345</v>
      </c>
      <c r="H191" s="47" t="s">
        <v>902</v>
      </c>
      <c r="I191" s="47" t="s">
        <v>1300</v>
      </c>
      <c r="J191" s="47">
        <v>0</v>
      </c>
      <c r="K191" s="47">
        <f t="shared" si="10"/>
        <v>3901580</v>
      </c>
      <c r="L191" s="47">
        <v>0</v>
      </c>
      <c r="M191" s="47">
        <v>3901580</v>
      </c>
      <c r="O191" s="47" t="s">
        <v>839</v>
      </c>
      <c r="P191" s="47" t="s">
        <v>2292</v>
      </c>
      <c r="Q191" s="47">
        <v>0</v>
      </c>
      <c r="R191" s="47">
        <f t="shared" si="11"/>
        <v>4300</v>
      </c>
      <c r="S191" s="47">
        <v>0</v>
      </c>
      <c r="T191" s="47">
        <v>4300</v>
      </c>
      <c r="V191" s="47" t="s">
        <v>854</v>
      </c>
      <c r="W191" s="47" t="s">
        <v>1288</v>
      </c>
      <c r="X191" s="47">
        <v>81589</v>
      </c>
      <c r="Y191" s="47">
        <f t="shared" si="9"/>
        <v>4818012</v>
      </c>
      <c r="Z191" s="47">
        <v>0</v>
      </c>
      <c r="AA191" s="47">
        <v>4818012</v>
      </c>
    </row>
    <row r="192" spans="1:27" ht="15">
      <c r="A192" s="47" t="s">
        <v>863</v>
      </c>
      <c r="B192" s="47" t="s">
        <v>1289</v>
      </c>
      <c r="C192" s="47">
        <v>0</v>
      </c>
      <c r="D192" s="47">
        <f t="shared" si="8"/>
        <v>92650</v>
      </c>
      <c r="E192" s="47">
        <v>20000</v>
      </c>
      <c r="F192" s="47">
        <v>72650</v>
      </c>
      <c r="H192" s="47" t="s">
        <v>905</v>
      </c>
      <c r="I192" s="47" t="s">
        <v>1301</v>
      </c>
      <c r="J192" s="47">
        <v>246000</v>
      </c>
      <c r="K192" s="47">
        <f t="shared" si="10"/>
        <v>971593</v>
      </c>
      <c r="L192" s="47">
        <v>0</v>
      </c>
      <c r="M192" s="47">
        <v>971593</v>
      </c>
      <c r="O192" s="47" t="s">
        <v>842</v>
      </c>
      <c r="P192" s="47" t="s">
        <v>1285</v>
      </c>
      <c r="Q192" s="47">
        <v>0</v>
      </c>
      <c r="R192" s="47">
        <f t="shared" si="11"/>
        <v>64770</v>
      </c>
      <c r="S192" s="47">
        <v>0</v>
      </c>
      <c r="T192" s="47">
        <v>64770</v>
      </c>
      <c r="V192" s="47" t="s">
        <v>857</v>
      </c>
      <c r="W192" s="47" t="s">
        <v>2287</v>
      </c>
      <c r="X192" s="47">
        <v>0</v>
      </c>
      <c r="Y192" s="47">
        <f t="shared" si="9"/>
        <v>1504</v>
      </c>
      <c r="Z192" s="47">
        <v>0</v>
      </c>
      <c r="AA192" s="47">
        <v>1504</v>
      </c>
    </row>
    <row r="193" spans="1:27" ht="15">
      <c r="A193" s="47" t="s">
        <v>866</v>
      </c>
      <c r="B193" s="47" t="s">
        <v>1290</v>
      </c>
      <c r="C193" s="47">
        <v>353500</v>
      </c>
      <c r="D193" s="47">
        <f t="shared" si="8"/>
        <v>370605</v>
      </c>
      <c r="E193" s="47">
        <v>5800</v>
      </c>
      <c r="F193" s="47">
        <v>364805</v>
      </c>
      <c r="H193" s="47" t="s">
        <v>908</v>
      </c>
      <c r="I193" s="47" t="s">
        <v>1302</v>
      </c>
      <c r="J193" s="47">
        <v>9296604</v>
      </c>
      <c r="K193" s="47">
        <f t="shared" si="10"/>
        <v>7594430</v>
      </c>
      <c r="L193" s="47">
        <v>115000</v>
      </c>
      <c r="M193" s="47">
        <v>7479430</v>
      </c>
      <c r="O193" s="47" t="s">
        <v>845</v>
      </c>
      <c r="P193" s="47" t="s">
        <v>1286</v>
      </c>
      <c r="Q193" s="47">
        <v>280500</v>
      </c>
      <c r="R193" s="47">
        <f t="shared" si="11"/>
        <v>324193</v>
      </c>
      <c r="S193" s="47">
        <v>38000</v>
      </c>
      <c r="T193" s="47">
        <v>286193</v>
      </c>
      <c r="V193" s="47" t="s">
        <v>860</v>
      </c>
      <c r="W193" s="47" t="s">
        <v>2273</v>
      </c>
      <c r="X193" s="47">
        <v>0</v>
      </c>
      <c r="Y193" s="47">
        <f t="shared" si="9"/>
        <v>47051</v>
      </c>
      <c r="Z193" s="47">
        <v>0</v>
      </c>
      <c r="AA193" s="47">
        <v>47051</v>
      </c>
    </row>
    <row r="194" spans="1:27" ht="15">
      <c r="A194" s="47" t="s">
        <v>870</v>
      </c>
      <c r="B194" s="47" t="s">
        <v>1291</v>
      </c>
      <c r="C194" s="47">
        <v>0</v>
      </c>
      <c r="D194" s="47">
        <f t="shared" si="8"/>
        <v>568487</v>
      </c>
      <c r="E194" s="47">
        <v>43300</v>
      </c>
      <c r="F194" s="47">
        <v>525187</v>
      </c>
      <c r="H194" s="47" t="s">
        <v>911</v>
      </c>
      <c r="I194" s="47" t="s">
        <v>1303</v>
      </c>
      <c r="J194" s="47">
        <v>0</v>
      </c>
      <c r="K194" s="47">
        <f t="shared" si="10"/>
        <v>15000</v>
      </c>
      <c r="L194" s="47">
        <v>0</v>
      </c>
      <c r="M194" s="47">
        <v>15000</v>
      </c>
      <c r="O194" s="47" t="s">
        <v>848</v>
      </c>
      <c r="P194" s="47" t="s">
        <v>1361</v>
      </c>
      <c r="Q194" s="47">
        <v>0</v>
      </c>
      <c r="R194" s="47">
        <f t="shared" si="11"/>
        <v>192430</v>
      </c>
      <c r="S194" s="47">
        <v>115050</v>
      </c>
      <c r="T194" s="47">
        <v>77380</v>
      </c>
      <c r="V194" s="47" t="s">
        <v>863</v>
      </c>
      <c r="W194" s="47" t="s">
        <v>1289</v>
      </c>
      <c r="X194" s="47">
        <v>142210</v>
      </c>
      <c r="Y194" s="47">
        <f t="shared" si="9"/>
        <v>2481249</v>
      </c>
      <c r="Z194" s="47">
        <v>0</v>
      </c>
      <c r="AA194" s="47">
        <v>2481249</v>
      </c>
    </row>
    <row r="195" spans="1:27" ht="15">
      <c r="A195" s="47" t="s">
        <v>873</v>
      </c>
      <c r="B195" s="47" t="s">
        <v>1624</v>
      </c>
      <c r="C195" s="47">
        <v>0</v>
      </c>
      <c r="D195" s="47">
        <f aca="true" t="shared" si="12" ref="D195:D258">E195+F195</f>
        <v>601591</v>
      </c>
      <c r="E195" s="47">
        <v>0</v>
      </c>
      <c r="F195" s="47">
        <v>601591</v>
      </c>
      <c r="H195" s="47" t="s">
        <v>914</v>
      </c>
      <c r="I195" s="47" t="s">
        <v>1304</v>
      </c>
      <c r="J195" s="47">
        <v>0</v>
      </c>
      <c r="K195" s="47">
        <f t="shared" si="10"/>
        <v>399850</v>
      </c>
      <c r="L195" s="47">
        <v>0</v>
      </c>
      <c r="M195" s="47">
        <v>399850</v>
      </c>
      <c r="O195" s="47" t="s">
        <v>851</v>
      </c>
      <c r="P195" s="47" t="s">
        <v>1287</v>
      </c>
      <c r="Q195" s="47">
        <v>317550</v>
      </c>
      <c r="R195" s="47">
        <f t="shared" si="11"/>
        <v>235831</v>
      </c>
      <c r="S195" s="47">
        <v>144325</v>
      </c>
      <c r="T195" s="47">
        <v>91506</v>
      </c>
      <c r="V195" s="47" t="s">
        <v>866</v>
      </c>
      <c r="W195" s="47" t="s">
        <v>1290</v>
      </c>
      <c r="X195" s="47">
        <v>474305</v>
      </c>
      <c r="Y195" s="47">
        <f aca="true" t="shared" si="13" ref="Y195:Y258">Z195+AA195</f>
        <v>13901764</v>
      </c>
      <c r="Z195" s="47">
        <v>1855374</v>
      </c>
      <c r="AA195" s="47">
        <v>12046390</v>
      </c>
    </row>
    <row r="196" spans="1:27" ht="15">
      <c r="A196" s="47" t="s">
        <v>876</v>
      </c>
      <c r="B196" s="47" t="s">
        <v>1292</v>
      </c>
      <c r="C196" s="47">
        <v>0</v>
      </c>
      <c r="D196" s="47">
        <f t="shared" si="12"/>
        <v>229847</v>
      </c>
      <c r="E196" s="47">
        <v>0</v>
      </c>
      <c r="F196" s="47">
        <v>229847</v>
      </c>
      <c r="H196" s="47" t="s">
        <v>916</v>
      </c>
      <c r="I196" s="47" t="s">
        <v>1305</v>
      </c>
      <c r="J196" s="47">
        <v>0</v>
      </c>
      <c r="K196" s="47">
        <f aca="true" t="shared" si="14" ref="K196:K259">L196+M196</f>
        <v>113004</v>
      </c>
      <c r="L196" s="47">
        <v>0</v>
      </c>
      <c r="M196" s="47">
        <v>113004</v>
      </c>
      <c r="O196" s="47" t="s">
        <v>854</v>
      </c>
      <c r="P196" s="47" t="s">
        <v>1288</v>
      </c>
      <c r="Q196" s="47">
        <v>809052</v>
      </c>
      <c r="R196" s="47">
        <f aca="true" t="shared" si="15" ref="R196:R259">S196+T196</f>
        <v>1189970</v>
      </c>
      <c r="S196" s="47">
        <v>48600</v>
      </c>
      <c r="T196" s="47">
        <v>1141370</v>
      </c>
      <c r="V196" s="47" t="s">
        <v>870</v>
      </c>
      <c r="W196" s="47" t="s">
        <v>1291</v>
      </c>
      <c r="X196" s="47">
        <v>15200</v>
      </c>
      <c r="Y196" s="47">
        <f t="shared" si="13"/>
        <v>179651</v>
      </c>
      <c r="Z196" s="47">
        <v>0</v>
      </c>
      <c r="AA196" s="47">
        <v>179651</v>
      </c>
    </row>
    <row r="197" spans="1:27" ht="15">
      <c r="A197" s="47" t="s">
        <v>879</v>
      </c>
      <c r="B197" s="47" t="s">
        <v>1293</v>
      </c>
      <c r="C197" s="47">
        <v>0</v>
      </c>
      <c r="D197" s="47">
        <f t="shared" si="12"/>
        <v>677572</v>
      </c>
      <c r="E197" s="47">
        <v>311022</v>
      </c>
      <c r="F197" s="47">
        <v>366550</v>
      </c>
      <c r="H197" s="47" t="s">
        <v>919</v>
      </c>
      <c r="I197" s="47" t="s">
        <v>1306</v>
      </c>
      <c r="J197" s="47">
        <v>0</v>
      </c>
      <c r="K197" s="47">
        <f t="shared" si="14"/>
        <v>302164</v>
      </c>
      <c r="L197" s="47">
        <v>0</v>
      </c>
      <c r="M197" s="47">
        <v>302164</v>
      </c>
      <c r="O197" s="47" t="s">
        <v>857</v>
      </c>
      <c r="P197" s="47" t="s">
        <v>2287</v>
      </c>
      <c r="Q197" s="47">
        <v>0</v>
      </c>
      <c r="R197" s="47">
        <f t="shared" si="15"/>
        <v>2900</v>
      </c>
      <c r="S197" s="47">
        <v>0</v>
      </c>
      <c r="T197" s="47">
        <v>2900</v>
      </c>
      <c r="V197" s="47" t="s">
        <v>876</v>
      </c>
      <c r="W197" s="47" t="s">
        <v>1292</v>
      </c>
      <c r="X197" s="47">
        <v>0</v>
      </c>
      <c r="Y197" s="47">
        <f t="shared" si="13"/>
        <v>81958</v>
      </c>
      <c r="Z197" s="47">
        <v>0</v>
      </c>
      <c r="AA197" s="47">
        <v>81958</v>
      </c>
    </row>
    <row r="198" spans="1:27" ht="15">
      <c r="A198" s="47" t="s">
        <v>882</v>
      </c>
      <c r="B198" s="47" t="s">
        <v>1294</v>
      </c>
      <c r="C198" s="47">
        <v>0</v>
      </c>
      <c r="D198" s="47">
        <f t="shared" si="12"/>
        <v>974717</v>
      </c>
      <c r="E198" s="47">
        <v>0</v>
      </c>
      <c r="F198" s="47">
        <v>974717</v>
      </c>
      <c r="H198" s="47" t="s">
        <v>922</v>
      </c>
      <c r="I198" s="47" t="s">
        <v>1307</v>
      </c>
      <c r="J198" s="47">
        <v>0</v>
      </c>
      <c r="K198" s="47">
        <f t="shared" si="14"/>
        <v>350</v>
      </c>
      <c r="L198" s="47">
        <v>0</v>
      </c>
      <c r="M198" s="47">
        <v>350</v>
      </c>
      <c r="O198" s="47" t="s">
        <v>860</v>
      </c>
      <c r="P198" s="47" t="s">
        <v>2273</v>
      </c>
      <c r="Q198" s="47">
        <v>0</v>
      </c>
      <c r="R198" s="47">
        <f t="shared" si="15"/>
        <v>88245</v>
      </c>
      <c r="S198" s="47">
        <v>0</v>
      </c>
      <c r="T198" s="47">
        <v>88245</v>
      </c>
      <c r="V198" s="47" t="s">
        <v>879</v>
      </c>
      <c r="W198" s="47" t="s">
        <v>1293</v>
      </c>
      <c r="X198" s="47">
        <v>0</v>
      </c>
      <c r="Y198" s="47">
        <f t="shared" si="13"/>
        <v>3549834</v>
      </c>
      <c r="Z198" s="47">
        <v>37000</v>
      </c>
      <c r="AA198" s="47">
        <v>3512834</v>
      </c>
    </row>
    <row r="199" spans="1:27" ht="15">
      <c r="A199" s="47" t="s">
        <v>885</v>
      </c>
      <c r="B199" s="47" t="s">
        <v>1295</v>
      </c>
      <c r="C199" s="47">
        <v>0</v>
      </c>
      <c r="D199" s="47">
        <f t="shared" si="12"/>
        <v>121291</v>
      </c>
      <c r="E199" s="47">
        <v>0</v>
      </c>
      <c r="F199" s="47">
        <v>121291</v>
      </c>
      <c r="H199" s="47" t="s">
        <v>925</v>
      </c>
      <c r="I199" s="47" t="s">
        <v>1308</v>
      </c>
      <c r="J199" s="47">
        <v>0</v>
      </c>
      <c r="K199" s="47">
        <f t="shared" si="14"/>
        <v>19150</v>
      </c>
      <c r="L199" s="47">
        <v>0</v>
      </c>
      <c r="M199" s="47">
        <v>19150</v>
      </c>
      <c r="O199" s="47" t="s">
        <v>863</v>
      </c>
      <c r="P199" s="47" t="s">
        <v>1289</v>
      </c>
      <c r="Q199" s="47">
        <v>138000</v>
      </c>
      <c r="R199" s="47">
        <f t="shared" si="15"/>
        <v>442612</v>
      </c>
      <c r="S199" s="47">
        <v>60500</v>
      </c>
      <c r="T199" s="47">
        <v>382112</v>
      </c>
      <c r="V199" s="47" t="s">
        <v>882</v>
      </c>
      <c r="W199" s="47" t="s">
        <v>1294</v>
      </c>
      <c r="X199" s="47">
        <v>0</v>
      </c>
      <c r="Y199" s="47">
        <f t="shared" si="13"/>
        <v>5543820</v>
      </c>
      <c r="Z199" s="47">
        <v>0</v>
      </c>
      <c r="AA199" s="47">
        <v>5543820</v>
      </c>
    </row>
    <row r="200" spans="1:27" ht="15">
      <c r="A200" s="47" t="s">
        <v>888</v>
      </c>
      <c r="B200" s="47" t="s">
        <v>1296</v>
      </c>
      <c r="C200" s="47">
        <v>751000</v>
      </c>
      <c r="D200" s="47">
        <f t="shared" si="12"/>
        <v>386535</v>
      </c>
      <c r="E200" s="47">
        <v>88050</v>
      </c>
      <c r="F200" s="47">
        <v>298485</v>
      </c>
      <c r="H200" s="47" t="s">
        <v>928</v>
      </c>
      <c r="I200" s="47" t="s">
        <v>1309</v>
      </c>
      <c r="J200" s="47">
        <v>85650</v>
      </c>
      <c r="K200" s="47">
        <f t="shared" si="14"/>
        <v>470650</v>
      </c>
      <c r="L200" s="47">
        <v>0</v>
      </c>
      <c r="M200" s="47">
        <v>470650</v>
      </c>
      <c r="O200" s="47" t="s">
        <v>866</v>
      </c>
      <c r="P200" s="47" t="s">
        <v>1290</v>
      </c>
      <c r="Q200" s="47">
        <v>2209346</v>
      </c>
      <c r="R200" s="47">
        <f t="shared" si="15"/>
        <v>1896042</v>
      </c>
      <c r="S200" s="47">
        <v>238600</v>
      </c>
      <c r="T200" s="47">
        <v>1657442</v>
      </c>
      <c r="V200" s="47" t="s">
        <v>885</v>
      </c>
      <c r="W200" s="47" t="s">
        <v>1295</v>
      </c>
      <c r="X200" s="47">
        <v>0</v>
      </c>
      <c r="Y200" s="47">
        <f t="shared" si="13"/>
        <v>36500</v>
      </c>
      <c r="Z200" s="47">
        <v>0</v>
      </c>
      <c r="AA200" s="47">
        <v>36500</v>
      </c>
    </row>
    <row r="201" spans="1:27" ht="15">
      <c r="A201" s="47" t="s">
        <v>890</v>
      </c>
      <c r="B201" s="47" t="s">
        <v>1297</v>
      </c>
      <c r="C201" s="47">
        <v>0</v>
      </c>
      <c r="D201" s="47">
        <f t="shared" si="12"/>
        <v>573766</v>
      </c>
      <c r="E201" s="47">
        <v>0</v>
      </c>
      <c r="F201" s="47">
        <v>573766</v>
      </c>
      <c r="H201" s="47" t="s">
        <v>931</v>
      </c>
      <c r="I201" s="47" t="s">
        <v>1310</v>
      </c>
      <c r="J201" s="47">
        <v>274500</v>
      </c>
      <c r="K201" s="47">
        <f t="shared" si="14"/>
        <v>2107977</v>
      </c>
      <c r="L201" s="47">
        <v>1484661</v>
      </c>
      <c r="M201" s="47">
        <v>623316</v>
      </c>
      <c r="O201" s="47" t="s">
        <v>870</v>
      </c>
      <c r="P201" s="47" t="s">
        <v>1291</v>
      </c>
      <c r="Q201" s="47">
        <v>0</v>
      </c>
      <c r="R201" s="47">
        <f t="shared" si="15"/>
        <v>2234905</v>
      </c>
      <c r="S201" s="47">
        <v>152900</v>
      </c>
      <c r="T201" s="47">
        <v>2082005</v>
      </c>
      <c r="V201" s="47" t="s">
        <v>888</v>
      </c>
      <c r="W201" s="47" t="s">
        <v>1296</v>
      </c>
      <c r="X201" s="47">
        <v>0</v>
      </c>
      <c r="Y201" s="47">
        <f t="shared" si="13"/>
        <v>5224322</v>
      </c>
      <c r="Z201" s="47">
        <v>0</v>
      </c>
      <c r="AA201" s="47">
        <v>5224322</v>
      </c>
    </row>
    <row r="202" spans="1:27" ht="15">
      <c r="A202" s="47" t="s">
        <v>893</v>
      </c>
      <c r="B202" s="47" t="s">
        <v>2260</v>
      </c>
      <c r="C202" s="47">
        <v>0</v>
      </c>
      <c r="D202" s="47">
        <f t="shared" si="12"/>
        <v>449314</v>
      </c>
      <c r="E202" s="47">
        <v>0</v>
      </c>
      <c r="F202" s="47">
        <v>449314</v>
      </c>
      <c r="H202" s="47" t="s">
        <v>935</v>
      </c>
      <c r="I202" s="47" t="s">
        <v>1311</v>
      </c>
      <c r="J202" s="47">
        <v>0</v>
      </c>
      <c r="K202" s="47">
        <f t="shared" si="14"/>
        <v>42720</v>
      </c>
      <c r="L202" s="47">
        <v>0</v>
      </c>
      <c r="M202" s="47">
        <v>42720</v>
      </c>
      <c r="O202" s="47" t="s">
        <v>873</v>
      </c>
      <c r="P202" s="47" t="s">
        <v>1624</v>
      </c>
      <c r="Q202" s="47">
        <v>595000</v>
      </c>
      <c r="R202" s="47">
        <f t="shared" si="15"/>
        <v>3341203</v>
      </c>
      <c r="S202" s="47">
        <v>0</v>
      </c>
      <c r="T202" s="47">
        <v>3341203</v>
      </c>
      <c r="V202" s="47" t="s">
        <v>890</v>
      </c>
      <c r="W202" s="47" t="s">
        <v>1297</v>
      </c>
      <c r="X202" s="47">
        <v>0</v>
      </c>
      <c r="Y202" s="47">
        <f t="shared" si="13"/>
        <v>3100</v>
      </c>
      <c r="Z202" s="47">
        <v>0</v>
      </c>
      <c r="AA202" s="47">
        <v>3100</v>
      </c>
    </row>
    <row r="203" spans="1:27" ht="15">
      <c r="A203" s="47" t="s">
        <v>896</v>
      </c>
      <c r="B203" s="47" t="s">
        <v>1298</v>
      </c>
      <c r="C203" s="47">
        <v>2600401</v>
      </c>
      <c r="D203" s="47">
        <f t="shared" si="12"/>
        <v>2010171</v>
      </c>
      <c r="E203" s="47">
        <v>647153</v>
      </c>
      <c r="F203" s="47">
        <v>1363018</v>
      </c>
      <c r="H203" s="47" t="s">
        <v>938</v>
      </c>
      <c r="I203" s="47" t="s">
        <v>1312</v>
      </c>
      <c r="J203" s="47">
        <v>66160</v>
      </c>
      <c r="K203" s="47">
        <f t="shared" si="14"/>
        <v>1378063</v>
      </c>
      <c r="L203" s="47">
        <v>71250</v>
      </c>
      <c r="M203" s="47">
        <v>1306813</v>
      </c>
      <c r="O203" s="47" t="s">
        <v>876</v>
      </c>
      <c r="P203" s="47" t="s">
        <v>1292</v>
      </c>
      <c r="Q203" s="47">
        <v>0</v>
      </c>
      <c r="R203" s="47">
        <f t="shared" si="15"/>
        <v>1132852</v>
      </c>
      <c r="S203" s="47">
        <v>110001</v>
      </c>
      <c r="T203" s="47">
        <v>1022851</v>
      </c>
      <c r="V203" s="47" t="s">
        <v>893</v>
      </c>
      <c r="W203" s="47" t="s">
        <v>2260</v>
      </c>
      <c r="X203" s="47">
        <v>0</v>
      </c>
      <c r="Y203" s="47">
        <f t="shared" si="13"/>
        <v>3658637</v>
      </c>
      <c r="Z203" s="47">
        <v>1736750</v>
      </c>
      <c r="AA203" s="47">
        <v>1921887</v>
      </c>
    </row>
    <row r="204" spans="1:27" ht="15">
      <c r="A204" s="47" t="s">
        <v>899</v>
      </c>
      <c r="B204" s="47" t="s">
        <v>1299</v>
      </c>
      <c r="C204" s="47">
        <v>0</v>
      </c>
      <c r="D204" s="47">
        <f t="shared" si="12"/>
        <v>584004</v>
      </c>
      <c r="E204" s="47">
        <v>147550</v>
      </c>
      <c r="F204" s="47">
        <v>436454</v>
      </c>
      <c r="H204" s="47" t="s">
        <v>941</v>
      </c>
      <c r="I204" s="47" t="s">
        <v>1313</v>
      </c>
      <c r="J204" s="47">
        <v>16400</v>
      </c>
      <c r="K204" s="47">
        <f t="shared" si="14"/>
        <v>29850</v>
      </c>
      <c r="L204" s="47">
        <v>0</v>
      </c>
      <c r="M204" s="47">
        <v>29850</v>
      </c>
      <c r="O204" s="47" t="s">
        <v>879</v>
      </c>
      <c r="P204" s="47" t="s">
        <v>1293</v>
      </c>
      <c r="Q204" s="47">
        <v>240000</v>
      </c>
      <c r="R204" s="47">
        <f t="shared" si="15"/>
        <v>1917610</v>
      </c>
      <c r="S204" s="47">
        <v>684722</v>
      </c>
      <c r="T204" s="47">
        <v>1232888</v>
      </c>
      <c r="V204" s="47" t="s">
        <v>896</v>
      </c>
      <c r="W204" s="47" t="s">
        <v>1298</v>
      </c>
      <c r="X204" s="47">
        <v>32500</v>
      </c>
      <c r="Y204" s="47">
        <f t="shared" si="13"/>
        <v>6015207</v>
      </c>
      <c r="Z204" s="47">
        <v>1196601</v>
      </c>
      <c r="AA204" s="47">
        <v>4818606</v>
      </c>
    </row>
    <row r="205" spans="1:27" ht="15">
      <c r="A205" s="47" t="s">
        <v>902</v>
      </c>
      <c r="B205" s="47" t="s">
        <v>1300</v>
      </c>
      <c r="C205" s="47">
        <v>1296500</v>
      </c>
      <c r="D205" s="47">
        <f t="shared" si="12"/>
        <v>2978278</v>
      </c>
      <c r="E205" s="47">
        <v>1761700</v>
      </c>
      <c r="F205" s="47">
        <v>1216578</v>
      </c>
      <c r="H205" s="47" t="s">
        <v>944</v>
      </c>
      <c r="I205" s="47" t="s">
        <v>1314</v>
      </c>
      <c r="J205" s="47">
        <v>0</v>
      </c>
      <c r="K205" s="47">
        <f t="shared" si="14"/>
        <v>84617</v>
      </c>
      <c r="L205" s="47">
        <v>0</v>
      </c>
      <c r="M205" s="47">
        <v>84617</v>
      </c>
      <c r="O205" s="47" t="s">
        <v>882</v>
      </c>
      <c r="P205" s="47" t="s">
        <v>1294</v>
      </c>
      <c r="Q205" s="47">
        <v>6000</v>
      </c>
      <c r="R205" s="47">
        <f t="shared" si="15"/>
        <v>4548965</v>
      </c>
      <c r="S205" s="47">
        <v>8500</v>
      </c>
      <c r="T205" s="47">
        <v>4540465</v>
      </c>
      <c r="V205" s="47" t="s">
        <v>899</v>
      </c>
      <c r="W205" s="47" t="s">
        <v>1299</v>
      </c>
      <c r="X205" s="47">
        <v>105890</v>
      </c>
      <c r="Y205" s="47">
        <f t="shared" si="13"/>
        <v>2971529</v>
      </c>
      <c r="Z205" s="47">
        <v>671550</v>
      </c>
      <c r="AA205" s="47">
        <v>2299979</v>
      </c>
    </row>
    <row r="206" spans="1:27" ht="15">
      <c r="A206" s="47" t="s">
        <v>905</v>
      </c>
      <c r="B206" s="47" t="s">
        <v>1301</v>
      </c>
      <c r="C206" s="47">
        <v>0</v>
      </c>
      <c r="D206" s="47">
        <f t="shared" si="12"/>
        <v>2310820</v>
      </c>
      <c r="E206" s="47">
        <v>392500</v>
      </c>
      <c r="F206" s="47">
        <v>1918320</v>
      </c>
      <c r="H206" s="47" t="s">
        <v>947</v>
      </c>
      <c r="I206" s="47" t="s">
        <v>1315</v>
      </c>
      <c r="J206" s="47">
        <v>0</v>
      </c>
      <c r="K206" s="47">
        <f t="shared" si="14"/>
        <v>18000</v>
      </c>
      <c r="L206" s="47">
        <v>0</v>
      </c>
      <c r="M206" s="47">
        <v>18000</v>
      </c>
      <c r="O206" s="47" t="s">
        <v>885</v>
      </c>
      <c r="P206" s="47" t="s">
        <v>1295</v>
      </c>
      <c r="Q206" s="47">
        <v>0</v>
      </c>
      <c r="R206" s="47">
        <f t="shared" si="15"/>
        <v>1300616</v>
      </c>
      <c r="S206" s="47">
        <v>654000</v>
      </c>
      <c r="T206" s="47">
        <v>646616</v>
      </c>
      <c r="V206" s="47" t="s">
        <v>902</v>
      </c>
      <c r="W206" s="47" t="s">
        <v>1300</v>
      </c>
      <c r="X206" s="47">
        <v>0</v>
      </c>
      <c r="Y206" s="47">
        <f t="shared" si="13"/>
        <v>9165938</v>
      </c>
      <c r="Z206" s="47">
        <v>230500</v>
      </c>
      <c r="AA206" s="47">
        <v>8935438</v>
      </c>
    </row>
    <row r="207" spans="1:27" ht="15">
      <c r="A207" s="47" t="s">
        <v>908</v>
      </c>
      <c r="B207" s="47" t="s">
        <v>1302</v>
      </c>
      <c r="C207" s="47">
        <v>941859</v>
      </c>
      <c r="D207" s="47">
        <f t="shared" si="12"/>
        <v>5011558</v>
      </c>
      <c r="E207" s="47">
        <v>4251</v>
      </c>
      <c r="F207" s="47">
        <v>5007307</v>
      </c>
      <c r="H207" s="47" t="s">
        <v>950</v>
      </c>
      <c r="I207" s="47" t="s">
        <v>1372</v>
      </c>
      <c r="J207" s="47">
        <v>0</v>
      </c>
      <c r="K207" s="47">
        <f t="shared" si="14"/>
        <v>146500</v>
      </c>
      <c r="L207" s="47">
        <v>0</v>
      </c>
      <c r="M207" s="47">
        <v>146500</v>
      </c>
      <c r="O207" s="47" t="s">
        <v>888</v>
      </c>
      <c r="P207" s="47" t="s">
        <v>1296</v>
      </c>
      <c r="Q207" s="47">
        <v>1158850</v>
      </c>
      <c r="R207" s="47">
        <f t="shared" si="15"/>
        <v>2160443</v>
      </c>
      <c r="S207" s="47">
        <v>189330</v>
      </c>
      <c r="T207" s="47">
        <v>1971113</v>
      </c>
      <c r="V207" s="47" t="s">
        <v>905</v>
      </c>
      <c r="W207" s="47" t="s">
        <v>1301</v>
      </c>
      <c r="X207" s="47">
        <v>428000</v>
      </c>
      <c r="Y207" s="47">
        <f t="shared" si="13"/>
        <v>5646428</v>
      </c>
      <c r="Z207" s="47">
        <v>1267800</v>
      </c>
      <c r="AA207" s="47">
        <v>4378628</v>
      </c>
    </row>
    <row r="208" spans="1:27" ht="15">
      <c r="A208" s="47" t="s">
        <v>911</v>
      </c>
      <c r="B208" s="47" t="s">
        <v>1303</v>
      </c>
      <c r="C208" s="47">
        <v>8700</v>
      </c>
      <c r="D208" s="47">
        <f t="shared" si="12"/>
        <v>908803</v>
      </c>
      <c r="E208" s="47">
        <v>440000</v>
      </c>
      <c r="F208" s="47">
        <v>468803</v>
      </c>
      <c r="H208" s="47" t="s">
        <v>953</v>
      </c>
      <c r="I208" s="47" t="s">
        <v>1285</v>
      </c>
      <c r="J208" s="47">
        <v>0</v>
      </c>
      <c r="K208" s="47">
        <f t="shared" si="14"/>
        <v>33173</v>
      </c>
      <c r="L208" s="47">
        <v>0</v>
      </c>
      <c r="M208" s="47">
        <v>33173</v>
      </c>
      <c r="O208" s="47" t="s">
        <v>890</v>
      </c>
      <c r="P208" s="47" t="s">
        <v>1297</v>
      </c>
      <c r="Q208" s="47">
        <v>88400</v>
      </c>
      <c r="R208" s="47">
        <f t="shared" si="15"/>
        <v>3348477</v>
      </c>
      <c r="S208" s="47">
        <v>1192550</v>
      </c>
      <c r="T208" s="47">
        <v>2155927</v>
      </c>
      <c r="V208" s="47" t="s">
        <v>908</v>
      </c>
      <c r="W208" s="47" t="s">
        <v>1302</v>
      </c>
      <c r="X208" s="47">
        <v>41790556</v>
      </c>
      <c r="Y208" s="47">
        <f t="shared" si="13"/>
        <v>37132921</v>
      </c>
      <c r="Z208" s="47">
        <v>7516103</v>
      </c>
      <c r="AA208" s="47">
        <v>29616818</v>
      </c>
    </row>
    <row r="209" spans="1:27" ht="15">
      <c r="A209" s="47" t="s">
        <v>914</v>
      </c>
      <c r="B209" s="47" t="s">
        <v>1304</v>
      </c>
      <c r="C209" s="47">
        <v>374200</v>
      </c>
      <c r="D209" s="47">
        <f t="shared" si="12"/>
        <v>820410</v>
      </c>
      <c r="E209" s="47">
        <v>364080</v>
      </c>
      <c r="F209" s="47">
        <v>456330</v>
      </c>
      <c r="H209" s="47" t="s">
        <v>955</v>
      </c>
      <c r="I209" s="47" t="s">
        <v>1316</v>
      </c>
      <c r="J209" s="47">
        <v>0</v>
      </c>
      <c r="K209" s="47">
        <f t="shared" si="14"/>
        <v>295229</v>
      </c>
      <c r="L209" s="47">
        <v>169673</v>
      </c>
      <c r="M209" s="47">
        <v>125556</v>
      </c>
      <c r="O209" s="47" t="s">
        <v>893</v>
      </c>
      <c r="P209" s="47" t="s">
        <v>2260</v>
      </c>
      <c r="Q209" s="47">
        <v>0</v>
      </c>
      <c r="R209" s="47">
        <f t="shared" si="15"/>
        <v>2057102</v>
      </c>
      <c r="S209" s="47">
        <v>0</v>
      </c>
      <c r="T209" s="47">
        <v>2057102</v>
      </c>
      <c r="V209" s="47" t="s">
        <v>911</v>
      </c>
      <c r="W209" s="47" t="s">
        <v>1303</v>
      </c>
      <c r="X209" s="47">
        <v>280000</v>
      </c>
      <c r="Y209" s="47">
        <f t="shared" si="13"/>
        <v>22385</v>
      </c>
      <c r="Z209" s="47">
        <v>0</v>
      </c>
      <c r="AA209" s="47">
        <v>22385</v>
      </c>
    </row>
    <row r="210" spans="1:27" ht="15">
      <c r="A210" s="47" t="s">
        <v>916</v>
      </c>
      <c r="B210" s="47" t="s">
        <v>1305</v>
      </c>
      <c r="C210" s="47">
        <v>8200</v>
      </c>
      <c r="D210" s="47">
        <f t="shared" si="12"/>
        <v>817185</v>
      </c>
      <c r="E210" s="47">
        <v>39300</v>
      </c>
      <c r="F210" s="47">
        <v>777885</v>
      </c>
      <c r="H210" s="47" t="s">
        <v>958</v>
      </c>
      <c r="I210" s="47" t="s">
        <v>1317</v>
      </c>
      <c r="J210" s="47">
        <v>0</v>
      </c>
      <c r="K210" s="47">
        <f t="shared" si="14"/>
        <v>6077247</v>
      </c>
      <c r="L210" s="47">
        <v>12500</v>
      </c>
      <c r="M210" s="47">
        <v>6064747</v>
      </c>
      <c r="O210" s="47" t="s">
        <v>896</v>
      </c>
      <c r="P210" s="47" t="s">
        <v>1298</v>
      </c>
      <c r="Q210" s="47">
        <v>10091950</v>
      </c>
      <c r="R210" s="47">
        <f t="shared" si="15"/>
        <v>8968463</v>
      </c>
      <c r="S210" s="47">
        <v>3534128</v>
      </c>
      <c r="T210" s="47">
        <v>5434335</v>
      </c>
      <c r="V210" s="47" t="s">
        <v>914</v>
      </c>
      <c r="W210" s="47" t="s">
        <v>1304</v>
      </c>
      <c r="X210" s="47">
        <v>617800</v>
      </c>
      <c r="Y210" s="47">
        <f t="shared" si="13"/>
        <v>2336164</v>
      </c>
      <c r="Z210" s="47">
        <v>455700</v>
      </c>
      <c r="AA210" s="47">
        <v>1880464</v>
      </c>
    </row>
    <row r="211" spans="1:27" ht="15">
      <c r="A211" s="47" t="s">
        <v>919</v>
      </c>
      <c r="B211" s="47" t="s">
        <v>1306</v>
      </c>
      <c r="C211" s="47">
        <v>0</v>
      </c>
      <c r="D211" s="47">
        <f t="shared" si="12"/>
        <v>329843</v>
      </c>
      <c r="E211" s="47">
        <v>66000</v>
      </c>
      <c r="F211" s="47">
        <v>263843</v>
      </c>
      <c r="H211" s="47" t="s">
        <v>961</v>
      </c>
      <c r="I211" s="47" t="s">
        <v>1318</v>
      </c>
      <c r="J211" s="47">
        <v>0</v>
      </c>
      <c r="K211" s="47">
        <f t="shared" si="14"/>
        <v>46900</v>
      </c>
      <c r="L211" s="47">
        <v>0</v>
      </c>
      <c r="M211" s="47">
        <v>46900</v>
      </c>
      <c r="O211" s="47" t="s">
        <v>899</v>
      </c>
      <c r="P211" s="47" t="s">
        <v>1299</v>
      </c>
      <c r="Q211" s="47">
        <v>1200</v>
      </c>
      <c r="R211" s="47">
        <f t="shared" si="15"/>
        <v>3757540</v>
      </c>
      <c r="S211" s="47">
        <v>592034</v>
      </c>
      <c r="T211" s="47">
        <v>3165506</v>
      </c>
      <c r="V211" s="47" t="s">
        <v>916</v>
      </c>
      <c r="W211" s="47" t="s">
        <v>1305</v>
      </c>
      <c r="X211" s="47">
        <v>0</v>
      </c>
      <c r="Y211" s="47">
        <f t="shared" si="13"/>
        <v>686256</v>
      </c>
      <c r="Z211" s="47">
        <v>0</v>
      </c>
      <c r="AA211" s="47">
        <v>686256</v>
      </c>
    </row>
    <row r="212" spans="1:27" ht="15">
      <c r="A212" s="47" t="s">
        <v>922</v>
      </c>
      <c r="B212" s="47" t="s">
        <v>1307</v>
      </c>
      <c r="C212" s="47">
        <v>0</v>
      </c>
      <c r="D212" s="47">
        <f t="shared" si="12"/>
        <v>584484</v>
      </c>
      <c r="E212" s="47">
        <v>122700</v>
      </c>
      <c r="F212" s="47">
        <v>461784</v>
      </c>
      <c r="H212" s="47" t="s">
        <v>964</v>
      </c>
      <c r="I212" s="47" t="s">
        <v>1319</v>
      </c>
      <c r="J212" s="47">
        <v>2000</v>
      </c>
      <c r="K212" s="47">
        <f t="shared" si="14"/>
        <v>434956</v>
      </c>
      <c r="L212" s="47">
        <v>0</v>
      </c>
      <c r="M212" s="47">
        <v>434956</v>
      </c>
      <c r="O212" s="47" t="s">
        <v>902</v>
      </c>
      <c r="P212" s="47" t="s">
        <v>1300</v>
      </c>
      <c r="Q212" s="47">
        <v>11557700</v>
      </c>
      <c r="R212" s="47">
        <f t="shared" si="15"/>
        <v>11005856</v>
      </c>
      <c r="S212" s="47">
        <v>5440301</v>
      </c>
      <c r="T212" s="47">
        <v>5565555</v>
      </c>
      <c r="V212" s="47" t="s">
        <v>919</v>
      </c>
      <c r="W212" s="47" t="s">
        <v>1306</v>
      </c>
      <c r="X212" s="47">
        <v>9054522</v>
      </c>
      <c r="Y212" s="47">
        <f t="shared" si="13"/>
        <v>15096653</v>
      </c>
      <c r="Z212" s="47">
        <v>0</v>
      </c>
      <c r="AA212" s="47">
        <v>15096653</v>
      </c>
    </row>
    <row r="213" spans="1:27" ht="15">
      <c r="A213" s="47" t="s">
        <v>925</v>
      </c>
      <c r="B213" s="47" t="s">
        <v>1308</v>
      </c>
      <c r="C213" s="47">
        <v>0</v>
      </c>
      <c r="D213" s="47">
        <f t="shared" si="12"/>
        <v>414837</v>
      </c>
      <c r="E213" s="47">
        <v>25661</v>
      </c>
      <c r="F213" s="47">
        <v>389176</v>
      </c>
      <c r="H213" s="47" t="s">
        <v>967</v>
      </c>
      <c r="I213" s="47" t="s">
        <v>1320</v>
      </c>
      <c r="J213" s="47">
        <v>0</v>
      </c>
      <c r="K213" s="47">
        <f t="shared" si="14"/>
        <v>15700</v>
      </c>
      <c r="L213" s="47">
        <v>0</v>
      </c>
      <c r="M213" s="47">
        <v>15700</v>
      </c>
      <c r="O213" s="47" t="s">
        <v>905</v>
      </c>
      <c r="P213" s="47" t="s">
        <v>1301</v>
      </c>
      <c r="Q213" s="47">
        <v>4188</v>
      </c>
      <c r="R213" s="47">
        <f t="shared" si="15"/>
        <v>10711119</v>
      </c>
      <c r="S213" s="47">
        <v>2104280</v>
      </c>
      <c r="T213" s="47">
        <v>8606839</v>
      </c>
      <c r="V213" s="47" t="s">
        <v>922</v>
      </c>
      <c r="W213" s="47" t="s">
        <v>1307</v>
      </c>
      <c r="X213" s="47">
        <v>0</v>
      </c>
      <c r="Y213" s="47">
        <f t="shared" si="13"/>
        <v>638114</v>
      </c>
      <c r="Z213" s="47">
        <v>0</v>
      </c>
      <c r="AA213" s="47">
        <v>638114</v>
      </c>
    </row>
    <row r="214" spans="1:27" ht="15">
      <c r="A214" s="47" t="s">
        <v>928</v>
      </c>
      <c r="B214" s="47" t="s">
        <v>1309</v>
      </c>
      <c r="C214" s="47">
        <v>833200</v>
      </c>
      <c r="D214" s="47">
        <f t="shared" si="12"/>
        <v>491645</v>
      </c>
      <c r="E214" s="47">
        <v>218500</v>
      </c>
      <c r="F214" s="47">
        <v>273145</v>
      </c>
      <c r="H214" s="47" t="s">
        <v>973</v>
      </c>
      <c r="I214" s="47" t="s">
        <v>1321</v>
      </c>
      <c r="J214" s="47">
        <v>0</v>
      </c>
      <c r="K214" s="47">
        <f t="shared" si="14"/>
        <v>695000</v>
      </c>
      <c r="L214" s="47">
        <v>0</v>
      </c>
      <c r="M214" s="47">
        <v>695000</v>
      </c>
      <c r="O214" s="47" t="s">
        <v>908</v>
      </c>
      <c r="P214" s="47" t="s">
        <v>1302</v>
      </c>
      <c r="Q214" s="47">
        <v>50015543</v>
      </c>
      <c r="R214" s="47">
        <f t="shared" si="15"/>
        <v>11727392</v>
      </c>
      <c r="S214" s="47">
        <v>111829</v>
      </c>
      <c r="T214" s="47">
        <v>11615563</v>
      </c>
      <c r="V214" s="47" t="s">
        <v>925</v>
      </c>
      <c r="W214" s="47" t="s">
        <v>1308</v>
      </c>
      <c r="X214" s="47">
        <v>0</v>
      </c>
      <c r="Y214" s="47">
        <f t="shared" si="13"/>
        <v>344373</v>
      </c>
      <c r="Z214" s="47">
        <v>0</v>
      </c>
      <c r="AA214" s="47">
        <v>344373</v>
      </c>
    </row>
    <row r="215" spans="1:27" ht="15">
      <c r="A215" s="47" t="s">
        <v>931</v>
      </c>
      <c r="B215" s="47" t="s">
        <v>1310</v>
      </c>
      <c r="C215" s="47">
        <v>229890</v>
      </c>
      <c r="D215" s="47">
        <f t="shared" si="12"/>
        <v>570677</v>
      </c>
      <c r="E215" s="47">
        <v>32000</v>
      </c>
      <c r="F215" s="47">
        <v>538677</v>
      </c>
      <c r="H215" s="47" t="s">
        <v>976</v>
      </c>
      <c r="I215" s="47" t="s">
        <v>1373</v>
      </c>
      <c r="J215" s="47">
        <v>0</v>
      </c>
      <c r="K215" s="47">
        <f t="shared" si="14"/>
        <v>5275</v>
      </c>
      <c r="L215" s="47">
        <v>0</v>
      </c>
      <c r="M215" s="47">
        <v>5275</v>
      </c>
      <c r="O215" s="47" t="s">
        <v>911</v>
      </c>
      <c r="P215" s="47" t="s">
        <v>1303</v>
      </c>
      <c r="Q215" s="47">
        <v>1808900</v>
      </c>
      <c r="R215" s="47">
        <f t="shared" si="15"/>
        <v>1956385</v>
      </c>
      <c r="S215" s="47">
        <v>556101</v>
      </c>
      <c r="T215" s="47">
        <v>1400284</v>
      </c>
      <c r="V215" s="47" t="s">
        <v>928</v>
      </c>
      <c r="W215" s="47" t="s">
        <v>1309</v>
      </c>
      <c r="X215" s="47">
        <v>85650</v>
      </c>
      <c r="Y215" s="47">
        <f t="shared" si="13"/>
        <v>2010628</v>
      </c>
      <c r="Z215" s="47">
        <v>13200</v>
      </c>
      <c r="AA215" s="47">
        <v>1997428</v>
      </c>
    </row>
    <row r="216" spans="1:27" ht="15">
      <c r="A216" s="47" t="s">
        <v>935</v>
      </c>
      <c r="B216" s="47" t="s">
        <v>1311</v>
      </c>
      <c r="C216" s="47">
        <v>0</v>
      </c>
      <c r="D216" s="47">
        <f t="shared" si="12"/>
        <v>200942</v>
      </c>
      <c r="E216" s="47">
        <v>47800</v>
      </c>
      <c r="F216" s="47">
        <v>153142</v>
      </c>
      <c r="H216" s="47" t="s">
        <v>979</v>
      </c>
      <c r="I216" s="47" t="s">
        <v>1626</v>
      </c>
      <c r="J216" s="47">
        <v>2000</v>
      </c>
      <c r="K216" s="47">
        <f t="shared" si="14"/>
        <v>18850</v>
      </c>
      <c r="L216" s="47">
        <v>0</v>
      </c>
      <c r="M216" s="47">
        <v>18850</v>
      </c>
      <c r="O216" s="47" t="s">
        <v>914</v>
      </c>
      <c r="P216" s="47" t="s">
        <v>1304</v>
      </c>
      <c r="Q216" s="47">
        <v>2119200</v>
      </c>
      <c r="R216" s="47">
        <f t="shared" si="15"/>
        <v>3179489</v>
      </c>
      <c r="S216" s="47">
        <v>859189</v>
      </c>
      <c r="T216" s="47">
        <v>2320300</v>
      </c>
      <c r="V216" s="47" t="s">
        <v>931</v>
      </c>
      <c r="W216" s="47" t="s">
        <v>1310</v>
      </c>
      <c r="X216" s="47">
        <v>5619500</v>
      </c>
      <c r="Y216" s="47">
        <f t="shared" si="13"/>
        <v>7836980</v>
      </c>
      <c r="Z216" s="47">
        <v>1484661</v>
      </c>
      <c r="AA216" s="47">
        <v>6352319</v>
      </c>
    </row>
    <row r="217" spans="1:27" ht="15">
      <c r="A217" s="47" t="s">
        <v>938</v>
      </c>
      <c r="B217" s="47" t="s">
        <v>1312</v>
      </c>
      <c r="C217" s="47">
        <v>628065</v>
      </c>
      <c r="D217" s="47">
        <f t="shared" si="12"/>
        <v>379540</v>
      </c>
      <c r="E217" s="47">
        <v>25000</v>
      </c>
      <c r="F217" s="47">
        <v>354540</v>
      </c>
      <c r="H217" s="47" t="s">
        <v>982</v>
      </c>
      <c r="I217" s="47" t="s">
        <v>1322</v>
      </c>
      <c r="J217" s="47">
        <v>0</v>
      </c>
      <c r="K217" s="47">
        <f t="shared" si="14"/>
        <v>84556</v>
      </c>
      <c r="L217" s="47">
        <v>0</v>
      </c>
      <c r="M217" s="47">
        <v>84556</v>
      </c>
      <c r="O217" s="47" t="s">
        <v>916</v>
      </c>
      <c r="P217" s="47" t="s">
        <v>1305</v>
      </c>
      <c r="Q217" s="47">
        <v>2121200</v>
      </c>
      <c r="R217" s="47">
        <f t="shared" si="15"/>
        <v>4289357</v>
      </c>
      <c r="S217" s="47">
        <v>39300</v>
      </c>
      <c r="T217" s="47">
        <v>4250057</v>
      </c>
      <c r="V217" s="47" t="s">
        <v>935</v>
      </c>
      <c r="W217" s="47" t="s">
        <v>1311</v>
      </c>
      <c r="X217" s="47">
        <v>0</v>
      </c>
      <c r="Y217" s="47">
        <f t="shared" si="13"/>
        <v>419225</v>
      </c>
      <c r="Z217" s="47">
        <v>0</v>
      </c>
      <c r="AA217" s="47">
        <v>419225</v>
      </c>
    </row>
    <row r="218" spans="1:27" ht="15">
      <c r="A218" s="47" t="s">
        <v>941</v>
      </c>
      <c r="B218" s="47" t="s">
        <v>1313</v>
      </c>
      <c r="C218" s="47">
        <v>468300</v>
      </c>
      <c r="D218" s="47">
        <f t="shared" si="12"/>
        <v>344368</v>
      </c>
      <c r="E218" s="47">
        <v>21400</v>
      </c>
      <c r="F218" s="47">
        <v>322968</v>
      </c>
      <c r="H218" s="47" t="s">
        <v>985</v>
      </c>
      <c r="I218" s="47" t="s">
        <v>1206</v>
      </c>
      <c r="J218" s="47">
        <v>32000</v>
      </c>
      <c r="K218" s="47">
        <f t="shared" si="14"/>
        <v>192990</v>
      </c>
      <c r="L218" s="47">
        <v>0</v>
      </c>
      <c r="M218" s="47">
        <v>192990</v>
      </c>
      <c r="O218" s="47" t="s">
        <v>919</v>
      </c>
      <c r="P218" s="47" t="s">
        <v>1306</v>
      </c>
      <c r="Q218" s="47">
        <v>0</v>
      </c>
      <c r="R218" s="47">
        <f t="shared" si="15"/>
        <v>807228</v>
      </c>
      <c r="S218" s="47">
        <v>68000</v>
      </c>
      <c r="T218" s="47">
        <v>739228</v>
      </c>
      <c r="V218" s="47" t="s">
        <v>938</v>
      </c>
      <c r="W218" s="47" t="s">
        <v>1312</v>
      </c>
      <c r="X218" s="47">
        <v>453465</v>
      </c>
      <c r="Y218" s="47">
        <f t="shared" si="13"/>
        <v>4007570</v>
      </c>
      <c r="Z218" s="47">
        <v>96711</v>
      </c>
      <c r="AA218" s="47">
        <v>3910859</v>
      </c>
    </row>
    <row r="219" spans="1:27" ht="15">
      <c r="A219" s="47" t="s">
        <v>944</v>
      </c>
      <c r="B219" s="47" t="s">
        <v>1314</v>
      </c>
      <c r="C219" s="47">
        <v>131200</v>
      </c>
      <c r="D219" s="47">
        <f t="shared" si="12"/>
        <v>24700</v>
      </c>
      <c r="E219" s="47">
        <v>24700</v>
      </c>
      <c r="F219" s="47">
        <v>0</v>
      </c>
      <c r="H219" s="47" t="s">
        <v>987</v>
      </c>
      <c r="I219" s="47" t="s">
        <v>1627</v>
      </c>
      <c r="J219" s="47">
        <v>0</v>
      </c>
      <c r="K219" s="47">
        <f t="shared" si="14"/>
        <v>330</v>
      </c>
      <c r="L219" s="47">
        <v>0</v>
      </c>
      <c r="M219" s="47">
        <v>330</v>
      </c>
      <c r="O219" s="47" t="s">
        <v>922</v>
      </c>
      <c r="P219" s="47" t="s">
        <v>1307</v>
      </c>
      <c r="Q219" s="47">
        <v>0</v>
      </c>
      <c r="R219" s="47">
        <f t="shared" si="15"/>
        <v>3208980</v>
      </c>
      <c r="S219" s="47">
        <v>386300</v>
      </c>
      <c r="T219" s="47">
        <v>2822680</v>
      </c>
      <c r="V219" s="47" t="s">
        <v>941</v>
      </c>
      <c r="W219" s="47" t="s">
        <v>1313</v>
      </c>
      <c r="X219" s="47">
        <v>31600</v>
      </c>
      <c r="Y219" s="47">
        <f t="shared" si="13"/>
        <v>12526169</v>
      </c>
      <c r="Z219" s="47">
        <v>12434000</v>
      </c>
      <c r="AA219" s="47">
        <v>92169</v>
      </c>
    </row>
    <row r="220" spans="1:27" ht="15">
      <c r="A220" s="47" t="s">
        <v>947</v>
      </c>
      <c r="B220" s="47" t="s">
        <v>1315</v>
      </c>
      <c r="C220" s="47">
        <v>166401</v>
      </c>
      <c r="D220" s="47">
        <f t="shared" si="12"/>
        <v>141262</v>
      </c>
      <c r="E220" s="47">
        <v>300</v>
      </c>
      <c r="F220" s="47">
        <v>140962</v>
      </c>
      <c r="H220" s="47" t="s">
        <v>990</v>
      </c>
      <c r="I220" s="47" t="s">
        <v>1323</v>
      </c>
      <c r="J220" s="47">
        <v>34500</v>
      </c>
      <c r="K220" s="47">
        <f t="shared" si="14"/>
        <v>792988</v>
      </c>
      <c r="L220" s="47">
        <v>0</v>
      </c>
      <c r="M220" s="47">
        <v>792988</v>
      </c>
      <c r="O220" s="47" t="s">
        <v>925</v>
      </c>
      <c r="P220" s="47" t="s">
        <v>1308</v>
      </c>
      <c r="Q220" s="47">
        <v>12469850</v>
      </c>
      <c r="R220" s="47">
        <f t="shared" si="15"/>
        <v>2529278</v>
      </c>
      <c r="S220" s="47">
        <v>241961</v>
      </c>
      <c r="T220" s="47">
        <v>2287317</v>
      </c>
      <c r="V220" s="47" t="s">
        <v>944</v>
      </c>
      <c r="W220" s="47" t="s">
        <v>1314</v>
      </c>
      <c r="X220" s="47">
        <v>2051000</v>
      </c>
      <c r="Y220" s="47">
        <f t="shared" si="13"/>
        <v>485292</v>
      </c>
      <c r="Z220" s="47">
        <v>0</v>
      </c>
      <c r="AA220" s="47">
        <v>485292</v>
      </c>
    </row>
    <row r="221" spans="1:27" ht="15">
      <c r="A221" s="47" t="s">
        <v>950</v>
      </c>
      <c r="B221" s="47" t="s">
        <v>1372</v>
      </c>
      <c r="C221" s="47">
        <v>1004800</v>
      </c>
      <c r="D221" s="47">
        <f t="shared" si="12"/>
        <v>165790</v>
      </c>
      <c r="E221" s="47">
        <v>0</v>
      </c>
      <c r="F221" s="47">
        <v>165790</v>
      </c>
      <c r="H221" s="47" t="s">
        <v>993</v>
      </c>
      <c r="I221" s="47" t="s">
        <v>1324</v>
      </c>
      <c r="J221" s="47">
        <v>0</v>
      </c>
      <c r="K221" s="47">
        <f t="shared" si="14"/>
        <v>23023</v>
      </c>
      <c r="L221" s="47">
        <v>0</v>
      </c>
      <c r="M221" s="47">
        <v>23023</v>
      </c>
      <c r="O221" s="47" t="s">
        <v>928</v>
      </c>
      <c r="P221" s="47" t="s">
        <v>1309</v>
      </c>
      <c r="Q221" s="47">
        <v>833200</v>
      </c>
      <c r="R221" s="47">
        <f t="shared" si="15"/>
        <v>2052692</v>
      </c>
      <c r="S221" s="47">
        <v>576850</v>
      </c>
      <c r="T221" s="47">
        <v>1475842</v>
      </c>
      <c r="V221" s="47" t="s">
        <v>947</v>
      </c>
      <c r="W221" s="47" t="s">
        <v>1315</v>
      </c>
      <c r="X221" s="47">
        <v>41500</v>
      </c>
      <c r="Y221" s="47">
        <f t="shared" si="13"/>
        <v>134085</v>
      </c>
      <c r="Z221" s="47">
        <v>0</v>
      </c>
      <c r="AA221" s="47">
        <v>134085</v>
      </c>
    </row>
    <row r="222" spans="1:27" ht="15">
      <c r="A222" s="47" t="s">
        <v>953</v>
      </c>
      <c r="B222" s="47" t="s">
        <v>1285</v>
      </c>
      <c r="C222" s="47">
        <v>0</v>
      </c>
      <c r="D222" s="47">
        <f t="shared" si="12"/>
        <v>69318</v>
      </c>
      <c r="E222" s="47">
        <v>12200</v>
      </c>
      <c r="F222" s="47">
        <v>57118</v>
      </c>
      <c r="H222" s="47" t="s">
        <v>996</v>
      </c>
      <c r="I222" s="47" t="s">
        <v>1325</v>
      </c>
      <c r="J222" s="47">
        <v>1200</v>
      </c>
      <c r="K222" s="47">
        <f t="shared" si="14"/>
        <v>63051</v>
      </c>
      <c r="L222" s="47">
        <v>0</v>
      </c>
      <c r="M222" s="47">
        <v>63051</v>
      </c>
      <c r="O222" s="47" t="s">
        <v>931</v>
      </c>
      <c r="P222" s="47" t="s">
        <v>1310</v>
      </c>
      <c r="Q222" s="47">
        <v>536802</v>
      </c>
      <c r="R222" s="47">
        <f t="shared" si="15"/>
        <v>4141426</v>
      </c>
      <c r="S222" s="47">
        <v>537506</v>
      </c>
      <c r="T222" s="47">
        <v>3603920</v>
      </c>
      <c r="V222" s="47" t="s">
        <v>950</v>
      </c>
      <c r="W222" s="47" t="s">
        <v>1372</v>
      </c>
      <c r="X222" s="47">
        <v>3850</v>
      </c>
      <c r="Y222" s="47">
        <f t="shared" si="13"/>
        <v>698773</v>
      </c>
      <c r="Z222" s="47">
        <v>0</v>
      </c>
      <c r="AA222" s="47">
        <v>698773</v>
      </c>
    </row>
    <row r="223" spans="1:27" ht="15">
      <c r="A223" s="47" t="s">
        <v>955</v>
      </c>
      <c r="B223" s="47" t="s">
        <v>1316</v>
      </c>
      <c r="C223" s="47">
        <v>667610</v>
      </c>
      <c r="D223" s="47">
        <f t="shared" si="12"/>
        <v>159997</v>
      </c>
      <c r="E223" s="47">
        <v>27958</v>
      </c>
      <c r="F223" s="47">
        <v>132039</v>
      </c>
      <c r="H223" s="47" t="s">
        <v>999</v>
      </c>
      <c r="I223" s="47" t="s">
        <v>1326</v>
      </c>
      <c r="J223" s="47">
        <v>0</v>
      </c>
      <c r="K223" s="47">
        <f t="shared" si="14"/>
        <v>7599</v>
      </c>
      <c r="L223" s="47">
        <v>0</v>
      </c>
      <c r="M223" s="47">
        <v>7599</v>
      </c>
      <c r="O223" s="47" t="s">
        <v>935</v>
      </c>
      <c r="P223" s="47" t="s">
        <v>1311</v>
      </c>
      <c r="Q223" s="47">
        <v>88000</v>
      </c>
      <c r="R223" s="47">
        <f t="shared" si="15"/>
        <v>523578</v>
      </c>
      <c r="S223" s="47">
        <v>66000</v>
      </c>
      <c r="T223" s="47">
        <v>457578</v>
      </c>
      <c r="V223" s="47" t="s">
        <v>953</v>
      </c>
      <c r="W223" s="47" t="s">
        <v>1285</v>
      </c>
      <c r="X223" s="47">
        <v>0</v>
      </c>
      <c r="Y223" s="47">
        <f t="shared" si="13"/>
        <v>2841437</v>
      </c>
      <c r="Z223" s="47">
        <v>0</v>
      </c>
      <c r="AA223" s="47">
        <v>2841437</v>
      </c>
    </row>
    <row r="224" spans="1:27" ht="15">
      <c r="A224" s="47" t="s">
        <v>958</v>
      </c>
      <c r="B224" s="47" t="s">
        <v>1317</v>
      </c>
      <c r="C224" s="47">
        <v>298350</v>
      </c>
      <c r="D224" s="47">
        <f t="shared" si="12"/>
        <v>43800</v>
      </c>
      <c r="E224" s="47">
        <v>0</v>
      </c>
      <c r="F224" s="47">
        <v>43800</v>
      </c>
      <c r="H224" s="47" t="s">
        <v>1002</v>
      </c>
      <c r="I224" s="47" t="s">
        <v>1327</v>
      </c>
      <c r="J224" s="47">
        <v>0</v>
      </c>
      <c r="K224" s="47">
        <f t="shared" si="14"/>
        <v>372608</v>
      </c>
      <c r="L224" s="47">
        <v>0</v>
      </c>
      <c r="M224" s="47">
        <v>372608</v>
      </c>
      <c r="O224" s="47" t="s">
        <v>938</v>
      </c>
      <c r="P224" s="47" t="s">
        <v>1312</v>
      </c>
      <c r="Q224" s="47">
        <v>2909925</v>
      </c>
      <c r="R224" s="47">
        <f t="shared" si="15"/>
        <v>1769444</v>
      </c>
      <c r="S224" s="47">
        <v>324650</v>
      </c>
      <c r="T224" s="47">
        <v>1444794</v>
      </c>
      <c r="V224" s="47" t="s">
        <v>955</v>
      </c>
      <c r="W224" s="47" t="s">
        <v>1316</v>
      </c>
      <c r="X224" s="47">
        <v>44500</v>
      </c>
      <c r="Y224" s="47">
        <f t="shared" si="13"/>
        <v>660099</v>
      </c>
      <c r="Z224" s="47">
        <v>331044</v>
      </c>
      <c r="AA224" s="47">
        <v>329055</v>
      </c>
    </row>
    <row r="225" spans="1:27" ht="15">
      <c r="A225" s="47" t="s">
        <v>961</v>
      </c>
      <c r="B225" s="47" t="s">
        <v>1318</v>
      </c>
      <c r="C225" s="47">
        <v>2599</v>
      </c>
      <c r="D225" s="47">
        <f t="shared" si="12"/>
        <v>267484</v>
      </c>
      <c r="E225" s="47">
        <v>1668</v>
      </c>
      <c r="F225" s="47">
        <v>265816</v>
      </c>
      <c r="H225" s="47" t="s">
        <v>1006</v>
      </c>
      <c r="I225" s="47" t="s">
        <v>1328</v>
      </c>
      <c r="J225" s="47">
        <v>0</v>
      </c>
      <c r="K225" s="47">
        <f t="shared" si="14"/>
        <v>770358</v>
      </c>
      <c r="L225" s="47">
        <v>0</v>
      </c>
      <c r="M225" s="47">
        <v>770358</v>
      </c>
      <c r="O225" s="47" t="s">
        <v>941</v>
      </c>
      <c r="P225" s="47" t="s">
        <v>1313</v>
      </c>
      <c r="Q225" s="47">
        <v>2518150</v>
      </c>
      <c r="R225" s="47">
        <f t="shared" si="15"/>
        <v>1542691</v>
      </c>
      <c r="S225" s="47">
        <v>111200</v>
      </c>
      <c r="T225" s="47">
        <v>1431491</v>
      </c>
      <c r="V225" s="47" t="s">
        <v>958</v>
      </c>
      <c r="W225" s="47" t="s">
        <v>1317</v>
      </c>
      <c r="X225" s="47">
        <v>0</v>
      </c>
      <c r="Y225" s="47">
        <f t="shared" si="13"/>
        <v>13076079</v>
      </c>
      <c r="Z225" s="47">
        <v>77500</v>
      </c>
      <c r="AA225" s="47">
        <v>12998579</v>
      </c>
    </row>
    <row r="226" spans="1:27" ht="15">
      <c r="A226" s="47" t="s">
        <v>964</v>
      </c>
      <c r="B226" s="47" t="s">
        <v>1319</v>
      </c>
      <c r="C226" s="47">
        <v>1122600</v>
      </c>
      <c r="D226" s="47">
        <f t="shared" si="12"/>
        <v>454388</v>
      </c>
      <c r="E226" s="47">
        <v>66012</v>
      </c>
      <c r="F226" s="47">
        <v>388376</v>
      </c>
      <c r="H226" s="47" t="s">
        <v>1009</v>
      </c>
      <c r="I226" s="47" t="s">
        <v>1628</v>
      </c>
      <c r="J226" s="47">
        <v>0</v>
      </c>
      <c r="K226" s="47">
        <f t="shared" si="14"/>
        <v>521800</v>
      </c>
      <c r="L226" s="47">
        <v>0</v>
      </c>
      <c r="M226" s="47">
        <v>521800</v>
      </c>
      <c r="O226" s="47" t="s">
        <v>944</v>
      </c>
      <c r="P226" s="47" t="s">
        <v>1314</v>
      </c>
      <c r="Q226" s="47">
        <v>131200</v>
      </c>
      <c r="R226" s="47">
        <f t="shared" si="15"/>
        <v>95612</v>
      </c>
      <c r="S226" s="47">
        <v>67200</v>
      </c>
      <c r="T226" s="47">
        <v>28412</v>
      </c>
      <c r="V226" s="47" t="s">
        <v>961</v>
      </c>
      <c r="W226" s="47" t="s">
        <v>1318</v>
      </c>
      <c r="X226" s="47">
        <v>6700</v>
      </c>
      <c r="Y226" s="47">
        <f t="shared" si="13"/>
        <v>486316</v>
      </c>
      <c r="Z226" s="47">
        <v>0</v>
      </c>
      <c r="AA226" s="47">
        <v>486316</v>
      </c>
    </row>
    <row r="227" spans="1:27" ht="15">
      <c r="A227" s="47" t="s">
        <v>967</v>
      </c>
      <c r="B227" s="47" t="s">
        <v>1320</v>
      </c>
      <c r="C227" s="47">
        <v>0</v>
      </c>
      <c r="D227" s="47">
        <f t="shared" si="12"/>
        <v>32579</v>
      </c>
      <c r="E227" s="47">
        <v>0</v>
      </c>
      <c r="F227" s="47">
        <v>32579</v>
      </c>
      <c r="H227" s="47" t="s">
        <v>1012</v>
      </c>
      <c r="I227" s="47" t="s">
        <v>1329</v>
      </c>
      <c r="J227" s="47">
        <v>0</v>
      </c>
      <c r="K227" s="47">
        <f t="shared" si="14"/>
        <v>68730</v>
      </c>
      <c r="L227" s="47">
        <v>0</v>
      </c>
      <c r="M227" s="47">
        <v>68730</v>
      </c>
      <c r="O227" s="47" t="s">
        <v>947</v>
      </c>
      <c r="P227" s="47" t="s">
        <v>1315</v>
      </c>
      <c r="Q227" s="47">
        <v>844156</v>
      </c>
      <c r="R227" s="47">
        <f t="shared" si="15"/>
        <v>958168</v>
      </c>
      <c r="S227" s="47">
        <v>139826</v>
      </c>
      <c r="T227" s="47">
        <v>818342</v>
      </c>
      <c r="V227" s="47" t="s">
        <v>964</v>
      </c>
      <c r="W227" s="47" t="s">
        <v>1319</v>
      </c>
      <c r="X227" s="47">
        <v>104800</v>
      </c>
      <c r="Y227" s="47">
        <f t="shared" si="13"/>
        <v>1923806</v>
      </c>
      <c r="Z227" s="47">
        <v>0</v>
      </c>
      <c r="AA227" s="47">
        <v>1923806</v>
      </c>
    </row>
    <row r="228" spans="1:27" ht="15">
      <c r="A228" s="47" t="s">
        <v>970</v>
      </c>
      <c r="B228" s="47" t="s">
        <v>1625</v>
      </c>
      <c r="C228" s="47">
        <v>61000</v>
      </c>
      <c r="D228" s="47">
        <f t="shared" si="12"/>
        <v>27120</v>
      </c>
      <c r="E228" s="47">
        <v>0</v>
      </c>
      <c r="F228" s="47">
        <v>27120</v>
      </c>
      <c r="H228" s="47" t="s">
        <v>1015</v>
      </c>
      <c r="I228" s="47" t="s">
        <v>1330</v>
      </c>
      <c r="J228" s="47">
        <v>0</v>
      </c>
      <c r="K228" s="47">
        <f t="shared" si="14"/>
        <v>258157</v>
      </c>
      <c r="L228" s="47">
        <v>0</v>
      </c>
      <c r="M228" s="47">
        <v>258157</v>
      </c>
      <c r="O228" s="47" t="s">
        <v>950</v>
      </c>
      <c r="P228" s="47" t="s">
        <v>1372</v>
      </c>
      <c r="Q228" s="47">
        <v>3491600</v>
      </c>
      <c r="R228" s="47">
        <f t="shared" si="15"/>
        <v>989620</v>
      </c>
      <c r="S228" s="47">
        <v>0</v>
      </c>
      <c r="T228" s="47">
        <v>989620</v>
      </c>
      <c r="V228" s="47" t="s">
        <v>967</v>
      </c>
      <c r="W228" s="47" t="s">
        <v>1320</v>
      </c>
      <c r="X228" s="47">
        <v>2300</v>
      </c>
      <c r="Y228" s="47">
        <f t="shared" si="13"/>
        <v>23525</v>
      </c>
      <c r="Z228" s="47">
        <v>0</v>
      </c>
      <c r="AA228" s="47">
        <v>23525</v>
      </c>
    </row>
    <row r="229" spans="1:27" ht="15">
      <c r="A229" s="47" t="s">
        <v>973</v>
      </c>
      <c r="B229" s="47" t="s">
        <v>1321</v>
      </c>
      <c r="C229" s="47">
        <v>0</v>
      </c>
      <c r="D229" s="47">
        <f t="shared" si="12"/>
        <v>106000</v>
      </c>
      <c r="E229" s="47">
        <v>0</v>
      </c>
      <c r="F229" s="47">
        <v>106000</v>
      </c>
      <c r="H229" s="47" t="s">
        <v>1018</v>
      </c>
      <c r="I229" s="47" t="s">
        <v>1331</v>
      </c>
      <c r="J229" s="47">
        <v>0</v>
      </c>
      <c r="K229" s="47">
        <f t="shared" si="14"/>
        <v>431390</v>
      </c>
      <c r="L229" s="47">
        <v>0</v>
      </c>
      <c r="M229" s="47">
        <v>431390</v>
      </c>
      <c r="O229" s="47" t="s">
        <v>953</v>
      </c>
      <c r="P229" s="47" t="s">
        <v>1285</v>
      </c>
      <c r="Q229" s="47">
        <v>112900</v>
      </c>
      <c r="R229" s="47">
        <f t="shared" si="15"/>
        <v>409301</v>
      </c>
      <c r="S229" s="47">
        <v>12200</v>
      </c>
      <c r="T229" s="47">
        <v>397101</v>
      </c>
      <c r="V229" s="47" t="s">
        <v>970</v>
      </c>
      <c r="W229" s="47" t="s">
        <v>1625</v>
      </c>
      <c r="X229" s="47">
        <v>0</v>
      </c>
      <c r="Y229" s="47">
        <f t="shared" si="13"/>
        <v>27000</v>
      </c>
      <c r="Z229" s="47">
        <v>0</v>
      </c>
      <c r="AA229" s="47">
        <v>27000</v>
      </c>
    </row>
    <row r="230" spans="1:27" ht="15">
      <c r="A230" s="47" t="s">
        <v>976</v>
      </c>
      <c r="B230" s="47" t="s">
        <v>1373</v>
      </c>
      <c r="C230" s="47">
        <v>136074</v>
      </c>
      <c r="D230" s="47">
        <f t="shared" si="12"/>
        <v>265565</v>
      </c>
      <c r="E230" s="47">
        <v>95300</v>
      </c>
      <c r="F230" s="47">
        <v>170265</v>
      </c>
      <c r="H230" s="47" t="s">
        <v>1021</v>
      </c>
      <c r="I230" s="47" t="s">
        <v>1332</v>
      </c>
      <c r="J230" s="47">
        <v>106000</v>
      </c>
      <c r="K230" s="47">
        <f t="shared" si="14"/>
        <v>17532137</v>
      </c>
      <c r="L230" s="47">
        <v>0</v>
      </c>
      <c r="M230" s="47">
        <v>17532137</v>
      </c>
      <c r="O230" s="47" t="s">
        <v>955</v>
      </c>
      <c r="P230" s="47" t="s">
        <v>1316</v>
      </c>
      <c r="Q230" s="47">
        <v>5359433</v>
      </c>
      <c r="R230" s="47">
        <f t="shared" si="15"/>
        <v>939685</v>
      </c>
      <c r="S230" s="47">
        <v>151298</v>
      </c>
      <c r="T230" s="47">
        <v>788387</v>
      </c>
      <c r="V230" s="47" t="s">
        <v>973</v>
      </c>
      <c r="W230" s="47" t="s">
        <v>1321</v>
      </c>
      <c r="X230" s="47">
        <v>0</v>
      </c>
      <c r="Y230" s="47">
        <f t="shared" si="13"/>
        <v>1117000</v>
      </c>
      <c r="Z230" s="47">
        <v>0</v>
      </c>
      <c r="AA230" s="47">
        <v>1117000</v>
      </c>
    </row>
    <row r="231" spans="1:27" ht="15">
      <c r="A231" s="47" t="s">
        <v>979</v>
      </c>
      <c r="B231" s="47" t="s">
        <v>1626</v>
      </c>
      <c r="C231" s="47">
        <v>0</v>
      </c>
      <c r="D231" s="47">
        <f t="shared" si="12"/>
        <v>317824</v>
      </c>
      <c r="E231" s="47">
        <v>250000</v>
      </c>
      <c r="F231" s="47">
        <v>67824</v>
      </c>
      <c r="H231" s="47" t="s">
        <v>1024</v>
      </c>
      <c r="I231" s="47" t="s">
        <v>1333</v>
      </c>
      <c r="J231" s="47">
        <v>30953</v>
      </c>
      <c r="K231" s="47">
        <f t="shared" si="14"/>
        <v>92087</v>
      </c>
      <c r="L231" s="47">
        <v>0</v>
      </c>
      <c r="M231" s="47">
        <v>92087</v>
      </c>
      <c r="O231" s="47" t="s">
        <v>958</v>
      </c>
      <c r="P231" s="47" t="s">
        <v>1317</v>
      </c>
      <c r="Q231" s="47">
        <v>1446350</v>
      </c>
      <c r="R231" s="47">
        <f t="shared" si="15"/>
        <v>456951</v>
      </c>
      <c r="S231" s="47">
        <v>31650</v>
      </c>
      <c r="T231" s="47">
        <v>425301</v>
      </c>
      <c r="V231" s="47" t="s">
        <v>976</v>
      </c>
      <c r="W231" s="47" t="s">
        <v>1373</v>
      </c>
      <c r="X231" s="47">
        <v>0</v>
      </c>
      <c r="Y231" s="47">
        <f t="shared" si="13"/>
        <v>162416</v>
      </c>
      <c r="Z231" s="47">
        <v>0</v>
      </c>
      <c r="AA231" s="47">
        <v>162416</v>
      </c>
    </row>
    <row r="232" spans="1:27" ht="15">
      <c r="A232" s="47" t="s">
        <v>985</v>
      </c>
      <c r="B232" s="47" t="s">
        <v>1206</v>
      </c>
      <c r="C232" s="47">
        <v>0</v>
      </c>
      <c r="D232" s="47">
        <f t="shared" si="12"/>
        <v>875458</v>
      </c>
      <c r="E232" s="47">
        <v>249100</v>
      </c>
      <c r="F232" s="47">
        <v>626358</v>
      </c>
      <c r="H232" s="47" t="s">
        <v>1027</v>
      </c>
      <c r="I232" s="47" t="s">
        <v>1334</v>
      </c>
      <c r="J232" s="47">
        <v>0</v>
      </c>
      <c r="K232" s="47">
        <f t="shared" si="14"/>
        <v>1422998</v>
      </c>
      <c r="L232" s="47">
        <v>0</v>
      </c>
      <c r="M232" s="47">
        <v>1422998</v>
      </c>
      <c r="O232" s="47" t="s">
        <v>961</v>
      </c>
      <c r="P232" s="47" t="s">
        <v>1318</v>
      </c>
      <c r="Q232" s="47">
        <v>294877</v>
      </c>
      <c r="R232" s="47">
        <f t="shared" si="15"/>
        <v>1238721</v>
      </c>
      <c r="S232" s="47">
        <v>123718</v>
      </c>
      <c r="T232" s="47">
        <v>1115003</v>
      </c>
      <c r="V232" s="47" t="s">
        <v>979</v>
      </c>
      <c r="W232" s="47" t="s">
        <v>1626</v>
      </c>
      <c r="X232" s="47">
        <v>59126</v>
      </c>
      <c r="Y232" s="47">
        <f t="shared" si="13"/>
        <v>58850</v>
      </c>
      <c r="Z232" s="47">
        <v>0</v>
      </c>
      <c r="AA232" s="47">
        <v>58850</v>
      </c>
    </row>
    <row r="233" spans="1:27" ht="15">
      <c r="A233" s="47" t="s">
        <v>987</v>
      </c>
      <c r="B233" s="47" t="s">
        <v>1627</v>
      </c>
      <c r="C233" s="47">
        <v>0</v>
      </c>
      <c r="D233" s="47">
        <f t="shared" si="12"/>
        <v>39957</v>
      </c>
      <c r="E233" s="47">
        <v>0</v>
      </c>
      <c r="F233" s="47">
        <v>39957</v>
      </c>
      <c r="H233" s="47" t="s">
        <v>1030</v>
      </c>
      <c r="I233" s="47" t="s">
        <v>1335</v>
      </c>
      <c r="J233" s="47">
        <v>0</v>
      </c>
      <c r="K233" s="47">
        <f t="shared" si="14"/>
        <v>4201254</v>
      </c>
      <c r="L233" s="47">
        <v>0</v>
      </c>
      <c r="M233" s="47">
        <v>4201254</v>
      </c>
      <c r="O233" s="47" t="s">
        <v>964</v>
      </c>
      <c r="P233" s="47" t="s">
        <v>1319</v>
      </c>
      <c r="Q233" s="47">
        <v>3354565</v>
      </c>
      <c r="R233" s="47">
        <f t="shared" si="15"/>
        <v>1638556</v>
      </c>
      <c r="S233" s="47">
        <v>269837</v>
      </c>
      <c r="T233" s="47">
        <v>1368719</v>
      </c>
      <c r="V233" s="47" t="s">
        <v>982</v>
      </c>
      <c r="W233" s="47" t="s">
        <v>1322</v>
      </c>
      <c r="X233" s="47">
        <v>0</v>
      </c>
      <c r="Y233" s="47">
        <f t="shared" si="13"/>
        <v>546549</v>
      </c>
      <c r="Z233" s="47">
        <v>0</v>
      </c>
      <c r="AA233" s="47">
        <v>546549</v>
      </c>
    </row>
    <row r="234" spans="1:27" ht="15">
      <c r="A234" s="47" t="s">
        <v>990</v>
      </c>
      <c r="B234" s="47" t="s">
        <v>1323</v>
      </c>
      <c r="C234" s="47">
        <v>0</v>
      </c>
      <c r="D234" s="47">
        <f t="shared" si="12"/>
        <v>231668</v>
      </c>
      <c r="E234" s="47">
        <v>0</v>
      </c>
      <c r="F234" s="47">
        <v>231668</v>
      </c>
      <c r="H234" s="47" t="s">
        <v>1033</v>
      </c>
      <c r="I234" s="47" t="s">
        <v>1336</v>
      </c>
      <c r="J234" s="47">
        <v>53175</v>
      </c>
      <c r="K234" s="47">
        <f t="shared" si="14"/>
        <v>356110</v>
      </c>
      <c r="L234" s="47">
        <v>0</v>
      </c>
      <c r="M234" s="47">
        <v>356110</v>
      </c>
      <c r="O234" s="47" t="s">
        <v>967</v>
      </c>
      <c r="P234" s="47" t="s">
        <v>1320</v>
      </c>
      <c r="Q234" s="47">
        <v>0</v>
      </c>
      <c r="R234" s="47">
        <f t="shared" si="15"/>
        <v>213515</v>
      </c>
      <c r="S234" s="47">
        <v>50902</v>
      </c>
      <c r="T234" s="47">
        <v>162613</v>
      </c>
      <c r="V234" s="47" t="s">
        <v>985</v>
      </c>
      <c r="W234" s="47" t="s">
        <v>1206</v>
      </c>
      <c r="X234" s="47">
        <v>2159900</v>
      </c>
      <c r="Y234" s="47">
        <f t="shared" si="13"/>
        <v>3487264</v>
      </c>
      <c r="Z234" s="47">
        <v>0</v>
      </c>
      <c r="AA234" s="47">
        <v>3487264</v>
      </c>
    </row>
    <row r="235" spans="1:27" ht="15">
      <c r="A235" s="47" t="s">
        <v>993</v>
      </c>
      <c r="B235" s="47" t="s">
        <v>1324</v>
      </c>
      <c r="C235" s="47">
        <v>0</v>
      </c>
      <c r="D235" s="47">
        <f t="shared" si="12"/>
        <v>48162</v>
      </c>
      <c r="E235" s="47">
        <v>0</v>
      </c>
      <c r="F235" s="47">
        <v>48162</v>
      </c>
      <c r="H235" s="47" t="s">
        <v>1036</v>
      </c>
      <c r="I235" s="47" t="s">
        <v>1374</v>
      </c>
      <c r="J235" s="47">
        <v>0</v>
      </c>
      <c r="K235" s="47">
        <f t="shared" si="14"/>
        <v>7093886</v>
      </c>
      <c r="L235" s="47">
        <v>0</v>
      </c>
      <c r="M235" s="47">
        <v>7093886</v>
      </c>
      <c r="O235" s="47" t="s">
        <v>970</v>
      </c>
      <c r="P235" s="47" t="s">
        <v>1625</v>
      </c>
      <c r="Q235" s="47">
        <v>159900</v>
      </c>
      <c r="R235" s="47">
        <f t="shared" si="15"/>
        <v>126786</v>
      </c>
      <c r="S235" s="47">
        <v>25000</v>
      </c>
      <c r="T235" s="47">
        <v>101786</v>
      </c>
      <c r="V235" s="47" t="s">
        <v>987</v>
      </c>
      <c r="W235" s="47" t="s">
        <v>1627</v>
      </c>
      <c r="X235" s="47">
        <v>0</v>
      </c>
      <c r="Y235" s="47">
        <f t="shared" si="13"/>
        <v>117625</v>
      </c>
      <c r="Z235" s="47">
        <v>0</v>
      </c>
      <c r="AA235" s="47">
        <v>117625</v>
      </c>
    </row>
    <row r="236" spans="1:27" ht="15">
      <c r="A236" s="47" t="s">
        <v>996</v>
      </c>
      <c r="B236" s="47" t="s">
        <v>1325</v>
      </c>
      <c r="C236" s="47">
        <v>0</v>
      </c>
      <c r="D236" s="47">
        <f t="shared" si="12"/>
        <v>145256</v>
      </c>
      <c r="E236" s="47">
        <v>0</v>
      </c>
      <c r="F236" s="47">
        <v>145256</v>
      </c>
      <c r="H236" s="47" t="s">
        <v>1039</v>
      </c>
      <c r="I236" s="47" t="s">
        <v>1337</v>
      </c>
      <c r="J236" s="47">
        <v>0</v>
      </c>
      <c r="K236" s="47">
        <f t="shared" si="14"/>
        <v>171575</v>
      </c>
      <c r="L236" s="47">
        <v>0</v>
      </c>
      <c r="M236" s="47">
        <v>171575</v>
      </c>
      <c r="O236" s="47" t="s">
        <v>973</v>
      </c>
      <c r="P236" s="47" t="s">
        <v>1321</v>
      </c>
      <c r="Q236" s="47">
        <v>0</v>
      </c>
      <c r="R236" s="47">
        <f t="shared" si="15"/>
        <v>326000</v>
      </c>
      <c r="S236" s="47">
        <v>0</v>
      </c>
      <c r="T236" s="47">
        <v>326000</v>
      </c>
      <c r="V236" s="47" t="s">
        <v>990</v>
      </c>
      <c r="W236" s="47" t="s">
        <v>1323</v>
      </c>
      <c r="X236" s="47">
        <v>471800</v>
      </c>
      <c r="Y236" s="47">
        <f t="shared" si="13"/>
        <v>9989740</v>
      </c>
      <c r="Z236" s="47">
        <v>0</v>
      </c>
      <c r="AA236" s="47">
        <v>9989740</v>
      </c>
    </row>
    <row r="237" spans="1:27" ht="15">
      <c r="A237" s="47" t="s">
        <v>999</v>
      </c>
      <c r="B237" s="47" t="s">
        <v>1326</v>
      </c>
      <c r="C237" s="47">
        <v>0</v>
      </c>
      <c r="D237" s="47">
        <f t="shared" si="12"/>
        <v>5000</v>
      </c>
      <c r="E237" s="47">
        <v>0</v>
      </c>
      <c r="F237" s="47">
        <v>5000</v>
      </c>
      <c r="H237" s="47" t="s">
        <v>1043</v>
      </c>
      <c r="I237" s="47" t="s">
        <v>1338</v>
      </c>
      <c r="J237" s="47">
        <v>39801</v>
      </c>
      <c r="K237" s="47">
        <f t="shared" si="14"/>
        <v>449229</v>
      </c>
      <c r="L237" s="47">
        <v>0</v>
      </c>
      <c r="M237" s="47">
        <v>449229</v>
      </c>
      <c r="O237" s="47" t="s">
        <v>976</v>
      </c>
      <c r="P237" s="47" t="s">
        <v>1373</v>
      </c>
      <c r="Q237" s="47">
        <v>136074</v>
      </c>
      <c r="R237" s="47">
        <f t="shared" si="15"/>
        <v>944520</v>
      </c>
      <c r="S237" s="47">
        <v>196450</v>
      </c>
      <c r="T237" s="47">
        <v>748070</v>
      </c>
      <c r="V237" s="47" t="s">
        <v>993</v>
      </c>
      <c r="W237" s="47" t="s">
        <v>1324</v>
      </c>
      <c r="X237" s="47">
        <v>0</v>
      </c>
      <c r="Y237" s="47">
        <f t="shared" si="13"/>
        <v>164185</v>
      </c>
      <c r="Z237" s="47">
        <v>11350</v>
      </c>
      <c r="AA237" s="47">
        <v>152835</v>
      </c>
    </row>
    <row r="238" spans="1:27" ht="15">
      <c r="A238" s="47" t="s">
        <v>1002</v>
      </c>
      <c r="B238" s="47" t="s">
        <v>1327</v>
      </c>
      <c r="C238" s="47">
        <v>750000</v>
      </c>
      <c r="D238" s="47">
        <f t="shared" si="12"/>
        <v>8100</v>
      </c>
      <c r="E238" s="47">
        <v>0</v>
      </c>
      <c r="F238" s="47">
        <v>8100</v>
      </c>
      <c r="H238" s="47" t="s">
        <v>1046</v>
      </c>
      <c r="I238" s="47" t="s">
        <v>1339</v>
      </c>
      <c r="J238" s="47">
        <v>0</v>
      </c>
      <c r="K238" s="47">
        <f t="shared" si="14"/>
        <v>27368</v>
      </c>
      <c r="L238" s="47">
        <v>0</v>
      </c>
      <c r="M238" s="47">
        <v>27368</v>
      </c>
      <c r="O238" s="47" t="s">
        <v>979</v>
      </c>
      <c r="P238" s="47" t="s">
        <v>1626</v>
      </c>
      <c r="Q238" s="47">
        <v>0</v>
      </c>
      <c r="R238" s="47">
        <f t="shared" si="15"/>
        <v>658957</v>
      </c>
      <c r="S238" s="47">
        <v>276500</v>
      </c>
      <c r="T238" s="47">
        <v>382457</v>
      </c>
      <c r="V238" s="47" t="s">
        <v>996</v>
      </c>
      <c r="W238" s="47" t="s">
        <v>1325</v>
      </c>
      <c r="X238" s="47">
        <v>1200</v>
      </c>
      <c r="Y238" s="47">
        <f t="shared" si="13"/>
        <v>2117671</v>
      </c>
      <c r="Z238" s="47">
        <v>0</v>
      </c>
      <c r="AA238" s="47">
        <v>2117671</v>
      </c>
    </row>
    <row r="239" spans="1:27" ht="15">
      <c r="A239" s="47" t="s">
        <v>1006</v>
      </c>
      <c r="B239" s="47" t="s">
        <v>1328</v>
      </c>
      <c r="C239" s="47">
        <v>688000</v>
      </c>
      <c r="D239" s="47">
        <f t="shared" si="12"/>
        <v>2203334</v>
      </c>
      <c r="E239" s="47">
        <v>151000</v>
      </c>
      <c r="F239" s="47">
        <v>2052334</v>
      </c>
      <c r="H239" s="47" t="s">
        <v>1049</v>
      </c>
      <c r="I239" s="47" t="s">
        <v>1629</v>
      </c>
      <c r="J239" s="47">
        <v>0</v>
      </c>
      <c r="K239" s="47">
        <f t="shared" si="14"/>
        <v>51459</v>
      </c>
      <c r="L239" s="47">
        <v>0</v>
      </c>
      <c r="M239" s="47">
        <v>51459</v>
      </c>
      <c r="O239" s="47" t="s">
        <v>985</v>
      </c>
      <c r="P239" s="47" t="s">
        <v>1206</v>
      </c>
      <c r="Q239" s="47">
        <v>536000</v>
      </c>
      <c r="R239" s="47">
        <f t="shared" si="15"/>
        <v>3268234</v>
      </c>
      <c r="S239" s="47">
        <v>335700</v>
      </c>
      <c r="T239" s="47">
        <v>2932534</v>
      </c>
      <c r="V239" s="47" t="s">
        <v>999</v>
      </c>
      <c r="W239" s="47" t="s">
        <v>1326</v>
      </c>
      <c r="X239" s="47">
        <v>0</v>
      </c>
      <c r="Y239" s="47">
        <f t="shared" si="13"/>
        <v>146199</v>
      </c>
      <c r="Z239" s="47">
        <v>0</v>
      </c>
      <c r="AA239" s="47">
        <v>146199</v>
      </c>
    </row>
    <row r="240" spans="1:27" ht="15">
      <c r="A240" s="47" t="s">
        <v>1009</v>
      </c>
      <c r="B240" s="47" t="s">
        <v>1628</v>
      </c>
      <c r="C240" s="47">
        <v>30000</v>
      </c>
      <c r="D240" s="47">
        <f t="shared" si="12"/>
        <v>8248</v>
      </c>
      <c r="E240" s="47">
        <v>450</v>
      </c>
      <c r="F240" s="47">
        <v>7798</v>
      </c>
      <c r="H240" s="47" t="s">
        <v>1052</v>
      </c>
      <c r="I240" s="47" t="s">
        <v>1340</v>
      </c>
      <c r="J240" s="47">
        <v>0</v>
      </c>
      <c r="K240" s="47">
        <f t="shared" si="14"/>
        <v>1300</v>
      </c>
      <c r="L240" s="47">
        <v>0</v>
      </c>
      <c r="M240" s="47">
        <v>1300</v>
      </c>
      <c r="O240" s="47" t="s">
        <v>987</v>
      </c>
      <c r="P240" s="47" t="s">
        <v>1627</v>
      </c>
      <c r="Q240" s="47">
        <v>200</v>
      </c>
      <c r="R240" s="47">
        <f t="shared" si="15"/>
        <v>184680</v>
      </c>
      <c r="S240" s="47">
        <v>0</v>
      </c>
      <c r="T240" s="47">
        <v>184680</v>
      </c>
      <c r="V240" s="47" t="s">
        <v>1002</v>
      </c>
      <c r="W240" s="47" t="s">
        <v>1327</v>
      </c>
      <c r="X240" s="47">
        <v>167100</v>
      </c>
      <c r="Y240" s="47">
        <f t="shared" si="13"/>
        <v>21418883</v>
      </c>
      <c r="Z240" s="47">
        <v>19904500</v>
      </c>
      <c r="AA240" s="47">
        <v>1514383</v>
      </c>
    </row>
    <row r="241" spans="1:27" ht="15">
      <c r="A241" s="47" t="s">
        <v>1012</v>
      </c>
      <c r="B241" s="47" t="s">
        <v>1329</v>
      </c>
      <c r="C241" s="47">
        <v>0</v>
      </c>
      <c r="D241" s="47">
        <f t="shared" si="12"/>
        <v>72025</v>
      </c>
      <c r="E241" s="47">
        <v>0</v>
      </c>
      <c r="F241" s="47">
        <v>72025</v>
      </c>
      <c r="H241" s="47" t="s">
        <v>1055</v>
      </c>
      <c r="I241" s="47" t="s">
        <v>1341</v>
      </c>
      <c r="J241" s="47">
        <v>0</v>
      </c>
      <c r="K241" s="47">
        <f t="shared" si="14"/>
        <v>132800</v>
      </c>
      <c r="L241" s="47">
        <v>0</v>
      </c>
      <c r="M241" s="47">
        <v>132800</v>
      </c>
      <c r="O241" s="47" t="s">
        <v>990</v>
      </c>
      <c r="P241" s="47" t="s">
        <v>1323</v>
      </c>
      <c r="Q241" s="47">
        <v>2800</v>
      </c>
      <c r="R241" s="47">
        <f t="shared" si="15"/>
        <v>1413672</v>
      </c>
      <c r="S241" s="47">
        <v>47600</v>
      </c>
      <c r="T241" s="47">
        <v>1366072</v>
      </c>
      <c r="V241" s="47" t="s">
        <v>1006</v>
      </c>
      <c r="W241" s="47" t="s">
        <v>1328</v>
      </c>
      <c r="X241" s="47">
        <v>6900</v>
      </c>
      <c r="Y241" s="47">
        <f t="shared" si="13"/>
        <v>3070878</v>
      </c>
      <c r="Z241" s="47">
        <v>0</v>
      </c>
      <c r="AA241" s="47">
        <v>3070878</v>
      </c>
    </row>
    <row r="242" spans="1:27" ht="15">
      <c r="A242" s="47" t="s">
        <v>1015</v>
      </c>
      <c r="B242" s="47" t="s">
        <v>1330</v>
      </c>
      <c r="C242" s="47">
        <v>1500</v>
      </c>
      <c r="D242" s="47">
        <f t="shared" si="12"/>
        <v>233992</v>
      </c>
      <c r="E242" s="47">
        <v>0</v>
      </c>
      <c r="F242" s="47">
        <v>233992</v>
      </c>
      <c r="H242" s="47" t="s">
        <v>1058</v>
      </c>
      <c r="I242" s="47" t="s">
        <v>1342</v>
      </c>
      <c r="J242" s="47">
        <v>0</v>
      </c>
      <c r="K242" s="47">
        <f t="shared" si="14"/>
        <v>4503836</v>
      </c>
      <c r="L242" s="47">
        <v>0</v>
      </c>
      <c r="M242" s="47">
        <v>4503836</v>
      </c>
      <c r="O242" s="47" t="s">
        <v>993</v>
      </c>
      <c r="P242" s="47" t="s">
        <v>1324</v>
      </c>
      <c r="Q242" s="47">
        <v>0</v>
      </c>
      <c r="R242" s="47">
        <f t="shared" si="15"/>
        <v>140997</v>
      </c>
      <c r="S242" s="47">
        <v>3990</v>
      </c>
      <c r="T242" s="47">
        <v>137007</v>
      </c>
      <c r="V242" s="47" t="s">
        <v>1009</v>
      </c>
      <c r="W242" s="47" t="s">
        <v>1628</v>
      </c>
      <c r="X242" s="47">
        <v>0</v>
      </c>
      <c r="Y242" s="47">
        <f t="shared" si="13"/>
        <v>521800</v>
      </c>
      <c r="Z242" s="47">
        <v>0</v>
      </c>
      <c r="AA242" s="47">
        <v>521800</v>
      </c>
    </row>
    <row r="243" spans="1:27" ht="15">
      <c r="A243" s="47" t="s">
        <v>1018</v>
      </c>
      <c r="B243" s="47" t="s">
        <v>1331</v>
      </c>
      <c r="C243" s="47">
        <v>100</v>
      </c>
      <c r="D243" s="47">
        <f t="shared" si="12"/>
        <v>1630512</v>
      </c>
      <c r="E243" s="47">
        <v>0</v>
      </c>
      <c r="F243" s="47">
        <v>1630512</v>
      </c>
      <c r="H243" s="47" t="s">
        <v>1061</v>
      </c>
      <c r="I243" s="47" t="s">
        <v>1343</v>
      </c>
      <c r="J243" s="47">
        <v>500</v>
      </c>
      <c r="K243" s="47">
        <f t="shared" si="14"/>
        <v>122406</v>
      </c>
      <c r="L243" s="47">
        <v>0</v>
      </c>
      <c r="M243" s="47">
        <v>122406</v>
      </c>
      <c r="O243" s="47" t="s">
        <v>996</v>
      </c>
      <c r="P243" s="47" t="s">
        <v>1325</v>
      </c>
      <c r="Q243" s="47">
        <v>0</v>
      </c>
      <c r="R243" s="47">
        <f t="shared" si="15"/>
        <v>500598</v>
      </c>
      <c r="S243" s="47">
        <v>3100</v>
      </c>
      <c r="T243" s="47">
        <v>497498</v>
      </c>
      <c r="V243" s="47" t="s">
        <v>1012</v>
      </c>
      <c r="W243" s="47" t="s">
        <v>1329</v>
      </c>
      <c r="X243" s="47">
        <v>0</v>
      </c>
      <c r="Y243" s="47">
        <f t="shared" si="13"/>
        <v>362632</v>
      </c>
      <c r="Z243" s="47">
        <v>0</v>
      </c>
      <c r="AA243" s="47">
        <v>362632</v>
      </c>
    </row>
    <row r="244" spans="1:27" ht="15">
      <c r="A244" s="47" t="s">
        <v>1021</v>
      </c>
      <c r="B244" s="47" t="s">
        <v>1332</v>
      </c>
      <c r="C244" s="47">
        <v>1126898</v>
      </c>
      <c r="D244" s="47">
        <f t="shared" si="12"/>
        <v>7741557</v>
      </c>
      <c r="E244" s="47">
        <v>32650</v>
      </c>
      <c r="F244" s="47">
        <v>7708907</v>
      </c>
      <c r="H244" s="47" t="s">
        <v>1064</v>
      </c>
      <c r="I244" s="47" t="s">
        <v>1344</v>
      </c>
      <c r="J244" s="47">
        <v>0</v>
      </c>
      <c r="K244" s="47">
        <f t="shared" si="14"/>
        <v>71726</v>
      </c>
      <c r="L244" s="47">
        <v>0</v>
      </c>
      <c r="M244" s="47">
        <v>71726</v>
      </c>
      <c r="O244" s="47" t="s">
        <v>999</v>
      </c>
      <c r="P244" s="47" t="s">
        <v>1326</v>
      </c>
      <c r="Q244" s="47">
        <v>0</v>
      </c>
      <c r="R244" s="47">
        <f t="shared" si="15"/>
        <v>146531</v>
      </c>
      <c r="S244" s="47">
        <v>0</v>
      </c>
      <c r="T244" s="47">
        <v>146531</v>
      </c>
      <c r="V244" s="47" t="s">
        <v>1015</v>
      </c>
      <c r="W244" s="47" t="s">
        <v>1330</v>
      </c>
      <c r="X244" s="47">
        <v>0</v>
      </c>
      <c r="Y244" s="47">
        <f t="shared" si="13"/>
        <v>2071382</v>
      </c>
      <c r="Z244" s="47">
        <v>0</v>
      </c>
      <c r="AA244" s="47">
        <v>2071382</v>
      </c>
    </row>
    <row r="245" spans="1:27" ht="15">
      <c r="A245" s="47" t="s">
        <v>1024</v>
      </c>
      <c r="B245" s="47" t="s">
        <v>1333</v>
      </c>
      <c r="C245" s="47">
        <v>0</v>
      </c>
      <c r="D245" s="47">
        <f t="shared" si="12"/>
        <v>791973</v>
      </c>
      <c r="E245" s="47">
        <v>0</v>
      </c>
      <c r="F245" s="47">
        <v>791973</v>
      </c>
      <c r="H245" s="47" t="s">
        <v>1067</v>
      </c>
      <c r="I245" s="47" t="s">
        <v>1345</v>
      </c>
      <c r="J245" s="47">
        <v>0</v>
      </c>
      <c r="K245" s="47">
        <f t="shared" si="14"/>
        <v>985199</v>
      </c>
      <c r="L245" s="47">
        <v>912800</v>
      </c>
      <c r="M245" s="47">
        <v>72399</v>
      </c>
      <c r="O245" s="47" t="s">
        <v>1002</v>
      </c>
      <c r="P245" s="47" t="s">
        <v>1327</v>
      </c>
      <c r="Q245" s="47">
        <v>3027735</v>
      </c>
      <c r="R245" s="47">
        <f t="shared" si="15"/>
        <v>263229</v>
      </c>
      <c r="S245" s="47">
        <v>70348</v>
      </c>
      <c r="T245" s="47">
        <v>192881</v>
      </c>
      <c r="V245" s="47" t="s">
        <v>1018</v>
      </c>
      <c r="W245" s="47" t="s">
        <v>1331</v>
      </c>
      <c r="X245" s="47">
        <v>3800</v>
      </c>
      <c r="Y245" s="47">
        <f t="shared" si="13"/>
        <v>17007076</v>
      </c>
      <c r="Z245" s="47">
        <v>7000000</v>
      </c>
      <c r="AA245" s="47">
        <v>10007076</v>
      </c>
    </row>
    <row r="246" spans="1:27" ht="15">
      <c r="A246" s="47" t="s">
        <v>1027</v>
      </c>
      <c r="B246" s="47" t="s">
        <v>1334</v>
      </c>
      <c r="C246" s="47">
        <v>0</v>
      </c>
      <c r="D246" s="47">
        <f t="shared" si="12"/>
        <v>786904</v>
      </c>
      <c r="E246" s="47">
        <v>1200</v>
      </c>
      <c r="F246" s="47">
        <v>785704</v>
      </c>
      <c r="H246" s="47" t="s">
        <v>1072</v>
      </c>
      <c r="I246" s="47" t="s">
        <v>1315</v>
      </c>
      <c r="J246" s="47">
        <v>96200</v>
      </c>
      <c r="K246" s="47">
        <f t="shared" si="14"/>
        <v>379186</v>
      </c>
      <c r="L246" s="47">
        <v>0</v>
      </c>
      <c r="M246" s="47">
        <v>379186</v>
      </c>
      <c r="O246" s="47" t="s">
        <v>1006</v>
      </c>
      <c r="P246" s="47" t="s">
        <v>1328</v>
      </c>
      <c r="Q246" s="47">
        <v>8219431</v>
      </c>
      <c r="R246" s="47">
        <f t="shared" si="15"/>
        <v>9269446</v>
      </c>
      <c r="S246" s="47">
        <v>151000</v>
      </c>
      <c r="T246" s="47">
        <v>9118446</v>
      </c>
      <c r="V246" s="47" t="s">
        <v>1021</v>
      </c>
      <c r="W246" s="47" t="s">
        <v>1332</v>
      </c>
      <c r="X246" s="47">
        <v>475205</v>
      </c>
      <c r="Y246" s="47">
        <f t="shared" si="13"/>
        <v>46293723</v>
      </c>
      <c r="Z246" s="47">
        <v>0</v>
      </c>
      <c r="AA246" s="47">
        <v>46293723</v>
      </c>
    </row>
    <row r="247" spans="1:27" ht="15">
      <c r="A247" s="47" t="s">
        <v>1030</v>
      </c>
      <c r="B247" s="47" t="s">
        <v>1335</v>
      </c>
      <c r="C247" s="47">
        <v>1000</v>
      </c>
      <c r="D247" s="47">
        <f t="shared" si="12"/>
        <v>688222</v>
      </c>
      <c r="E247" s="47">
        <v>181000</v>
      </c>
      <c r="F247" s="47">
        <v>507222</v>
      </c>
      <c r="H247" s="47" t="s">
        <v>1074</v>
      </c>
      <c r="I247" s="47" t="s">
        <v>1346</v>
      </c>
      <c r="J247" s="47">
        <v>0</v>
      </c>
      <c r="K247" s="47">
        <f t="shared" si="14"/>
        <v>3000</v>
      </c>
      <c r="L247" s="47">
        <v>0</v>
      </c>
      <c r="M247" s="47">
        <v>3000</v>
      </c>
      <c r="O247" s="47" t="s">
        <v>1009</v>
      </c>
      <c r="P247" s="47" t="s">
        <v>1628</v>
      </c>
      <c r="Q247" s="47">
        <v>7324980</v>
      </c>
      <c r="R247" s="47">
        <f t="shared" si="15"/>
        <v>73978</v>
      </c>
      <c r="S247" s="47">
        <v>8450</v>
      </c>
      <c r="T247" s="47">
        <v>65528</v>
      </c>
      <c r="V247" s="47" t="s">
        <v>1024</v>
      </c>
      <c r="W247" s="47" t="s">
        <v>1333</v>
      </c>
      <c r="X247" s="47">
        <v>6478841</v>
      </c>
      <c r="Y247" s="47">
        <f t="shared" si="13"/>
        <v>17054503</v>
      </c>
      <c r="Z247" s="47">
        <v>11750507</v>
      </c>
      <c r="AA247" s="47">
        <v>5303996</v>
      </c>
    </row>
    <row r="248" spans="1:27" ht="15">
      <c r="A248" s="47" t="s">
        <v>1033</v>
      </c>
      <c r="B248" s="47" t="s">
        <v>1336</v>
      </c>
      <c r="C248" s="47">
        <v>0</v>
      </c>
      <c r="D248" s="47">
        <f t="shared" si="12"/>
        <v>792572</v>
      </c>
      <c r="E248" s="47">
        <v>0</v>
      </c>
      <c r="F248" s="47">
        <v>792572</v>
      </c>
      <c r="H248" s="47" t="s">
        <v>1077</v>
      </c>
      <c r="I248" s="47" t="s">
        <v>1347</v>
      </c>
      <c r="J248" s="47">
        <v>0</v>
      </c>
      <c r="K248" s="47">
        <f t="shared" si="14"/>
        <v>3800</v>
      </c>
      <c r="L248" s="47">
        <v>0</v>
      </c>
      <c r="M248" s="47">
        <v>3800</v>
      </c>
      <c r="O248" s="47" t="s">
        <v>1012</v>
      </c>
      <c r="P248" s="47" t="s">
        <v>1329</v>
      </c>
      <c r="Q248" s="47">
        <v>0</v>
      </c>
      <c r="R248" s="47">
        <f t="shared" si="15"/>
        <v>710119</v>
      </c>
      <c r="S248" s="47">
        <v>0</v>
      </c>
      <c r="T248" s="47">
        <v>710119</v>
      </c>
      <c r="V248" s="47" t="s">
        <v>1027</v>
      </c>
      <c r="W248" s="47" t="s">
        <v>1334</v>
      </c>
      <c r="X248" s="47">
        <v>94175</v>
      </c>
      <c r="Y248" s="47">
        <f t="shared" si="13"/>
        <v>7866751</v>
      </c>
      <c r="Z248" s="47">
        <v>0</v>
      </c>
      <c r="AA248" s="47">
        <v>7866751</v>
      </c>
    </row>
    <row r="249" spans="1:27" ht="15">
      <c r="A249" s="47" t="s">
        <v>1036</v>
      </c>
      <c r="B249" s="47" t="s">
        <v>1374</v>
      </c>
      <c r="C249" s="47">
        <v>0</v>
      </c>
      <c r="D249" s="47">
        <f t="shared" si="12"/>
        <v>389239</v>
      </c>
      <c r="E249" s="47">
        <v>0</v>
      </c>
      <c r="F249" s="47">
        <v>389239</v>
      </c>
      <c r="H249" s="47" t="s">
        <v>1080</v>
      </c>
      <c r="I249" s="47" t="s">
        <v>1348</v>
      </c>
      <c r="J249" s="47">
        <v>0</v>
      </c>
      <c r="K249" s="47">
        <f t="shared" si="14"/>
        <v>38230</v>
      </c>
      <c r="L249" s="47">
        <v>15900</v>
      </c>
      <c r="M249" s="47">
        <v>22330</v>
      </c>
      <c r="O249" s="47" t="s">
        <v>1015</v>
      </c>
      <c r="P249" s="47" t="s">
        <v>1330</v>
      </c>
      <c r="Q249" s="47">
        <v>254602</v>
      </c>
      <c r="R249" s="47">
        <f t="shared" si="15"/>
        <v>1019095</v>
      </c>
      <c r="S249" s="47">
        <v>0</v>
      </c>
      <c r="T249" s="47">
        <v>1019095</v>
      </c>
      <c r="V249" s="47" t="s">
        <v>1030</v>
      </c>
      <c r="W249" s="47" t="s">
        <v>1335</v>
      </c>
      <c r="X249" s="47">
        <v>483600</v>
      </c>
      <c r="Y249" s="47">
        <f t="shared" si="13"/>
        <v>15653804</v>
      </c>
      <c r="Z249" s="47">
        <v>0</v>
      </c>
      <c r="AA249" s="47">
        <v>15653804</v>
      </c>
    </row>
    <row r="250" spans="1:27" ht="15">
      <c r="A250" s="47" t="s">
        <v>1039</v>
      </c>
      <c r="B250" s="47" t="s">
        <v>1337</v>
      </c>
      <c r="C250" s="47">
        <v>0</v>
      </c>
      <c r="D250" s="47">
        <f t="shared" si="12"/>
        <v>282674</v>
      </c>
      <c r="E250" s="47">
        <v>0</v>
      </c>
      <c r="F250" s="47">
        <v>282674</v>
      </c>
      <c r="H250" s="47" t="s">
        <v>1086</v>
      </c>
      <c r="I250" s="47" t="s">
        <v>1349</v>
      </c>
      <c r="J250" s="47">
        <v>14440</v>
      </c>
      <c r="K250" s="47">
        <f t="shared" si="14"/>
        <v>79561</v>
      </c>
      <c r="L250" s="47">
        <v>4250</v>
      </c>
      <c r="M250" s="47">
        <v>75311</v>
      </c>
      <c r="O250" s="47" t="s">
        <v>1018</v>
      </c>
      <c r="P250" s="47" t="s">
        <v>1331</v>
      </c>
      <c r="Q250" s="47">
        <v>13406700</v>
      </c>
      <c r="R250" s="47">
        <f t="shared" si="15"/>
        <v>10730862</v>
      </c>
      <c r="S250" s="47">
        <v>691555</v>
      </c>
      <c r="T250" s="47">
        <v>10039307</v>
      </c>
      <c r="V250" s="47" t="s">
        <v>1033</v>
      </c>
      <c r="W250" s="47" t="s">
        <v>1336</v>
      </c>
      <c r="X250" s="47">
        <v>53175</v>
      </c>
      <c r="Y250" s="47">
        <f t="shared" si="13"/>
        <v>2522251</v>
      </c>
      <c r="Z250" s="47">
        <v>0</v>
      </c>
      <c r="AA250" s="47">
        <v>2522251</v>
      </c>
    </row>
    <row r="251" spans="1:27" ht="15">
      <c r="A251" s="47" t="s">
        <v>1043</v>
      </c>
      <c r="B251" s="47" t="s">
        <v>1338</v>
      </c>
      <c r="C251" s="47">
        <v>1</v>
      </c>
      <c r="D251" s="47">
        <f t="shared" si="12"/>
        <v>182684</v>
      </c>
      <c r="E251" s="47">
        <v>0</v>
      </c>
      <c r="F251" s="47">
        <v>182684</v>
      </c>
      <c r="H251" s="47" t="s">
        <v>1089</v>
      </c>
      <c r="I251" s="47" t="s">
        <v>1350</v>
      </c>
      <c r="J251" s="47">
        <v>96500</v>
      </c>
      <c r="K251" s="47">
        <f t="shared" si="14"/>
        <v>7675</v>
      </c>
      <c r="L251" s="47">
        <v>0</v>
      </c>
      <c r="M251" s="47">
        <v>7675</v>
      </c>
      <c r="O251" s="47" t="s">
        <v>1021</v>
      </c>
      <c r="P251" s="47" t="s">
        <v>1332</v>
      </c>
      <c r="Q251" s="47">
        <v>9521905</v>
      </c>
      <c r="R251" s="47">
        <f t="shared" si="15"/>
        <v>37816863</v>
      </c>
      <c r="S251" s="47">
        <v>406901</v>
      </c>
      <c r="T251" s="47">
        <v>37409962</v>
      </c>
      <c r="V251" s="47" t="s">
        <v>1036</v>
      </c>
      <c r="W251" s="47" t="s">
        <v>1374</v>
      </c>
      <c r="X251" s="47">
        <v>0</v>
      </c>
      <c r="Y251" s="47">
        <f t="shared" si="13"/>
        <v>9109347</v>
      </c>
      <c r="Z251" s="47">
        <v>0</v>
      </c>
      <c r="AA251" s="47">
        <v>9109347</v>
      </c>
    </row>
    <row r="252" spans="1:27" ht="15">
      <c r="A252" s="47" t="s">
        <v>1046</v>
      </c>
      <c r="B252" s="47" t="s">
        <v>1339</v>
      </c>
      <c r="C252" s="47">
        <v>0</v>
      </c>
      <c r="D252" s="47">
        <f t="shared" si="12"/>
        <v>232951</v>
      </c>
      <c r="E252" s="47">
        <v>156100</v>
      </c>
      <c r="F252" s="47">
        <v>76851</v>
      </c>
      <c r="H252" s="47" t="s">
        <v>1092</v>
      </c>
      <c r="I252" s="47" t="s">
        <v>1351</v>
      </c>
      <c r="J252" s="47">
        <v>0</v>
      </c>
      <c r="K252" s="47">
        <f t="shared" si="14"/>
        <v>33255</v>
      </c>
      <c r="L252" s="47">
        <v>0</v>
      </c>
      <c r="M252" s="47">
        <v>33255</v>
      </c>
      <c r="O252" s="47" t="s">
        <v>1024</v>
      </c>
      <c r="P252" s="47" t="s">
        <v>1333</v>
      </c>
      <c r="Q252" s="47">
        <v>0</v>
      </c>
      <c r="R252" s="47">
        <f t="shared" si="15"/>
        <v>2707984</v>
      </c>
      <c r="S252" s="47">
        <v>8800</v>
      </c>
      <c r="T252" s="47">
        <v>2699184</v>
      </c>
      <c r="V252" s="47" t="s">
        <v>1039</v>
      </c>
      <c r="W252" s="47" t="s">
        <v>1337</v>
      </c>
      <c r="X252" s="47">
        <v>0</v>
      </c>
      <c r="Y252" s="47">
        <f t="shared" si="13"/>
        <v>1493211</v>
      </c>
      <c r="Z252" s="47">
        <v>1300</v>
      </c>
      <c r="AA252" s="47">
        <v>1491911</v>
      </c>
    </row>
    <row r="253" spans="1:27" ht="15">
      <c r="A253" s="47" t="s">
        <v>1049</v>
      </c>
      <c r="B253" s="47" t="s">
        <v>1629</v>
      </c>
      <c r="C253" s="47">
        <v>0</v>
      </c>
      <c r="D253" s="47">
        <f t="shared" si="12"/>
        <v>15700</v>
      </c>
      <c r="E253" s="47">
        <v>0</v>
      </c>
      <c r="F253" s="47">
        <v>15700</v>
      </c>
      <c r="H253" s="47" t="s">
        <v>1095</v>
      </c>
      <c r="I253" s="47" t="s">
        <v>1352</v>
      </c>
      <c r="J253" s="47">
        <v>0</v>
      </c>
      <c r="K253" s="47">
        <f t="shared" si="14"/>
        <v>100</v>
      </c>
      <c r="L253" s="47">
        <v>0</v>
      </c>
      <c r="M253" s="47">
        <v>100</v>
      </c>
      <c r="O253" s="47" t="s">
        <v>1027</v>
      </c>
      <c r="P253" s="47" t="s">
        <v>1334</v>
      </c>
      <c r="Q253" s="47">
        <v>66500</v>
      </c>
      <c r="R253" s="47">
        <f t="shared" si="15"/>
        <v>3012253</v>
      </c>
      <c r="S253" s="47">
        <v>3700</v>
      </c>
      <c r="T253" s="47">
        <v>3008553</v>
      </c>
      <c r="V253" s="47" t="s">
        <v>1043</v>
      </c>
      <c r="W253" s="47" t="s">
        <v>1338</v>
      </c>
      <c r="X253" s="47">
        <v>649767</v>
      </c>
      <c r="Y253" s="47">
        <f t="shared" si="13"/>
        <v>1043481</v>
      </c>
      <c r="Z253" s="47">
        <v>0</v>
      </c>
      <c r="AA253" s="47">
        <v>1043481</v>
      </c>
    </row>
    <row r="254" spans="1:27" ht="15">
      <c r="A254" s="47" t="s">
        <v>1052</v>
      </c>
      <c r="B254" s="47" t="s">
        <v>1340</v>
      </c>
      <c r="C254" s="47">
        <v>0</v>
      </c>
      <c r="D254" s="47">
        <f t="shared" si="12"/>
        <v>35830</v>
      </c>
      <c r="E254" s="47">
        <v>0</v>
      </c>
      <c r="F254" s="47">
        <v>35830</v>
      </c>
      <c r="H254" s="47" t="s">
        <v>1098</v>
      </c>
      <c r="I254" s="47" t="s">
        <v>1353</v>
      </c>
      <c r="J254" s="47">
        <v>2472000</v>
      </c>
      <c r="K254" s="47">
        <f t="shared" si="14"/>
        <v>54590</v>
      </c>
      <c r="L254" s="47">
        <v>0</v>
      </c>
      <c r="M254" s="47">
        <v>54590</v>
      </c>
      <c r="O254" s="47" t="s">
        <v>1030</v>
      </c>
      <c r="P254" s="47" t="s">
        <v>1335</v>
      </c>
      <c r="Q254" s="47">
        <v>775500</v>
      </c>
      <c r="R254" s="47">
        <f t="shared" si="15"/>
        <v>1752484</v>
      </c>
      <c r="S254" s="47">
        <v>275128</v>
      </c>
      <c r="T254" s="47">
        <v>1477356</v>
      </c>
      <c r="V254" s="47" t="s">
        <v>1046</v>
      </c>
      <c r="W254" s="47" t="s">
        <v>1339</v>
      </c>
      <c r="X254" s="47">
        <v>321880</v>
      </c>
      <c r="Y254" s="47">
        <f t="shared" si="13"/>
        <v>487224</v>
      </c>
      <c r="Z254" s="47">
        <v>0</v>
      </c>
      <c r="AA254" s="47">
        <v>487224</v>
      </c>
    </row>
    <row r="255" spans="1:27" ht="15">
      <c r="A255" s="47" t="s">
        <v>1055</v>
      </c>
      <c r="B255" s="47" t="s">
        <v>1341</v>
      </c>
      <c r="C255" s="47">
        <v>0</v>
      </c>
      <c r="D255" s="47">
        <f t="shared" si="12"/>
        <v>145605</v>
      </c>
      <c r="E255" s="47">
        <v>0</v>
      </c>
      <c r="F255" s="47">
        <v>145605</v>
      </c>
      <c r="H255" s="47" t="s">
        <v>1104</v>
      </c>
      <c r="I255" s="47" t="s">
        <v>1354</v>
      </c>
      <c r="J255" s="47">
        <v>30902</v>
      </c>
      <c r="K255" s="47">
        <f t="shared" si="14"/>
        <v>1402051</v>
      </c>
      <c r="L255" s="47">
        <v>10000</v>
      </c>
      <c r="M255" s="47">
        <v>1392051</v>
      </c>
      <c r="O255" s="47" t="s">
        <v>1033</v>
      </c>
      <c r="P255" s="47" t="s">
        <v>1336</v>
      </c>
      <c r="Q255" s="47">
        <v>139000</v>
      </c>
      <c r="R255" s="47">
        <f t="shared" si="15"/>
        <v>4487028</v>
      </c>
      <c r="S255" s="47">
        <v>1064000</v>
      </c>
      <c r="T255" s="47">
        <v>3423028</v>
      </c>
      <c r="V255" s="47" t="s">
        <v>1049</v>
      </c>
      <c r="W255" s="47" t="s">
        <v>1629</v>
      </c>
      <c r="X255" s="47">
        <v>0</v>
      </c>
      <c r="Y255" s="47">
        <f t="shared" si="13"/>
        <v>65959</v>
      </c>
      <c r="Z255" s="47">
        <v>0</v>
      </c>
      <c r="AA255" s="47">
        <v>65959</v>
      </c>
    </row>
    <row r="256" spans="1:27" ht="15">
      <c r="A256" s="47" t="s">
        <v>1058</v>
      </c>
      <c r="B256" s="47" t="s">
        <v>1342</v>
      </c>
      <c r="C256" s="47">
        <v>0</v>
      </c>
      <c r="D256" s="47">
        <f t="shared" si="12"/>
        <v>829576</v>
      </c>
      <c r="E256" s="47">
        <v>186000</v>
      </c>
      <c r="F256" s="47">
        <v>643576</v>
      </c>
      <c r="H256" s="47" t="s">
        <v>1107</v>
      </c>
      <c r="I256" s="47" t="s">
        <v>1355</v>
      </c>
      <c r="J256" s="47">
        <v>80000</v>
      </c>
      <c r="K256" s="47">
        <f t="shared" si="14"/>
        <v>71989</v>
      </c>
      <c r="L256" s="47">
        <v>0</v>
      </c>
      <c r="M256" s="47">
        <v>71989</v>
      </c>
      <c r="O256" s="47" t="s">
        <v>1036</v>
      </c>
      <c r="P256" s="47" t="s">
        <v>1374</v>
      </c>
      <c r="Q256" s="47">
        <v>4065000</v>
      </c>
      <c r="R256" s="47">
        <f t="shared" si="15"/>
        <v>7339193</v>
      </c>
      <c r="S256" s="47">
        <v>269510</v>
      </c>
      <c r="T256" s="47">
        <v>7069683</v>
      </c>
      <c r="V256" s="47" t="s">
        <v>1052</v>
      </c>
      <c r="W256" s="47" t="s">
        <v>1340</v>
      </c>
      <c r="X256" s="47">
        <v>0</v>
      </c>
      <c r="Y256" s="47">
        <f t="shared" si="13"/>
        <v>43715</v>
      </c>
      <c r="Z256" s="47">
        <v>0</v>
      </c>
      <c r="AA256" s="47">
        <v>43715</v>
      </c>
    </row>
    <row r="257" spans="1:27" ht="15">
      <c r="A257" s="47" t="s">
        <v>1061</v>
      </c>
      <c r="B257" s="47" t="s">
        <v>1343</v>
      </c>
      <c r="C257" s="47">
        <v>680000</v>
      </c>
      <c r="D257" s="47">
        <f t="shared" si="12"/>
        <v>80944</v>
      </c>
      <c r="E257" s="47">
        <v>500</v>
      </c>
      <c r="F257" s="47">
        <v>80444</v>
      </c>
      <c r="H257" s="47" t="s">
        <v>1113</v>
      </c>
      <c r="I257" s="47" t="s">
        <v>1356</v>
      </c>
      <c r="J257" s="47">
        <v>14825</v>
      </c>
      <c r="K257" s="47">
        <f t="shared" si="14"/>
        <v>65286</v>
      </c>
      <c r="L257" s="47">
        <v>0</v>
      </c>
      <c r="M257" s="47">
        <v>65286</v>
      </c>
      <c r="O257" s="47" t="s">
        <v>1039</v>
      </c>
      <c r="P257" s="47" t="s">
        <v>1337</v>
      </c>
      <c r="Q257" s="47">
        <v>60770225</v>
      </c>
      <c r="R257" s="47">
        <f t="shared" si="15"/>
        <v>2174930</v>
      </c>
      <c r="S257" s="47">
        <v>5000</v>
      </c>
      <c r="T257" s="47">
        <v>2169930</v>
      </c>
      <c r="V257" s="47" t="s">
        <v>1055</v>
      </c>
      <c r="W257" s="47" t="s">
        <v>1341</v>
      </c>
      <c r="X257" s="47">
        <v>1000</v>
      </c>
      <c r="Y257" s="47">
        <f t="shared" si="13"/>
        <v>431569</v>
      </c>
      <c r="Z257" s="47">
        <v>0</v>
      </c>
      <c r="AA257" s="47">
        <v>431569</v>
      </c>
    </row>
    <row r="258" spans="1:27" ht="15">
      <c r="A258" s="47" t="s">
        <v>1064</v>
      </c>
      <c r="B258" s="47" t="s">
        <v>1344</v>
      </c>
      <c r="C258" s="47">
        <v>0</v>
      </c>
      <c r="D258" s="47">
        <f t="shared" si="12"/>
        <v>261275</v>
      </c>
      <c r="E258" s="47">
        <v>154650</v>
      </c>
      <c r="F258" s="47">
        <v>106625</v>
      </c>
      <c r="H258" s="47" t="s">
        <v>1116</v>
      </c>
      <c r="I258" s="47" t="s">
        <v>1357</v>
      </c>
      <c r="J258" s="47">
        <v>26250</v>
      </c>
      <c r="K258" s="47">
        <f t="shared" si="14"/>
        <v>64725</v>
      </c>
      <c r="L258" s="47">
        <v>5625</v>
      </c>
      <c r="M258" s="47">
        <v>59100</v>
      </c>
      <c r="O258" s="47" t="s">
        <v>1043</v>
      </c>
      <c r="P258" s="47" t="s">
        <v>1338</v>
      </c>
      <c r="Q258" s="47">
        <v>112077</v>
      </c>
      <c r="R258" s="47">
        <f t="shared" si="15"/>
        <v>775838</v>
      </c>
      <c r="S258" s="47">
        <v>46151</v>
      </c>
      <c r="T258" s="47">
        <v>729687</v>
      </c>
      <c r="V258" s="47" t="s">
        <v>1058</v>
      </c>
      <c r="W258" s="47" t="s">
        <v>1342</v>
      </c>
      <c r="X258" s="47">
        <v>2500</v>
      </c>
      <c r="Y258" s="47">
        <f t="shared" si="13"/>
        <v>5739878</v>
      </c>
      <c r="Z258" s="47">
        <v>0</v>
      </c>
      <c r="AA258" s="47">
        <v>5739878</v>
      </c>
    </row>
    <row r="259" spans="1:27" ht="15">
      <c r="A259" s="47" t="s">
        <v>1067</v>
      </c>
      <c r="B259" s="47" t="s">
        <v>1345</v>
      </c>
      <c r="C259" s="47">
        <v>0</v>
      </c>
      <c r="D259" s="47">
        <f aca="true" t="shared" si="16" ref="D259:D322">E259+F259</f>
        <v>30225</v>
      </c>
      <c r="E259" s="47">
        <v>0</v>
      </c>
      <c r="F259" s="47">
        <v>30225</v>
      </c>
      <c r="H259" s="47" t="s">
        <v>1119</v>
      </c>
      <c r="I259" s="47" t="s">
        <v>1630</v>
      </c>
      <c r="J259" s="47">
        <v>0</v>
      </c>
      <c r="K259" s="47">
        <f t="shared" si="14"/>
        <v>24725</v>
      </c>
      <c r="L259" s="47">
        <v>1800</v>
      </c>
      <c r="M259" s="47">
        <v>22925</v>
      </c>
      <c r="O259" s="47" t="s">
        <v>1046</v>
      </c>
      <c r="P259" s="47" t="s">
        <v>1339</v>
      </c>
      <c r="Q259" s="47">
        <v>150000</v>
      </c>
      <c r="R259" s="47">
        <f t="shared" si="15"/>
        <v>686113</v>
      </c>
      <c r="S259" s="47">
        <v>226601</v>
      </c>
      <c r="T259" s="47">
        <v>459512</v>
      </c>
      <c r="V259" s="47" t="s">
        <v>1061</v>
      </c>
      <c r="W259" s="47" t="s">
        <v>1343</v>
      </c>
      <c r="X259" s="47">
        <v>51300</v>
      </c>
      <c r="Y259" s="47">
        <f aca="true" t="shared" si="17" ref="Y259:Y322">Z259+AA259</f>
        <v>591799</v>
      </c>
      <c r="Z259" s="47">
        <v>213400</v>
      </c>
      <c r="AA259" s="47">
        <v>378399</v>
      </c>
    </row>
    <row r="260" spans="1:27" ht="15">
      <c r="A260" s="47" t="s">
        <v>1072</v>
      </c>
      <c r="B260" s="47" t="s">
        <v>1315</v>
      </c>
      <c r="C260" s="47">
        <v>800</v>
      </c>
      <c r="D260" s="47">
        <f t="shared" si="16"/>
        <v>96490</v>
      </c>
      <c r="E260" s="47">
        <v>0</v>
      </c>
      <c r="F260" s="47">
        <v>96490</v>
      </c>
      <c r="H260" s="47" t="s">
        <v>1123</v>
      </c>
      <c r="I260" s="47" t="s">
        <v>1358</v>
      </c>
      <c r="J260" s="47">
        <v>0</v>
      </c>
      <c r="K260" s="47">
        <f aca="true" t="shared" si="18" ref="K260:K323">L260+M260</f>
        <v>595849</v>
      </c>
      <c r="L260" s="47">
        <v>0</v>
      </c>
      <c r="M260" s="47">
        <v>595849</v>
      </c>
      <c r="O260" s="47" t="s">
        <v>1049</v>
      </c>
      <c r="P260" s="47" t="s">
        <v>1629</v>
      </c>
      <c r="Q260" s="47">
        <v>0</v>
      </c>
      <c r="R260" s="47">
        <f aca="true" t="shared" si="19" ref="R260:R323">S260+T260</f>
        <v>56791</v>
      </c>
      <c r="S260" s="47">
        <v>0</v>
      </c>
      <c r="T260" s="47">
        <v>56791</v>
      </c>
      <c r="V260" s="47" t="s">
        <v>1064</v>
      </c>
      <c r="W260" s="47" t="s">
        <v>1344</v>
      </c>
      <c r="X260" s="47">
        <v>0</v>
      </c>
      <c r="Y260" s="47">
        <f t="shared" si="17"/>
        <v>339825</v>
      </c>
      <c r="Z260" s="47">
        <v>10000</v>
      </c>
      <c r="AA260" s="47">
        <v>329825</v>
      </c>
    </row>
    <row r="261" spans="1:27" ht="15">
      <c r="A261" s="47" t="s">
        <v>1074</v>
      </c>
      <c r="B261" s="47" t="s">
        <v>1346</v>
      </c>
      <c r="C261" s="47">
        <v>0</v>
      </c>
      <c r="D261" s="47">
        <f t="shared" si="16"/>
        <v>31425</v>
      </c>
      <c r="E261" s="47">
        <v>0</v>
      </c>
      <c r="F261" s="47">
        <v>31425</v>
      </c>
      <c r="H261" s="47" t="s">
        <v>1646</v>
      </c>
      <c r="I261" s="47" t="s">
        <v>1359</v>
      </c>
      <c r="J261" s="47">
        <v>0</v>
      </c>
      <c r="K261" s="47">
        <f t="shared" si="18"/>
        <v>1788537</v>
      </c>
      <c r="L261" s="47">
        <v>1500</v>
      </c>
      <c r="M261" s="47">
        <v>1787037</v>
      </c>
      <c r="O261" s="47" t="s">
        <v>1052</v>
      </c>
      <c r="P261" s="47" t="s">
        <v>1340</v>
      </c>
      <c r="Q261" s="47">
        <v>0</v>
      </c>
      <c r="R261" s="47">
        <f t="shared" si="19"/>
        <v>235201</v>
      </c>
      <c r="S261" s="47">
        <v>77320</v>
      </c>
      <c r="T261" s="47">
        <v>157881</v>
      </c>
      <c r="V261" s="47" t="s">
        <v>1067</v>
      </c>
      <c r="W261" s="47" t="s">
        <v>1345</v>
      </c>
      <c r="X261" s="47">
        <v>0</v>
      </c>
      <c r="Y261" s="47">
        <f t="shared" si="17"/>
        <v>2270384</v>
      </c>
      <c r="Z261" s="47">
        <v>912800</v>
      </c>
      <c r="AA261" s="47">
        <v>1357584</v>
      </c>
    </row>
    <row r="262" spans="1:27" ht="15">
      <c r="A262" s="47" t="s">
        <v>1077</v>
      </c>
      <c r="B262" s="47" t="s">
        <v>1347</v>
      </c>
      <c r="C262" s="47">
        <v>0</v>
      </c>
      <c r="D262" s="47">
        <f t="shared" si="16"/>
        <v>22557</v>
      </c>
      <c r="E262" s="47">
        <v>0</v>
      </c>
      <c r="F262" s="47">
        <v>22557</v>
      </c>
      <c r="H262" s="47" t="s">
        <v>1649</v>
      </c>
      <c r="I262" s="47" t="s">
        <v>1138</v>
      </c>
      <c r="J262" s="47">
        <v>136285</v>
      </c>
      <c r="K262" s="47">
        <f t="shared" si="18"/>
        <v>876133</v>
      </c>
      <c r="L262" s="47">
        <v>0</v>
      </c>
      <c r="M262" s="47">
        <v>876133</v>
      </c>
      <c r="O262" s="47" t="s">
        <v>1055</v>
      </c>
      <c r="P262" s="47" t="s">
        <v>1341</v>
      </c>
      <c r="Q262" s="47">
        <v>800</v>
      </c>
      <c r="R262" s="47">
        <f t="shared" si="19"/>
        <v>478201</v>
      </c>
      <c r="S262" s="47">
        <v>1</v>
      </c>
      <c r="T262" s="47">
        <v>478200</v>
      </c>
      <c r="V262" s="47" t="s">
        <v>1072</v>
      </c>
      <c r="W262" s="47" t="s">
        <v>1315</v>
      </c>
      <c r="X262" s="47">
        <v>290575</v>
      </c>
      <c r="Y262" s="47">
        <f t="shared" si="17"/>
        <v>636173</v>
      </c>
      <c r="Z262" s="47">
        <v>0</v>
      </c>
      <c r="AA262" s="47">
        <v>636173</v>
      </c>
    </row>
    <row r="263" spans="1:27" ht="15">
      <c r="A263" s="47" t="s">
        <v>1080</v>
      </c>
      <c r="B263" s="47" t="s">
        <v>1348</v>
      </c>
      <c r="C263" s="47">
        <v>0</v>
      </c>
      <c r="D263" s="47">
        <f t="shared" si="16"/>
        <v>10500</v>
      </c>
      <c r="E263" s="47">
        <v>0</v>
      </c>
      <c r="F263" s="47">
        <v>10500</v>
      </c>
      <c r="H263" s="47" t="s">
        <v>1651</v>
      </c>
      <c r="I263" s="47" t="s">
        <v>2261</v>
      </c>
      <c r="J263" s="47">
        <v>0</v>
      </c>
      <c r="K263" s="47">
        <f t="shared" si="18"/>
        <v>169983</v>
      </c>
      <c r="L263" s="47">
        <v>0</v>
      </c>
      <c r="M263" s="47">
        <v>169983</v>
      </c>
      <c r="O263" s="47" t="s">
        <v>1058</v>
      </c>
      <c r="P263" s="47" t="s">
        <v>1342</v>
      </c>
      <c r="Q263" s="47">
        <v>0</v>
      </c>
      <c r="R263" s="47">
        <f t="shared" si="19"/>
        <v>2831222</v>
      </c>
      <c r="S263" s="47">
        <v>365400</v>
      </c>
      <c r="T263" s="47">
        <v>2465822</v>
      </c>
      <c r="V263" s="47" t="s">
        <v>1074</v>
      </c>
      <c r="W263" s="47" t="s">
        <v>1346</v>
      </c>
      <c r="X263" s="47">
        <v>0</v>
      </c>
      <c r="Y263" s="47">
        <f t="shared" si="17"/>
        <v>5500</v>
      </c>
      <c r="Z263" s="47">
        <v>0</v>
      </c>
      <c r="AA263" s="47">
        <v>5500</v>
      </c>
    </row>
    <row r="264" spans="1:27" ht="15">
      <c r="A264" s="47" t="s">
        <v>1086</v>
      </c>
      <c r="B264" s="47" t="s">
        <v>1349</v>
      </c>
      <c r="C264" s="47">
        <v>0</v>
      </c>
      <c r="D264" s="47">
        <f t="shared" si="16"/>
        <v>103430</v>
      </c>
      <c r="E264" s="47">
        <v>25850</v>
      </c>
      <c r="F264" s="47">
        <v>77580</v>
      </c>
      <c r="H264" s="47" t="s">
        <v>1654</v>
      </c>
      <c r="I264" s="47" t="s">
        <v>1360</v>
      </c>
      <c r="J264" s="47">
        <v>0</v>
      </c>
      <c r="K264" s="47">
        <f t="shared" si="18"/>
        <v>124458</v>
      </c>
      <c r="L264" s="47">
        <v>39350</v>
      </c>
      <c r="M264" s="47">
        <v>85108</v>
      </c>
      <c r="O264" s="47" t="s">
        <v>1061</v>
      </c>
      <c r="P264" s="47" t="s">
        <v>1343</v>
      </c>
      <c r="Q264" s="47">
        <v>2332750</v>
      </c>
      <c r="R264" s="47">
        <f t="shared" si="19"/>
        <v>804095</v>
      </c>
      <c r="S264" s="47">
        <v>210250</v>
      </c>
      <c r="T264" s="47">
        <v>593845</v>
      </c>
      <c r="V264" s="47" t="s">
        <v>1077</v>
      </c>
      <c r="W264" s="47" t="s">
        <v>1347</v>
      </c>
      <c r="X264" s="47">
        <v>0</v>
      </c>
      <c r="Y264" s="47">
        <f t="shared" si="17"/>
        <v>37325</v>
      </c>
      <c r="Z264" s="47">
        <v>0</v>
      </c>
      <c r="AA264" s="47">
        <v>37325</v>
      </c>
    </row>
    <row r="265" spans="1:27" ht="15">
      <c r="A265" s="47" t="s">
        <v>1089</v>
      </c>
      <c r="B265" s="47" t="s">
        <v>1350</v>
      </c>
      <c r="C265" s="47">
        <v>0</v>
      </c>
      <c r="D265" s="47">
        <f t="shared" si="16"/>
        <v>428633</v>
      </c>
      <c r="E265" s="47">
        <v>366000</v>
      </c>
      <c r="F265" s="47">
        <v>62633</v>
      </c>
      <c r="H265" s="47" t="s">
        <v>1657</v>
      </c>
      <c r="I265" s="47" t="s">
        <v>1286</v>
      </c>
      <c r="J265" s="47">
        <v>75600</v>
      </c>
      <c r="K265" s="47">
        <f t="shared" si="18"/>
        <v>502471</v>
      </c>
      <c r="L265" s="47">
        <v>0</v>
      </c>
      <c r="M265" s="47">
        <v>502471</v>
      </c>
      <c r="O265" s="47" t="s">
        <v>1064</v>
      </c>
      <c r="P265" s="47" t="s">
        <v>1344</v>
      </c>
      <c r="Q265" s="47">
        <v>700</v>
      </c>
      <c r="R265" s="47">
        <f t="shared" si="19"/>
        <v>823393</v>
      </c>
      <c r="S265" s="47">
        <v>184600</v>
      </c>
      <c r="T265" s="47">
        <v>638793</v>
      </c>
      <c r="V265" s="47" t="s">
        <v>1080</v>
      </c>
      <c r="W265" s="47" t="s">
        <v>1348</v>
      </c>
      <c r="X265" s="47">
        <v>9200</v>
      </c>
      <c r="Y265" s="47">
        <f t="shared" si="17"/>
        <v>93188</v>
      </c>
      <c r="Z265" s="47">
        <v>18900</v>
      </c>
      <c r="AA265" s="47">
        <v>74288</v>
      </c>
    </row>
    <row r="266" spans="1:27" ht="15">
      <c r="A266" s="47" t="s">
        <v>1092</v>
      </c>
      <c r="B266" s="47" t="s">
        <v>1351</v>
      </c>
      <c r="C266" s="47">
        <v>0</v>
      </c>
      <c r="D266" s="47">
        <f t="shared" si="16"/>
        <v>324163</v>
      </c>
      <c r="E266" s="47">
        <v>73501</v>
      </c>
      <c r="F266" s="47">
        <v>250662</v>
      </c>
      <c r="H266" s="47" t="s">
        <v>1659</v>
      </c>
      <c r="I266" s="47" t="s">
        <v>1361</v>
      </c>
      <c r="J266" s="47">
        <v>132001</v>
      </c>
      <c r="K266" s="47">
        <f t="shared" si="18"/>
        <v>3361394</v>
      </c>
      <c r="L266" s="47">
        <v>0</v>
      </c>
      <c r="M266" s="47">
        <v>3361394</v>
      </c>
      <c r="O266" s="47" t="s">
        <v>1067</v>
      </c>
      <c r="P266" s="47" t="s">
        <v>1345</v>
      </c>
      <c r="Q266" s="47">
        <v>0</v>
      </c>
      <c r="R266" s="47">
        <f t="shared" si="19"/>
        <v>236182</v>
      </c>
      <c r="S266" s="47">
        <v>0</v>
      </c>
      <c r="T266" s="47">
        <v>236182</v>
      </c>
      <c r="V266" s="47" t="s">
        <v>1083</v>
      </c>
      <c r="W266" s="47" t="s">
        <v>836</v>
      </c>
      <c r="X266" s="47">
        <v>0</v>
      </c>
      <c r="Y266" s="47">
        <f t="shared" si="17"/>
        <v>27500</v>
      </c>
      <c r="Z266" s="47">
        <v>0</v>
      </c>
      <c r="AA266" s="47">
        <v>27500</v>
      </c>
    </row>
    <row r="267" spans="1:27" ht="15">
      <c r="A267" s="47" t="s">
        <v>1095</v>
      </c>
      <c r="B267" s="47" t="s">
        <v>1352</v>
      </c>
      <c r="C267" s="47">
        <v>0</v>
      </c>
      <c r="D267" s="47">
        <f t="shared" si="16"/>
        <v>66050</v>
      </c>
      <c r="E267" s="47">
        <v>0</v>
      </c>
      <c r="F267" s="47">
        <v>66050</v>
      </c>
      <c r="H267" s="47" t="s">
        <v>1661</v>
      </c>
      <c r="I267" s="47" t="s">
        <v>1362</v>
      </c>
      <c r="J267" s="47">
        <v>0</v>
      </c>
      <c r="K267" s="47">
        <f t="shared" si="18"/>
        <v>11000</v>
      </c>
      <c r="L267" s="47">
        <v>8000</v>
      </c>
      <c r="M267" s="47">
        <v>3000</v>
      </c>
      <c r="O267" s="47" t="s">
        <v>1072</v>
      </c>
      <c r="P267" s="47" t="s">
        <v>1315</v>
      </c>
      <c r="Q267" s="47">
        <v>369500</v>
      </c>
      <c r="R267" s="47">
        <f t="shared" si="19"/>
        <v>752683</v>
      </c>
      <c r="S267" s="47">
        <v>76900</v>
      </c>
      <c r="T267" s="47">
        <v>675783</v>
      </c>
      <c r="V267" s="47" t="s">
        <v>1086</v>
      </c>
      <c r="W267" s="47" t="s">
        <v>1349</v>
      </c>
      <c r="X267" s="47">
        <v>59938</v>
      </c>
      <c r="Y267" s="47">
        <f t="shared" si="17"/>
        <v>256991</v>
      </c>
      <c r="Z267" s="47">
        <v>30350</v>
      </c>
      <c r="AA267" s="47">
        <v>226641</v>
      </c>
    </row>
    <row r="268" spans="1:27" ht="15">
      <c r="A268" s="47" t="s">
        <v>1098</v>
      </c>
      <c r="B268" s="47" t="s">
        <v>1353</v>
      </c>
      <c r="C268" s="47">
        <v>0</v>
      </c>
      <c r="D268" s="47">
        <f t="shared" si="16"/>
        <v>111028</v>
      </c>
      <c r="E268" s="47">
        <v>3000</v>
      </c>
      <c r="F268" s="47">
        <v>108028</v>
      </c>
      <c r="H268" s="47" t="s">
        <v>1664</v>
      </c>
      <c r="I268" s="47" t="s">
        <v>1363</v>
      </c>
      <c r="J268" s="47">
        <v>371979</v>
      </c>
      <c r="K268" s="47">
        <f t="shared" si="18"/>
        <v>2228252</v>
      </c>
      <c r="L268" s="47">
        <v>4000</v>
      </c>
      <c r="M268" s="47">
        <v>2224252</v>
      </c>
      <c r="O268" s="47" t="s">
        <v>1074</v>
      </c>
      <c r="P268" s="47" t="s">
        <v>1346</v>
      </c>
      <c r="Q268" s="47">
        <v>0</v>
      </c>
      <c r="R268" s="47">
        <f t="shared" si="19"/>
        <v>308495</v>
      </c>
      <c r="S268" s="47">
        <v>103200</v>
      </c>
      <c r="T268" s="47">
        <v>205295</v>
      </c>
      <c r="V268" s="47" t="s">
        <v>1089</v>
      </c>
      <c r="W268" s="47" t="s">
        <v>1350</v>
      </c>
      <c r="X268" s="47">
        <v>130600</v>
      </c>
      <c r="Y268" s="47">
        <f t="shared" si="17"/>
        <v>675738</v>
      </c>
      <c r="Z268" s="47">
        <v>43000</v>
      </c>
      <c r="AA268" s="47">
        <v>632738</v>
      </c>
    </row>
    <row r="269" spans="1:27" ht="15">
      <c r="A269" s="47" t="s">
        <v>1101</v>
      </c>
      <c r="B269" s="47" t="s">
        <v>2270</v>
      </c>
      <c r="C269" s="47">
        <v>0</v>
      </c>
      <c r="D269" s="47">
        <f t="shared" si="16"/>
        <v>650</v>
      </c>
      <c r="E269" s="47">
        <v>0</v>
      </c>
      <c r="F269" s="47">
        <v>650</v>
      </c>
      <c r="H269" s="47" t="s">
        <v>1667</v>
      </c>
      <c r="I269" s="47" t="s">
        <v>1364</v>
      </c>
      <c r="J269" s="47">
        <v>0</v>
      </c>
      <c r="K269" s="47">
        <f t="shared" si="18"/>
        <v>1531952</v>
      </c>
      <c r="L269" s="47">
        <v>0</v>
      </c>
      <c r="M269" s="47">
        <v>1531952</v>
      </c>
      <c r="O269" s="47" t="s">
        <v>1077</v>
      </c>
      <c r="P269" s="47" t="s">
        <v>1347</v>
      </c>
      <c r="Q269" s="47">
        <v>0</v>
      </c>
      <c r="R269" s="47">
        <f t="shared" si="19"/>
        <v>159190</v>
      </c>
      <c r="S269" s="47">
        <v>15900</v>
      </c>
      <c r="T269" s="47">
        <v>143290</v>
      </c>
      <c r="V269" s="47" t="s">
        <v>1092</v>
      </c>
      <c r="W269" s="47" t="s">
        <v>1351</v>
      </c>
      <c r="X269" s="47">
        <v>0</v>
      </c>
      <c r="Y269" s="47">
        <f t="shared" si="17"/>
        <v>550387</v>
      </c>
      <c r="Z269" s="47">
        <v>0</v>
      </c>
      <c r="AA269" s="47">
        <v>550387</v>
      </c>
    </row>
    <row r="270" spans="1:27" ht="15">
      <c r="A270" s="47" t="s">
        <v>1104</v>
      </c>
      <c r="B270" s="47" t="s">
        <v>1354</v>
      </c>
      <c r="C270" s="47">
        <v>0</v>
      </c>
      <c r="D270" s="47">
        <f t="shared" si="16"/>
        <v>719304</v>
      </c>
      <c r="E270" s="47">
        <v>122560</v>
      </c>
      <c r="F270" s="47">
        <v>596744</v>
      </c>
      <c r="H270" s="47" t="s">
        <v>1670</v>
      </c>
      <c r="I270" s="47" t="s">
        <v>1365</v>
      </c>
      <c r="J270" s="47">
        <v>1485000</v>
      </c>
      <c r="K270" s="47">
        <f t="shared" si="18"/>
        <v>311374</v>
      </c>
      <c r="L270" s="47">
        <v>0</v>
      </c>
      <c r="M270" s="47">
        <v>311374</v>
      </c>
      <c r="O270" s="47" t="s">
        <v>1080</v>
      </c>
      <c r="P270" s="47" t="s">
        <v>1348</v>
      </c>
      <c r="Q270" s="47">
        <v>3000</v>
      </c>
      <c r="R270" s="47">
        <f t="shared" si="19"/>
        <v>156018</v>
      </c>
      <c r="S270" s="47">
        <v>110</v>
      </c>
      <c r="T270" s="47">
        <v>155908</v>
      </c>
      <c r="V270" s="47" t="s">
        <v>1095</v>
      </c>
      <c r="W270" s="47" t="s">
        <v>1352</v>
      </c>
      <c r="X270" s="47">
        <v>0</v>
      </c>
      <c r="Y270" s="47">
        <f t="shared" si="17"/>
        <v>96470</v>
      </c>
      <c r="Z270" s="47">
        <v>0</v>
      </c>
      <c r="AA270" s="47">
        <v>96470</v>
      </c>
    </row>
    <row r="271" spans="1:27" ht="15">
      <c r="A271" s="47" t="s">
        <v>1107</v>
      </c>
      <c r="B271" s="47" t="s">
        <v>1355</v>
      </c>
      <c r="C271" s="47">
        <v>516500</v>
      </c>
      <c r="D271" s="47">
        <f t="shared" si="16"/>
        <v>881109</v>
      </c>
      <c r="E271" s="47">
        <v>215096</v>
      </c>
      <c r="F271" s="47">
        <v>666013</v>
      </c>
      <c r="H271" s="47" t="s">
        <v>1673</v>
      </c>
      <c r="I271" s="47" t="s">
        <v>1206</v>
      </c>
      <c r="J271" s="47">
        <v>0</v>
      </c>
      <c r="K271" s="47">
        <f t="shared" si="18"/>
        <v>1327664</v>
      </c>
      <c r="L271" s="47">
        <v>8000</v>
      </c>
      <c r="M271" s="47">
        <v>1319664</v>
      </c>
      <c r="O271" s="47" t="s">
        <v>1083</v>
      </c>
      <c r="P271" s="47" t="s">
        <v>836</v>
      </c>
      <c r="Q271" s="47">
        <v>0</v>
      </c>
      <c r="R271" s="47">
        <f t="shared" si="19"/>
        <v>144186</v>
      </c>
      <c r="S271" s="47">
        <v>0</v>
      </c>
      <c r="T271" s="47">
        <v>144186</v>
      </c>
      <c r="V271" s="47" t="s">
        <v>1098</v>
      </c>
      <c r="W271" s="47" t="s">
        <v>1353</v>
      </c>
      <c r="X271" s="47">
        <v>2516549</v>
      </c>
      <c r="Y271" s="47">
        <f t="shared" si="17"/>
        <v>225474</v>
      </c>
      <c r="Z271" s="47">
        <v>0</v>
      </c>
      <c r="AA271" s="47">
        <v>225474</v>
      </c>
    </row>
    <row r="272" spans="1:27" ht="15">
      <c r="A272" s="47" t="s">
        <v>1110</v>
      </c>
      <c r="B272" s="47" t="s">
        <v>2274</v>
      </c>
      <c r="C272" s="47">
        <v>0</v>
      </c>
      <c r="D272" s="47">
        <f t="shared" si="16"/>
        <v>180311</v>
      </c>
      <c r="E272" s="47">
        <v>159315</v>
      </c>
      <c r="F272" s="47">
        <v>20996</v>
      </c>
      <c r="H272" s="47" t="s">
        <v>1675</v>
      </c>
      <c r="I272" s="47" t="s">
        <v>1366</v>
      </c>
      <c r="J272" s="47">
        <v>0</v>
      </c>
      <c r="K272" s="47">
        <f t="shared" si="18"/>
        <v>6587323</v>
      </c>
      <c r="L272" s="47">
        <v>0</v>
      </c>
      <c r="M272" s="47">
        <v>6587323</v>
      </c>
      <c r="O272" s="47" t="s">
        <v>1086</v>
      </c>
      <c r="P272" s="47" t="s">
        <v>1349</v>
      </c>
      <c r="Q272" s="47">
        <v>0</v>
      </c>
      <c r="R272" s="47">
        <f t="shared" si="19"/>
        <v>450014</v>
      </c>
      <c r="S272" s="47">
        <v>67275</v>
      </c>
      <c r="T272" s="47">
        <v>382739</v>
      </c>
      <c r="V272" s="47" t="s">
        <v>1101</v>
      </c>
      <c r="W272" s="47" t="s">
        <v>2270</v>
      </c>
      <c r="X272" s="47">
        <v>500</v>
      </c>
      <c r="Y272" s="47">
        <f t="shared" si="17"/>
        <v>83882</v>
      </c>
      <c r="Z272" s="47">
        <v>0</v>
      </c>
      <c r="AA272" s="47">
        <v>83882</v>
      </c>
    </row>
    <row r="273" spans="1:27" ht="15">
      <c r="A273" s="47" t="s">
        <v>1113</v>
      </c>
      <c r="B273" s="47" t="s">
        <v>1356</v>
      </c>
      <c r="C273" s="47">
        <v>0</v>
      </c>
      <c r="D273" s="47">
        <f t="shared" si="16"/>
        <v>808356</v>
      </c>
      <c r="E273" s="47">
        <v>473230</v>
      </c>
      <c r="F273" s="47">
        <v>335126</v>
      </c>
      <c r="H273" s="47" t="s">
        <v>1679</v>
      </c>
      <c r="I273" s="47" t="s">
        <v>1367</v>
      </c>
      <c r="J273" s="47">
        <v>0</v>
      </c>
      <c r="K273" s="47">
        <f t="shared" si="18"/>
        <v>201622</v>
      </c>
      <c r="L273" s="47">
        <v>0</v>
      </c>
      <c r="M273" s="47">
        <v>201622</v>
      </c>
      <c r="O273" s="47" t="s">
        <v>1089</v>
      </c>
      <c r="P273" s="47" t="s">
        <v>1350</v>
      </c>
      <c r="Q273" s="47">
        <v>0</v>
      </c>
      <c r="R273" s="47">
        <f t="shared" si="19"/>
        <v>811444</v>
      </c>
      <c r="S273" s="47">
        <v>366000</v>
      </c>
      <c r="T273" s="47">
        <v>445444</v>
      </c>
      <c r="V273" s="47" t="s">
        <v>1104</v>
      </c>
      <c r="W273" s="47" t="s">
        <v>1354</v>
      </c>
      <c r="X273" s="47">
        <v>1400755</v>
      </c>
      <c r="Y273" s="47">
        <f t="shared" si="17"/>
        <v>3728800</v>
      </c>
      <c r="Z273" s="47">
        <v>25000</v>
      </c>
      <c r="AA273" s="47">
        <v>3703800</v>
      </c>
    </row>
    <row r="274" spans="1:27" ht="15">
      <c r="A274" s="47" t="s">
        <v>1116</v>
      </c>
      <c r="B274" s="47" t="s">
        <v>1357</v>
      </c>
      <c r="C274" s="47">
        <v>0</v>
      </c>
      <c r="D274" s="47">
        <f t="shared" si="16"/>
        <v>55885</v>
      </c>
      <c r="E274" s="47">
        <v>4500</v>
      </c>
      <c r="F274" s="47">
        <v>51385</v>
      </c>
      <c r="H274" s="47" t="s">
        <v>1682</v>
      </c>
      <c r="I274" s="47" t="s">
        <v>1368</v>
      </c>
      <c r="J274" s="47">
        <v>0</v>
      </c>
      <c r="K274" s="47">
        <f t="shared" si="18"/>
        <v>405513</v>
      </c>
      <c r="L274" s="47">
        <v>0</v>
      </c>
      <c r="M274" s="47">
        <v>405513</v>
      </c>
      <c r="O274" s="47" t="s">
        <v>1092</v>
      </c>
      <c r="P274" s="47" t="s">
        <v>1351</v>
      </c>
      <c r="Q274" s="47">
        <v>600</v>
      </c>
      <c r="R274" s="47">
        <f t="shared" si="19"/>
        <v>984121</v>
      </c>
      <c r="S274" s="47">
        <v>199197</v>
      </c>
      <c r="T274" s="47">
        <v>784924</v>
      </c>
      <c r="V274" s="47" t="s">
        <v>1107</v>
      </c>
      <c r="W274" s="47" t="s">
        <v>1355</v>
      </c>
      <c r="X274" s="47">
        <v>159300</v>
      </c>
      <c r="Y274" s="47">
        <f t="shared" si="17"/>
        <v>586650</v>
      </c>
      <c r="Z274" s="47">
        <v>0</v>
      </c>
      <c r="AA274" s="47">
        <v>586650</v>
      </c>
    </row>
    <row r="275" spans="1:27" ht="15">
      <c r="A275" s="47" t="s">
        <v>1119</v>
      </c>
      <c r="B275" s="47" t="s">
        <v>1630</v>
      </c>
      <c r="C275" s="47">
        <v>880</v>
      </c>
      <c r="D275" s="47">
        <f t="shared" si="16"/>
        <v>112773</v>
      </c>
      <c r="E275" s="47">
        <v>13500</v>
      </c>
      <c r="F275" s="47">
        <v>99273</v>
      </c>
      <c r="H275" s="47" t="s">
        <v>1685</v>
      </c>
      <c r="I275" s="47" t="s">
        <v>1069</v>
      </c>
      <c r="J275" s="47">
        <v>0</v>
      </c>
      <c r="K275" s="47">
        <f t="shared" si="18"/>
        <v>80000</v>
      </c>
      <c r="L275" s="47">
        <v>0</v>
      </c>
      <c r="M275" s="47">
        <v>80000</v>
      </c>
      <c r="O275" s="47" t="s">
        <v>1095</v>
      </c>
      <c r="P275" s="47" t="s">
        <v>1352</v>
      </c>
      <c r="Q275" s="47">
        <v>0</v>
      </c>
      <c r="R275" s="47">
        <f t="shared" si="19"/>
        <v>150468</v>
      </c>
      <c r="S275" s="47">
        <v>0</v>
      </c>
      <c r="T275" s="47">
        <v>150468</v>
      </c>
      <c r="V275" s="47" t="s">
        <v>1110</v>
      </c>
      <c r="W275" s="47" t="s">
        <v>2274</v>
      </c>
      <c r="X275" s="47">
        <v>0</v>
      </c>
      <c r="Y275" s="47">
        <f t="shared" si="17"/>
        <v>61900</v>
      </c>
      <c r="Z275" s="47">
        <v>0</v>
      </c>
      <c r="AA275" s="47">
        <v>61900</v>
      </c>
    </row>
    <row r="276" spans="1:27" ht="15">
      <c r="A276" s="47" t="s">
        <v>1123</v>
      </c>
      <c r="B276" s="47" t="s">
        <v>1358</v>
      </c>
      <c r="C276" s="47">
        <v>1611900</v>
      </c>
      <c r="D276" s="47">
        <f t="shared" si="16"/>
        <v>610757</v>
      </c>
      <c r="E276" s="47">
        <v>93380</v>
      </c>
      <c r="F276" s="47">
        <v>517377</v>
      </c>
      <c r="H276" s="47" t="s">
        <v>1688</v>
      </c>
      <c r="I276" s="47" t="s">
        <v>1399</v>
      </c>
      <c r="J276" s="47">
        <v>0</v>
      </c>
      <c r="K276" s="47">
        <f t="shared" si="18"/>
        <v>1886597</v>
      </c>
      <c r="L276" s="47">
        <v>0</v>
      </c>
      <c r="M276" s="47">
        <v>1886597</v>
      </c>
      <c r="O276" s="47" t="s">
        <v>1098</v>
      </c>
      <c r="P276" s="47" t="s">
        <v>1353</v>
      </c>
      <c r="Q276" s="47">
        <v>27650</v>
      </c>
      <c r="R276" s="47">
        <f t="shared" si="19"/>
        <v>984373</v>
      </c>
      <c r="S276" s="47">
        <v>284342</v>
      </c>
      <c r="T276" s="47">
        <v>700031</v>
      </c>
      <c r="V276" s="47" t="s">
        <v>1113</v>
      </c>
      <c r="W276" s="47" t="s">
        <v>1356</v>
      </c>
      <c r="X276" s="47">
        <v>295225</v>
      </c>
      <c r="Y276" s="47">
        <f t="shared" si="17"/>
        <v>847170</v>
      </c>
      <c r="Z276" s="47">
        <v>110900</v>
      </c>
      <c r="AA276" s="47">
        <v>736270</v>
      </c>
    </row>
    <row r="277" spans="1:27" ht="15">
      <c r="A277" s="47" t="s">
        <v>1646</v>
      </c>
      <c r="B277" s="47" t="s">
        <v>1359</v>
      </c>
      <c r="C277" s="47">
        <v>500</v>
      </c>
      <c r="D277" s="47">
        <f t="shared" si="16"/>
        <v>722118</v>
      </c>
      <c r="E277" s="47">
        <v>0</v>
      </c>
      <c r="F277" s="47">
        <v>722118</v>
      </c>
      <c r="H277" s="47" t="s">
        <v>1691</v>
      </c>
      <c r="I277" s="47" t="s">
        <v>1400</v>
      </c>
      <c r="J277" s="47">
        <v>3800000</v>
      </c>
      <c r="K277" s="47">
        <f t="shared" si="18"/>
        <v>5969976</v>
      </c>
      <c r="L277" s="47">
        <v>3345000</v>
      </c>
      <c r="M277" s="47">
        <v>2624976</v>
      </c>
      <c r="O277" s="47" t="s">
        <v>1101</v>
      </c>
      <c r="P277" s="47" t="s">
        <v>2270</v>
      </c>
      <c r="Q277" s="47">
        <v>0</v>
      </c>
      <c r="R277" s="47">
        <f t="shared" si="19"/>
        <v>58643</v>
      </c>
      <c r="S277" s="47">
        <v>0</v>
      </c>
      <c r="T277" s="47">
        <v>58643</v>
      </c>
      <c r="V277" s="47" t="s">
        <v>1116</v>
      </c>
      <c r="W277" s="47" t="s">
        <v>1357</v>
      </c>
      <c r="X277" s="47">
        <v>186950</v>
      </c>
      <c r="Y277" s="47">
        <f t="shared" si="17"/>
        <v>537212</v>
      </c>
      <c r="Z277" s="47">
        <v>13625</v>
      </c>
      <c r="AA277" s="47">
        <v>523587</v>
      </c>
    </row>
    <row r="278" spans="1:27" ht="15">
      <c r="A278" s="47" t="s">
        <v>1649</v>
      </c>
      <c r="B278" s="47" t="s">
        <v>1138</v>
      </c>
      <c r="C278" s="47">
        <v>370200</v>
      </c>
      <c r="D278" s="47">
        <f t="shared" si="16"/>
        <v>2081542</v>
      </c>
      <c r="E278" s="47">
        <v>87450</v>
      </c>
      <c r="F278" s="47">
        <v>1994092</v>
      </c>
      <c r="H278" s="47" t="s">
        <v>1697</v>
      </c>
      <c r="I278" s="47" t="s">
        <v>2262</v>
      </c>
      <c r="J278" s="47">
        <v>0</v>
      </c>
      <c r="K278" s="47">
        <f t="shared" si="18"/>
        <v>351791</v>
      </c>
      <c r="L278" s="47">
        <v>0</v>
      </c>
      <c r="M278" s="47">
        <v>351791</v>
      </c>
      <c r="O278" s="47" t="s">
        <v>1104</v>
      </c>
      <c r="P278" s="47" t="s">
        <v>1354</v>
      </c>
      <c r="Q278" s="47">
        <v>579351</v>
      </c>
      <c r="R278" s="47">
        <f t="shared" si="19"/>
        <v>3312379</v>
      </c>
      <c r="S278" s="47">
        <v>360430</v>
      </c>
      <c r="T278" s="47">
        <v>2951949</v>
      </c>
      <c r="V278" s="47" t="s">
        <v>1119</v>
      </c>
      <c r="W278" s="47" t="s">
        <v>1630</v>
      </c>
      <c r="X278" s="47">
        <v>0</v>
      </c>
      <c r="Y278" s="47">
        <f t="shared" si="17"/>
        <v>702601</v>
      </c>
      <c r="Z278" s="47">
        <v>428750</v>
      </c>
      <c r="AA278" s="47">
        <v>273851</v>
      </c>
    </row>
    <row r="279" spans="1:27" ht="15">
      <c r="A279" s="47" t="s">
        <v>1651</v>
      </c>
      <c r="B279" s="47" t="s">
        <v>2261</v>
      </c>
      <c r="C279" s="47">
        <v>0</v>
      </c>
      <c r="D279" s="47">
        <f t="shared" si="16"/>
        <v>47944</v>
      </c>
      <c r="E279" s="47">
        <v>0</v>
      </c>
      <c r="F279" s="47">
        <v>47944</v>
      </c>
      <c r="H279" s="47" t="s">
        <v>1700</v>
      </c>
      <c r="I279" s="47" t="s">
        <v>1402</v>
      </c>
      <c r="J279" s="47">
        <v>31200</v>
      </c>
      <c r="K279" s="47">
        <f t="shared" si="18"/>
        <v>4500</v>
      </c>
      <c r="L279" s="47">
        <v>0</v>
      </c>
      <c r="M279" s="47">
        <v>4500</v>
      </c>
      <c r="O279" s="47" t="s">
        <v>1107</v>
      </c>
      <c r="P279" s="47" t="s">
        <v>1355</v>
      </c>
      <c r="Q279" s="47">
        <v>2961500</v>
      </c>
      <c r="R279" s="47">
        <f t="shared" si="19"/>
        <v>3620503</v>
      </c>
      <c r="S279" s="47">
        <v>519296</v>
      </c>
      <c r="T279" s="47">
        <v>3101207</v>
      </c>
      <c r="V279" s="47" t="s">
        <v>1123</v>
      </c>
      <c r="W279" s="47" t="s">
        <v>1358</v>
      </c>
      <c r="X279" s="47">
        <v>0</v>
      </c>
      <c r="Y279" s="47">
        <f t="shared" si="17"/>
        <v>2192171</v>
      </c>
      <c r="Z279" s="47">
        <v>100000</v>
      </c>
      <c r="AA279" s="47">
        <v>2092171</v>
      </c>
    </row>
    <row r="280" spans="1:27" ht="15">
      <c r="A280" s="47" t="s">
        <v>1654</v>
      </c>
      <c r="B280" s="47" t="s">
        <v>1360</v>
      </c>
      <c r="C280" s="47">
        <v>0</v>
      </c>
      <c r="D280" s="47">
        <f t="shared" si="16"/>
        <v>44360</v>
      </c>
      <c r="E280" s="47">
        <v>0</v>
      </c>
      <c r="F280" s="47">
        <v>44360</v>
      </c>
      <c r="H280" s="47" t="s">
        <v>1703</v>
      </c>
      <c r="I280" s="47" t="s">
        <v>1403</v>
      </c>
      <c r="J280" s="47">
        <v>8501</v>
      </c>
      <c r="K280" s="47">
        <f t="shared" si="18"/>
        <v>472153</v>
      </c>
      <c r="L280" s="47">
        <v>0</v>
      </c>
      <c r="M280" s="47">
        <v>472153</v>
      </c>
      <c r="O280" s="47" t="s">
        <v>1110</v>
      </c>
      <c r="P280" s="47" t="s">
        <v>2274</v>
      </c>
      <c r="Q280" s="47">
        <v>0</v>
      </c>
      <c r="R280" s="47">
        <f t="shared" si="19"/>
        <v>272216</v>
      </c>
      <c r="S280" s="47">
        <v>161370</v>
      </c>
      <c r="T280" s="47">
        <v>110846</v>
      </c>
      <c r="V280" s="47" t="s">
        <v>1646</v>
      </c>
      <c r="W280" s="47" t="s">
        <v>1359</v>
      </c>
      <c r="X280" s="47">
        <v>1244574</v>
      </c>
      <c r="Y280" s="47">
        <f t="shared" si="17"/>
        <v>6315045</v>
      </c>
      <c r="Z280" s="47">
        <v>1500</v>
      </c>
      <c r="AA280" s="47">
        <v>6313545</v>
      </c>
    </row>
    <row r="281" spans="1:27" ht="15">
      <c r="A281" s="47" t="s">
        <v>1657</v>
      </c>
      <c r="B281" s="47" t="s">
        <v>1286</v>
      </c>
      <c r="C281" s="47">
        <v>700000</v>
      </c>
      <c r="D281" s="47">
        <f t="shared" si="16"/>
        <v>832418</v>
      </c>
      <c r="E281" s="47">
        <v>82701</v>
      </c>
      <c r="F281" s="47">
        <v>749717</v>
      </c>
      <c r="H281" s="47" t="s">
        <v>1706</v>
      </c>
      <c r="I281" s="47" t="s">
        <v>1404</v>
      </c>
      <c r="J281" s="47">
        <v>0</v>
      </c>
      <c r="K281" s="47">
        <f t="shared" si="18"/>
        <v>355468</v>
      </c>
      <c r="L281" s="47">
        <v>8000</v>
      </c>
      <c r="M281" s="47">
        <v>347468</v>
      </c>
      <c r="O281" s="47" t="s">
        <v>1113</v>
      </c>
      <c r="P281" s="47" t="s">
        <v>1356</v>
      </c>
      <c r="Q281" s="47">
        <v>919200</v>
      </c>
      <c r="R281" s="47">
        <f t="shared" si="19"/>
        <v>2845841</v>
      </c>
      <c r="S281" s="47">
        <v>1361880</v>
      </c>
      <c r="T281" s="47">
        <v>1483961</v>
      </c>
      <c r="V281" s="47" t="s">
        <v>1649</v>
      </c>
      <c r="W281" s="47" t="s">
        <v>1138</v>
      </c>
      <c r="X281" s="47">
        <v>7017981</v>
      </c>
      <c r="Y281" s="47">
        <f t="shared" si="17"/>
        <v>7256695</v>
      </c>
      <c r="Z281" s="47">
        <v>45000</v>
      </c>
      <c r="AA281" s="47">
        <v>7211695</v>
      </c>
    </row>
    <row r="282" spans="1:27" ht="15">
      <c r="A282" s="47" t="s">
        <v>1659</v>
      </c>
      <c r="B282" s="47" t="s">
        <v>1361</v>
      </c>
      <c r="C282" s="47">
        <v>165201</v>
      </c>
      <c r="D282" s="47">
        <f t="shared" si="16"/>
        <v>1003246</v>
      </c>
      <c r="E282" s="47">
        <v>79750</v>
      </c>
      <c r="F282" s="47">
        <v>923496</v>
      </c>
      <c r="H282" s="47" t="s">
        <v>1709</v>
      </c>
      <c r="I282" s="47" t="s">
        <v>1375</v>
      </c>
      <c r="J282" s="47">
        <v>0</v>
      </c>
      <c r="K282" s="47">
        <f t="shared" si="18"/>
        <v>230218</v>
      </c>
      <c r="L282" s="47">
        <v>0</v>
      </c>
      <c r="M282" s="47">
        <v>230218</v>
      </c>
      <c r="O282" s="47" t="s">
        <v>1116</v>
      </c>
      <c r="P282" s="47" t="s">
        <v>1357</v>
      </c>
      <c r="Q282" s="47">
        <v>0</v>
      </c>
      <c r="R282" s="47">
        <f t="shared" si="19"/>
        <v>1013898</v>
      </c>
      <c r="S282" s="47">
        <v>263452</v>
      </c>
      <c r="T282" s="47">
        <v>750446</v>
      </c>
      <c r="V282" s="47" t="s">
        <v>1651</v>
      </c>
      <c r="W282" s="47" t="s">
        <v>2261</v>
      </c>
      <c r="X282" s="47">
        <v>16940000</v>
      </c>
      <c r="Y282" s="47">
        <f t="shared" si="17"/>
        <v>227873</v>
      </c>
      <c r="Z282" s="47">
        <v>0</v>
      </c>
      <c r="AA282" s="47">
        <v>227873</v>
      </c>
    </row>
    <row r="283" spans="1:27" ht="15">
      <c r="A283" s="47" t="s">
        <v>1661</v>
      </c>
      <c r="B283" s="47" t="s">
        <v>1362</v>
      </c>
      <c r="C283" s="47">
        <v>0</v>
      </c>
      <c r="D283" s="47">
        <f t="shared" si="16"/>
        <v>141070</v>
      </c>
      <c r="E283" s="47">
        <v>800</v>
      </c>
      <c r="F283" s="47">
        <v>140270</v>
      </c>
      <c r="H283" s="47" t="s">
        <v>1712</v>
      </c>
      <c r="I283" s="47" t="s">
        <v>1405</v>
      </c>
      <c r="J283" s="47">
        <v>0</v>
      </c>
      <c r="K283" s="47">
        <f t="shared" si="18"/>
        <v>28636</v>
      </c>
      <c r="L283" s="47">
        <v>0</v>
      </c>
      <c r="M283" s="47">
        <v>28636</v>
      </c>
      <c r="O283" s="47" t="s">
        <v>1119</v>
      </c>
      <c r="P283" s="47" t="s">
        <v>1630</v>
      </c>
      <c r="Q283" s="47">
        <v>428480</v>
      </c>
      <c r="R283" s="47">
        <f t="shared" si="19"/>
        <v>749667</v>
      </c>
      <c r="S283" s="47">
        <v>388250</v>
      </c>
      <c r="T283" s="47">
        <v>361417</v>
      </c>
      <c r="V283" s="47" t="s">
        <v>1654</v>
      </c>
      <c r="W283" s="47" t="s">
        <v>1360</v>
      </c>
      <c r="X283" s="47">
        <v>0</v>
      </c>
      <c r="Y283" s="47">
        <f t="shared" si="17"/>
        <v>677170</v>
      </c>
      <c r="Z283" s="47">
        <v>39350</v>
      </c>
      <c r="AA283" s="47">
        <v>637820</v>
      </c>
    </row>
    <row r="284" spans="1:27" ht="15">
      <c r="A284" s="47" t="s">
        <v>1664</v>
      </c>
      <c r="B284" s="47" t="s">
        <v>1363</v>
      </c>
      <c r="C284" s="47">
        <v>0</v>
      </c>
      <c r="D284" s="47">
        <f t="shared" si="16"/>
        <v>1635202</v>
      </c>
      <c r="E284" s="47">
        <v>266126</v>
      </c>
      <c r="F284" s="47">
        <v>1369076</v>
      </c>
      <c r="H284" s="47" t="s">
        <v>1715</v>
      </c>
      <c r="I284" s="47" t="s">
        <v>1319</v>
      </c>
      <c r="J284" s="47">
        <v>10001</v>
      </c>
      <c r="K284" s="47">
        <f t="shared" si="18"/>
        <v>3743322</v>
      </c>
      <c r="L284" s="47">
        <v>0</v>
      </c>
      <c r="M284" s="47">
        <v>3743322</v>
      </c>
      <c r="O284" s="47" t="s">
        <v>1123</v>
      </c>
      <c r="P284" s="47" t="s">
        <v>1358</v>
      </c>
      <c r="Q284" s="47">
        <v>2785401</v>
      </c>
      <c r="R284" s="47">
        <f t="shared" si="19"/>
        <v>2750714</v>
      </c>
      <c r="S284" s="47">
        <v>146333</v>
      </c>
      <c r="T284" s="47">
        <v>2604381</v>
      </c>
      <c r="V284" s="47" t="s">
        <v>1657</v>
      </c>
      <c r="W284" s="47" t="s">
        <v>1286</v>
      </c>
      <c r="X284" s="47">
        <v>2389754</v>
      </c>
      <c r="Y284" s="47">
        <f t="shared" si="17"/>
        <v>9455645</v>
      </c>
      <c r="Z284" s="47">
        <v>0</v>
      </c>
      <c r="AA284" s="47">
        <v>9455645</v>
      </c>
    </row>
    <row r="285" spans="1:27" ht="15">
      <c r="A285" s="47" t="s">
        <v>1667</v>
      </c>
      <c r="B285" s="47" t="s">
        <v>1364</v>
      </c>
      <c r="C285" s="47">
        <v>436601</v>
      </c>
      <c r="D285" s="47">
        <f t="shared" si="16"/>
        <v>1192173</v>
      </c>
      <c r="E285" s="47">
        <v>365480</v>
      </c>
      <c r="F285" s="47">
        <v>826693</v>
      </c>
      <c r="H285" s="47" t="s">
        <v>1717</v>
      </c>
      <c r="I285" s="47" t="s">
        <v>1406</v>
      </c>
      <c r="J285" s="47">
        <v>0</v>
      </c>
      <c r="K285" s="47">
        <f t="shared" si="18"/>
        <v>3034291</v>
      </c>
      <c r="L285" s="47">
        <v>0</v>
      </c>
      <c r="M285" s="47">
        <v>3034291</v>
      </c>
      <c r="O285" s="47" t="s">
        <v>1646</v>
      </c>
      <c r="P285" s="47" t="s">
        <v>1359</v>
      </c>
      <c r="Q285" s="47">
        <v>1737099</v>
      </c>
      <c r="R285" s="47">
        <f t="shared" si="19"/>
        <v>2664064</v>
      </c>
      <c r="S285" s="47">
        <v>2775</v>
      </c>
      <c r="T285" s="47">
        <v>2661289</v>
      </c>
      <c r="V285" s="47" t="s">
        <v>1659</v>
      </c>
      <c r="W285" s="47" t="s">
        <v>1361</v>
      </c>
      <c r="X285" s="47">
        <v>2112241</v>
      </c>
      <c r="Y285" s="47">
        <f t="shared" si="17"/>
        <v>28926144</v>
      </c>
      <c r="Z285" s="47">
        <v>6272724</v>
      </c>
      <c r="AA285" s="47">
        <v>22653420</v>
      </c>
    </row>
    <row r="286" spans="1:27" ht="15">
      <c r="A286" s="47" t="s">
        <v>1670</v>
      </c>
      <c r="B286" s="47" t="s">
        <v>1365</v>
      </c>
      <c r="C286" s="47">
        <v>0</v>
      </c>
      <c r="D286" s="47">
        <f t="shared" si="16"/>
        <v>1393367</v>
      </c>
      <c r="E286" s="47">
        <v>0</v>
      </c>
      <c r="F286" s="47">
        <v>1393367</v>
      </c>
      <c r="H286" s="47" t="s">
        <v>1719</v>
      </c>
      <c r="I286" s="47" t="s">
        <v>1407</v>
      </c>
      <c r="J286" s="47">
        <v>1</v>
      </c>
      <c r="K286" s="47">
        <f t="shared" si="18"/>
        <v>1736981</v>
      </c>
      <c r="L286" s="47">
        <v>0</v>
      </c>
      <c r="M286" s="47">
        <v>1736981</v>
      </c>
      <c r="O286" s="47" t="s">
        <v>1649</v>
      </c>
      <c r="P286" s="47" t="s">
        <v>1138</v>
      </c>
      <c r="Q286" s="47">
        <v>1337163</v>
      </c>
      <c r="R286" s="47">
        <f t="shared" si="19"/>
        <v>8287501</v>
      </c>
      <c r="S286" s="47">
        <v>686952</v>
      </c>
      <c r="T286" s="47">
        <v>7600549</v>
      </c>
      <c r="V286" s="47" t="s">
        <v>1661</v>
      </c>
      <c r="W286" s="47" t="s">
        <v>1362</v>
      </c>
      <c r="X286" s="47">
        <v>18740</v>
      </c>
      <c r="Y286" s="47">
        <f t="shared" si="17"/>
        <v>190595</v>
      </c>
      <c r="Z286" s="47">
        <v>58000</v>
      </c>
      <c r="AA286" s="47">
        <v>132595</v>
      </c>
    </row>
    <row r="287" spans="1:27" ht="15">
      <c r="A287" s="47" t="s">
        <v>1673</v>
      </c>
      <c r="B287" s="47" t="s">
        <v>1206</v>
      </c>
      <c r="C287" s="47">
        <v>666600</v>
      </c>
      <c r="D287" s="47">
        <f t="shared" si="16"/>
        <v>513853</v>
      </c>
      <c r="E287" s="47">
        <v>179501</v>
      </c>
      <c r="F287" s="47">
        <v>334352</v>
      </c>
      <c r="H287" s="47" t="s">
        <v>1722</v>
      </c>
      <c r="I287" s="47" t="s">
        <v>1408</v>
      </c>
      <c r="J287" s="47">
        <v>6650</v>
      </c>
      <c r="K287" s="47">
        <f t="shared" si="18"/>
        <v>819686</v>
      </c>
      <c r="L287" s="47">
        <v>0</v>
      </c>
      <c r="M287" s="47">
        <v>819686</v>
      </c>
      <c r="O287" s="47" t="s">
        <v>1651</v>
      </c>
      <c r="P287" s="47" t="s">
        <v>2261</v>
      </c>
      <c r="Q287" s="47">
        <v>411900</v>
      </c>
      <c r="R287" s="47">
        <f t="shared" si="19"/>
        <v>265191</v>
      </c>
      <c r="S287" s="47">
        <v>0</v>
      </c>
      <c r="T287" s="47">
        <v>265191</v>
      </c>
      <c r="V287" s="47" t="s">
        <v>1664</v>
      </c>
      <c r="W287" s="47" t="s">
        <v>1363</v>
      </c>
      <c r="X287" s="47">
        <v>7967749</v>
      </c>
      <c r="Y287" s="47">
        <f t="shared" si="17"/>
        <v>17927930</v>
      </c>
      <c r="Z287" s="47">
        <v>16600</v>
      </c>
      <c r="AA287" s="47">
        <v>17911330</v>
      </c>
    </row>
    <row r="288" spans="1:27" ht="15">
      <c r="A288" s="47" t="s">
        <v>1675</v>
      </c>
      <c r="B288" s="47" t="s">
        <v>1366</v>
      </c>
      <c r="C288" s="47">
        <v>1060275</v>
      </c>
      <c r="D288" s="47">
        <f t="shared" si="16"/>
        <v>894088</v>
      </c>
      <c r="E288" s="47">
        <v>37800</v>
      </c>
      <c r="F288" s="47">
        <v>856288</v>
      </c>
      <c r="H288" s="47" t="s">
        <v>1725</v>
      </c>
      <c r="I288" s="47" t="s">
        <v>1376</v>
      </c>
      <c r="J288" s="47">
        <v>0</v>
      </c>
      <c r="K288" s="47">
        <f t="shared" si="18"/>
        <v>5536460</v>
      </c>
      <c r="L288" s="47">
        <v>3826963</v>
      </c>
      <c r="M288" s="47">
        <v>1709497</v>
      </c>
      <c r="O288" s="47" t="s">
        <v>1654</v>
      </c>
      <c r="P288" s="47" t="s">
        <v>1360</v>
      </c>
      <c r="Q288" s="47">
        <v>0</v>
      </c>
      <c r="R288" s="47">
        <f t="shared" si="19"/>
        <v>399775</v>
      </c>
      <c r="S288" s="47">
        <v>0</v>
      </c>
      <c r="T288" s="47">
        <v>399775</v>
      </c>
      <c r="V288" s="47" t="s">
        <v>1667</v>
      </c>
      <c r="W288" s="47" t="s">
        <v>1364</v>
      </c>
      <c r="X288" s="47">
        <v>72886</v>
      </c>
      <c r="Y288" s="47">
        <f t="shared" si="17"/>
        <v>16278031</v>
      </c>
      <c r="Z288" s="47">
        <v>0</v>
      </c>
      <c r="AA288" s="47">
        <v>16278031</v>
      </c>
    </row>
    <row r="289" spans="1:27" ht="15">
      <c r="A289" s="47" t="s">
        <v>1679</v>
      </c>
      <c r="B289" s="47" t="s">
        <v>1367</v>
      </c>
      <c r="C289" s="47">
        <v>490479</v>
      </c>
      <c r="D289" s="47">
        <f t="shared" si="16"/>
        <v>308069</v>
      </c>
      <c r="E289" s="47">
        <v>0</v>
      </c>
      <c r="F289" s="47">
        <v>308069</v>
      </c>
      <c r="H289" s="47" t="s">
        <v>1728</v>
      </c>
      <c r="I289" s="47" t="s">
        <v>1409</v>
      </c>
      <c r="J289" s="47">
        <v>1001</v>
      </c>
      <c r="K289" s="47">
        <f t="shared" si="18"/>
        <v>2810952</v>
      </c>
      <c r="L289" s="47">
        <v>0</v>
      </c>
      <c r="M289" s="47">
        <v>2810952</v>
      </c>
      <c r="O289" s="47" t="s">
        <v>1657</v>
      </c>
      <c r="P289" s="47" t="s">
        <v>1286</v>
      </c>
      <c r="Q289" s="47">
        <v>1879046</v>
      </c>
      <c r="R289" s="47">
        <f t="shared" si="19"/>
        <v>5053497</v>
      </c>
      <c r="S289" s="47">
        <v>1702977</v>
      </c>
      <c r="T289" s="47">
        <v>3350520</v>
      </c>
      <c r="V289" s="47" t="s">
        <v>1670</v>
      </c>
      <c r="W289" s="47" t="s">
        <v>1365</v>
      </c>
      <c r="X289" s="47">
        <v>1485000</v>
      </c>
      <c r="Y289" s="47">
        <f t="shared" si="17"/>
        <v>9255756</v>
      </c>
      <c r="Z289" s="47">
        <v>607000</v>
      </c>
      <c r="AA289" s="47">
        <v>8648756</v>
      </c>
    </row>
    <row r="290" spans="1:27" ht="15">
      <c r="A290" s="47" t="s">
        <v>1682</v>
      </c>
      <c r="B290" s="47" t="s">
        <v>1368</v>
      </c>
      <c r="C290" s="47">
        <v>444000</v>
      </c>
      <c r="D290" s="47">
        <f t="shared" si="16"/>
        <v>740323</v>
      </c>
      <c r="E290" s="47">
        <v>593100</v>
      </c>
      <c r="F290" s="47">
        <v>147223</v>
      </c>
      <c r="H290" s="47" t="s">
        <v>1731</v>
      </c>
      <c r="I290" s="47" t="s">
        <v>1410</v>
      </c>
      <c r="J290" s="47">
        <v>0</v>
      </c>
      <c r="K290" s="47">
        <f t="shared" si="18"/>
        <v>105177</v>
      </c>
      <c r="L290" s="47">
        <v>0</v>
      </c>
      <c r="M290" s="47">
        <v>105177</v>
      </c>
      <c r="O290" s="47" t="s">
        <v>1659</v>
      </c>
      <c r="P290" s="47" t="s">
        <v>1361</v>
      </c>
      <c r="Q290" s="47">
        <v>176202</v>
      </c>
      <c r="R290" s="47">
        <f t="shared" si="19"/>
        <v>3908140</v>
      </c>
      <c r="S290" s="47">
        <v>148451</v>
      </c>
      <c r="T290" s="47">
        <v>3759689</v>
      </c>
      <c r="V290" s="47" t="s">
        <v>1673</v>
      </c>
      <c r="W290" s="47" t="s">
        <v>1206</v>
      </c>
      <c r="X290" s="47">
        <v>578100</v>
      </c>
      <c r="Y290" s="47">
        <f t="shared" si="17"/>
        <v>6864041</v>
      </c>
      <c r="Z290" s="47">
        <v>14800</v>
      </c>
      <c r="AA290" s="47">
        <v>6849241</v>
      </c>
    </row>
    <row r="291" spans="1:27" ht="15">
      <c r="A291" s="47" t="s">
        <v>1685</v>
      </c>
      <c r="B291" s="47" t="s">
        <v>1069</v>
      </c>
      <c r="C291" s="47">
        <v>0</v>
      </c>
      <c r="D291" s="47">
        <f t="shared" si="16"/>
        <v>74721</v>
      </c>
      <c r="E291" s="47">
        <v>0</v>
      </c>
      <c r="F291" s="47">
        <v>74721</v>
      </c>
      <c r="H291" s="47" t="s">
        <v>1734</v>
      </c>
      <c r="I291" s="47" t="s">
        <v>3</v>
      </c>
      <c r="J291" s="47">
        <v>1880000</v>
      </c>
      <c r="K291" s="47">
        <f t="shared" si="18"/>
        <v>17502</v>
      </c>
      <c r="L291" s="47">
        <v>0</v>
      </c>
      <c r="M291" s="47">
        <v>17502</v>
      </c>
      <c r="O291" s="47" t="s">
        <v>1661</v>
      </c>
      <c r="P291" s="47" t="s">
        <v>1362</v>
      </c>
      <c r="Q291" s="47">
        <v>0</v>
      </c>
      <c r="R291" s="47">
        <f t="shared" si="19"/>
        <v>1575572</v>
      </c>
      <c r="S291" s="47">
        <v>678400</v>
      </c>
      <c r="T291" s="47">
        <v>897172</v>
      </c>
      <c r="V291" s="47" t="s">
        <v>1675</v>
      </c>
      <c r="W291" s="47" t="s">
        <v>1366</v>
      </c>
      <c r="X291" s="47">
        <v>966449</v>
      </c>
      <c r="Y291" s="47">
        <f t="shared" si="17"/>
        <v>16370663</v>
      </c>
      <c r="Z291" s="47">
        <v>0</v>
      </c>
      <c r="AA291" s="47">
        <v>16370663</v>
      </c>
    </row>
    <row r="292" spans="1:27" ht="15">
      <c r="A292" s="47" t="s">
        <v>1688</v>
      </c>
      <c r="B292" s="47" t="s">
        <v>1399</v>
      </c>
      <c r="C292" s="47">
        <v>0</v>
      </c>
      <c r="D292" s="47">
        <f t="shared" si="16"/>
        <v>1523018</v>
      </c>
      <c r="E292" s="47">
        <v>103632</v>
      </c>
      <c r="F292" s="47">
        <v>1419386</v>
      </c>
      <c r="H292" s="47" t="s">
        <v>1737</v>
      </c>
      <c r="I292" s="47" t="s">
        <v>1411</v>
      </c>
      <c r="J292" s="47">
        <v>12004</v>
      </c>
      <c r="K292" s="47">
        <f t="shared" si="18"/>
        <v>2884375</v>
      </c>
      <c r="L292" s="47">
        <v>0</v>
      </c>
      <c r="M292" s="47">
        <v>2884375</v>
      </c>
      <c r="O292" s="47" t="s">
        <v>1664</v>
      </c>
      <c r="P292" s="47" t="s">
        <v>1363</v>
      </c>
      <c r="Q292" s="47">
        <v>931827</v>
      </c>
      <c r="R292" s="47">
        <f t="shared" si="19"/>
        <v>4212646</v>
      </c>
      <c r="S292" s="47">
        <v>1494526</v>
      </c>
      <c r="T292" s="47">
        <v>2718120</v>
      </c>
      <c r="V292" s="47" t="s">
        <v>1679</v>
      </c>
      <c r="W292" s="47" t="s">
        <v>1367</v>
      </c>
      <c r="X292" s="47">
        <v>720000</v>
      </c>
      <c r="Y292" s="47">
        <f t="shared" si="17"/>
        <v>3317476</v>
      </c>
      <c r="Z292" s="47">
        <v>0</v>
      </c>
      <c r="AA292" s="47">
        <v>3317476</v>
      </c>
    </row>
    <row r="293" spans="1:27" ht="15">
      <c r="A293" s="47" t="s">
        <v>1691</v>
      </c>
      <c r="B293" s="47" t="s">
        <v>1400</v>
      </c>
      <c r="C293" s="47">
        <v>1189389</v>
      </c>
      <c r="D293" s="47">
        <f t="shared" si="16"/>
        <v>2675436</v>
      </c>
      <c r="E293" s="47">
        <v>1050385</v>
      </c>
      <c r="F293" s="47">
        <v>1625051</v>
      </c>
      <c r="H293" s="47" t="s">
        <v>1740</v>
      </c>
      <c r="I293" s="47" t="s">
        <v>1412</v>
      </c>
      <c r="J293" s="47">
        <v>55000</v>
      </c>
      <c r="K293" s="47">
        <f t="shared" si="18"/>
        <v>6352076</v>
      </c>
      <c r="L293" s="47">
        <v>0</v>
      </c>
      <c r="M293" s="47">
        <v>6352076</v>
      </c>
      <c r="O293" s="47" t="s">
        <v>1667</v>
      </c>
      <c r="P293" s="47" t="s">
        <v>1364</v>
      </c>
      <c r="Q293" s="47">
        <v>1960077</v>
      </c>
      <c r="R293" s="47">
        <f t="shared" si="19"/>
        <v>7828305</v>
      </c>
      <c r="S293" s="47">
        <v>2535832</v>
      </c>
      <c r="T293" s="47">
        <v>5292473</v>
      </c>
      <c r="V293" s="47" t="s">
        <v>1682</v>
      </c>
      <c r="W293" s="47" t="s">
        <v>1368</v>
      </c>
      <c r="X293" s="47">
        <v>57500</v>
      </c>
      <c r="Y293" s="47">
        <f t="shared" si="17"/>
        <v>2348722</v>
      </c>
      <c r="Z293" s="47">
        <v>0</v>
      </c>
      <c r="AA293" s="47">
        <v>2348722</v>
      </c>
    </row>
    <row r="294" spans="1:27" ht="15">
      <c r="A294" s="47" t="s">
        <v>1694</v>
      </c>
      <c r="B294" s="47" t="s">
        <v>1401</v>
      </c>
      <c r="C294" s="47">
        <v>0</v>
      </c>
      <c r="D294" s="47">
        <f t="shared" si="16"/>
        <v>9486</v>
      </c>
      <c r="E294" s="47">
        <v>0</v>
      </c>
      <c r="F294" s="47">
        <v>9486</v>
      </c>
      <c r="H294" s="47" t="s">
        <v>1743</v>
      </c>
      <c r="I294" s="47" t="s">
        <v>1413</v>
      </c>
      <c r="J294" s="47">
        <v>0</v>
      </c>
      <c r="K294" s="47">
        <f t="shared" si="18"/>
        <v>62593</v>
      </c>
      <c r="L294" s="47">
        <v>0</v>
      </c>
      <c r="M294" s="47">
        <v>62593</v>
      </c>
      <c r="O294" s="47" t="s">
        <v>1670</v>
      </c>
      <c r="P294" s="47" t="s">
        <v>1365</v>
      </c>
      <c r="Q294" s="47">
        <v>531220</v>
      </c>
      <c r="R294" s="47">
        <f t="shared" si="19"/>
        <v>9189540</v>
      </c>
      <c r="S294" s="47">
        <v>27945</v>
      </c>
      <c r="T294" s="47">
        <v>9161595</v>
      </c>
      <c r="V294" s="47" t="s">
        <v>1685</v>
      </c>
      <c r="W294" s="47" t="s">
        <v>1069</v>
      </c>
      <c r="X294" s="47">
        <v>50000</v>
      </c>
      <c r="Y294" s="47">
        <f t="shared" si="17"/>
        <v>316907</v>
      </c>
      <c r="Z294" s="47">
        <v>0</v>
      </c>
      <c r="AA294" s="47">
        <v>316907</v>
      </c>
    </row>
    <row r="295" spans="1:27" ht="15">
      <c r="A295" s="47" t="s">
        <v>1697</v>
      </c>
      <c r="B295" s="47" t="s">
        <v>2262</v>
      </c>
      <c r="C295" s="47">
        <v>0</v>
      </c>
      <c r="D295" s="47">
        <f t="shared" si="16"/>
        <v>100000</v>
      </c>
      <c r="E295" s="47">
        <v>100000</v>
      </c>
      <c r="F295" s="47">
        <v>0</v>
      </c>
      <c r="H295" s="47" t="s">
        <v>1746</v>
      </c>
      <c r="I295" s="47" t="s">
        <v>1414</v>
      </c>
      <c r="J295" s="47">
        <v>0</v>
      </c>
      <c r="K295" s="47">
        <f t="shared" si="18"/>
        <v>544109</v>
      </c>
      <c r="L295" s="47">
        <v>0</v>
      </c>
      <c r="M295" s="47">
        <v>544109</v>
      </c>
      <c r="O295" s="47" t="s">
        <v>1673</v>
      </c>
      <c r="P295" s="47" t="s">
        <v>1206</v>
      </c>
      <c r="Q295" s="47">
        <v>888800</v>
      </c>
      <c r="R295" s="47">
        <f t="shared" si="19"/>
        <v>1771190</v>
      </c>
      <c r="S295" s="47">
        <v>255376</v>
      </c>
      <c r="T295" s="47">
        <v>1515814</v>
      </c>
      <c r="V295" s="47" t="s">
        <v>1688</v>
      </c>
      <c r="W295" s="47" t="s">
        <v>1399</v>
      </c>
      <c r="X295" s="47">
        <v>1237895</v>
      </c>
      <c r="Y295" s="47">
        <f t="shared" si="17"/>
        <v>10539222</v>
      </c>
      <c r="Z295" s="47">
        <v>13000</v>
      </c>
      <c r="AA295" s="47">
        <v>10526222</v>
      </c>
    </row>
    <row r="296" spans="1:27" ht="15">
      <c r="A296" s="47" t="s">
        <v>1700</v>
      </c>
      <c r="B296" s="47" t="s">
        <v>1402</v>
      </c>
      <c r="C296" s="47">
        <v>0</v>
      </c>
      <c r="D296" s="47">
        <f t="shared" si="16"/>
        <v>123901</v>
      </c>
      <c r="E296" s="47">
        <v>1000</v>
      </c>
      <c r="F296" s="47">
        <v>122901</v>
      </c>
      <c r="H296" s="47" t="s">
        <v>1749</v>
      </c>
      <c r="I296" s="47" t="s">
        <v>1415</v>
      </c>
      <c r="J296" s="47">
        <v>2110000</v>
      </c>
      <c r="K296" s="47">
        <f t="shared" si="18"/>
        <v>10077381</v>
      </c>
      <c r="L296" s="47">
        <v>1</v>
      </c>
      <c r="M296" s="47">
        <v>10077380</v>
      </c>
      <c r="O296" s="47" t="s">
        <v>1675</v>
      </c>
      <c r="P296" s="47" t="s">
        <v>1366</v>
      </c>
      <c r="Q296" s="47">
        <v>2266922</v>
      </c>
      <c r="R296" s="47">
        <f t="shared" si="19"/>
        <v>4546997</v>
      </c>
      <c r="S296" s="47">
        <v>689279</v>
      </c>
      <c r="T296" s="47">
        <v>3857718</v>
      </c>
      <c r="V296" s="47" t="s">
        <v>1691</v>
      </c>
      <c r="W296" s="47" t="s">
        <v>1400</v>
      </c>
      <c r="X296" s="47">
        <v>4259000</v>
      </c>
      <c r="Y296" s="47">
        <f t="shared" si="17"/>
        <v>25743729</v>
      </c>
      <c r="Z296" s="47">
        <v>6646653</v>
      </c>
      <c r="AA296" s="47">
        <v>19097076</v>
      </c>
    </row>
    <row r="297" spans="1:27" ht="15">
      <c r="A297" s="47" t="s">
        <v>1703</v>
      </c>
      <c r="B297" s="47" t="s">
        <v>1403</v>
      </c>
      <c r="C297" s="47">
        <v>184407</v>
      </c>
      <c r="D297" s="47">
        <f t="shared" si="16"/>
        <v>1627861</v>
      </c>
      <c r="E297" s="47">
        <v>153720</v>
      </c>
      <c r="F297" s="47">
        <v>1474141</v>
      </c>
      <c r="H297" s="47" t="s">
        <v>1753</v>
      </c>
      <c r="I297" s="47" t="s">
        <v>1416</v>
      </c>
      <c r="J297" s="47">
        <v>0</v>
      </c>
      <c r="K297" s="47">
        <f t="shared" si="18"/>
        <v>6050</v>
      </c>
      <c r="L297" s="47">
        <v>0</v>
      </c>
      <c r="M297" s="47">
        <v>6050</v>
      </c>
      <c r="O297" s="47" t="s">
        <v>1679</v>
      </c>
      <c r="P297" s="47" t="s">
        <v>1367</v>
      </c>
      <c r="Q297" s="47">
        <v>1268579</v>
      </c>
      <c r="R297" s="47">
        <f t="shared" si="19"/>
        <v>2912075</v>
      </c>
      <c r="S297" s="47">
        <v>141500</v>
      </c>
      <c r="T297" s="47">
        <v>2770575</v>
      </c>
      <c r="V297" s="47" t="s">
        <v>1694</v>
      </c>
      <c r="W297" s="47" t="s">
        <v>1401</v>
      </c>
      <c r="X297" s="47">
        <v>0</v>
      </c>
      <c r="Y297" s="47">
        <f t="shared" si="17"/>
        <v>21952</v>
      </c>
      <c r="Z297" s="47">
        <v>0</v>
      </c>
      <c r="AA297" s="47">
        <v>21952</v>
      </c>
    </row>
    <row r="298" spans="1:27" ht="15">
      <c r="A298" s="47" t="s">
        <v>1706</v>
      </c>
      <c r="B298" s="47" t="s">
        <v>1404</v>
      </c>
      <c r="C298" s="47">
        <v>221000</v>
      </c>
      <c r="D298" s="47">
        <f t="shared" si="16"/>
        <v>536899</v>
      </c>
      <c r="E298" s="47">
        <v>126650</v>
      </c>
      <c r="F298" s="47">
        <v>410249</v>
      </c>
      <c r="H298" s="47" t="s">
        <v>1759</v>
      </c>
      <c r="I298" s="47" t="s">
        <v>1417</v>
      </c>
      <c r="J298" s="47">
        <v>0</v>
      </c>
      <c r="K298" s="47">
        <f t="shared" si="18"/>
        <v>444946</v>
      </c>
      <c r="L298" s="47">
        <v>0</v>
      </c>
      <c r="M298" s="47">
        <v>444946</v>
      </c>
      <c r="O298" s="47" t="s">
        <v>1682</v>
      </c>
      <c r="P298" s="47" t="s">
        <v>1368</v>
      </c>
      <c r="Q298" s="47">
        <v>444000</v>
      </c>
      <c r="R298" s="47">
        <f t="shared" si="19"/>
        <v>1904424</v>
      </c>
      <c r="S298" s="47">
        <v>1009683</v>
      </c>
      <c r="T298" s="47">
        <v>894741</v>
      </c>
      <c r="V298" s="47" t="s">
        <v>1697</v>
      </c>
      <c r="W298" s="47" t="s">
        <v>2262</v>
      </c>
      <c r="X298" s="47">
        <v>695000</v>
      </c>
      <c r="Y298" s="47">
        <f t="shared" si="17"/>
        <v>1407989</v>
      </c>
      <c r="Z298" s="47">
        <v>136500</v>
      </c>
      <c r="AA298" s="47">
        <v>1271489</v>
      </c>
    </row>
    <row r="299" spans="1:27" ht="15">
      <c r="A299" s="47" t="s">
        <v>1709</v>
      </c>
      <c r="B299" s="47" t="s">
        <v>1375</v>
      </c>
      <c r="C299" s="47">
        <v>154800</v>
      </c>
      <c r="D299" s="47">
        <f t="shared" si="16"/>
        <v>214932</v>
      </c>
      <c r="E299" s="47">
        <v>0</v>
      </c>
      <c r="F299" s="47">
        <v>214932</v>
      </c>
      <c r="H299" s="47" t="s">
        <v>1762</v>
      </c>
      <c r="I299" s="47" t="s">
        <v>1418</v>
      </c>
      <c r="J299" s="47">
        <v>0</v>
      </c>
      <c r="K299" s="47">
        <f t="shared" si="18"/>
        <v>2360</v>
      </c>
      <c r="L299" s="47">
        <v>1800</v>
      </c>
      <c r="M299" s="47">
        <v>560</v>
      </c>
      <c r="O299" s="47" t="s">
        <v>1685</v>
      </c>
      <c r="P299" s="47" t="s">
        <v>1069</v>
      </c>
      <c r="Q299" s="47">
        <v>245000</v>
      </c>
      <c r="R299" s="47">
        <f t="shared" si="19"/>
        <v>537432</v>
      </c>
      <c r="S299" s="47">
        <v>0</v>
      </c>
      <c r="T299" s="47">
        <v>537432</v>
      </c>
      <c r="V299" s="47" t="s">
        <v>1700</v>
      </c>
      <c r="W299" s="47" t="s">
        <v>1402</v>
      </c>
      <c r="X299" s="47">
        <v>63377</v>
      </c>
      <c r="Y299" s="47">
        <f t="shared" si="17"/>
        <v>75705</v>
      </c>
      <c r="Z299" s="47">
        <v>0</v>
      </c>
      <c r="AA299" s="47">
        <v>75705</v>
      </c>
    </row>
    <row r="300" spans="1:27" ht="15">
      <c r="A300" s="47" t="s">
        <v>1712</v>
      </c>
      <c r="B300" s="47" t="s">
        <v>1405</v>
      </c>
      <c r="C300" s="47">
        <v>0</v>
      </c>
      <c r="D300" s="47">
        <f t="shared" si="16"/>
        <v>226832</v>
      </c>
      <c r="E300" s="47">
        <v>82000</v>
      </c>
      <c r="F300" s="47">
        <v>144832</v>
      </c>
      <c r="H300" s="47" t="s">
        <v>1765</v>
      </c>
      <c r="I300" s="47" t="s">
        <v>1377</v>
      </c>
      <c r="J300" s="47">
        <v>30000</v>
      </c>
      <c r="K300" s="47">
        <f t="shared" si="18"/>
        <v>0</v>
      </c>
      <c r="L300" s="47">
        <v>0</v>
      </c>
      <c r="M300" s="47">
        <v>0</v>
      </c>
      <c r="O300" s="47" t="s">
        <v>1688</v>
      </c>
      <c r="P300" s="47" t="s">
        <v>1399</v>
      </c>
      <c r="Q300" s="47">
        <v>0</v>
      </c>
      <c r="R300" s="47">
        <f t="shared" si="19"/>
        <v>6188322</v>
      </c>
      <c r="S300" s="47">
        <v>942782</v>
      </c>
      <c r="T300" s="47">
        <v>5245540</v>
      </c>
      <c r="V300" s="47" t="s">
        <v>1703</v>
      </c>
      <c r="W300" s="47" t="s">
        <v>1403</v>
      </c>
      <c r="X300" s="47">
        <v>357413</v>
      </c>
      <c r="Y300" s="47">
        <f t="shared" si="17"/>
        <v>2602875</v>
      </c>
      <c r="Z300" s="47">
        <v>2001</v>
      </c>
      <c r="AA300" s="47">
        <v>2600874</v>
      </c>
    </row>
    <row r="301" spans="1:27" ht="15">
      <c r="A301" s="47" t="s">
        <v>1715</v>
      </c>
      <c r="B301" s="47" t="s">
        <v>1319</v>
      </c>
      <c r="C301" s="47">
        <v>5560212</v>
      </c>
      <c r="D301" s="47">
        <f t="shared" si="16"/>
        <v>910615</v>
      </c>
      <c r="E301" s="47">
        <v>293703</v>
      </c>
      <c r="F301" s="47">
        <v>616912</v>
      </c>
      <c r="H301" s="47" t="s">
        <v>1768</v>
      </c>
      <c r="I301" s="47" t="s">
        <v>1419</v>
      </c>
      <c r="J301" s="47">
        <v>20000</v>
      </c>
      <c r="K301" s="47">
        <f t="shared" si="18"/>
        <v>53491</v>
      </c>
      <c r="L301" s="47">
        <v>0</v>
      </c>
      <c r="M301" s="47">
        <v>53491</v>
      </c>
      <c r="O301" s="47" t="s">
        <v>1691</v>
      </c>
      <c r="P301" s="47" t="s">
        <v>1400</v>
      </c>
      <c r="Q301" s="47">
        <v>3083310</v>
      </c>
      <c r="R301" s="47">
        <f t="shared" si="19"/>
        <v>10058471</v>
      </c>
      <c r="S301" s="47">
        <v>2673306</v>
      </c>
      <c r="T301" s="47">
        <v>7385165</v>
      </c>
      <c r="V301" s="47" t="s">
        <v>1706</v>
      </c>
      <c r="W301" s="47" t="s">
        <v>1404</v>
      </c>
      <c r="X301" s="47">
        <v>0</v>
      </c>
      <c r="Y301" s="47">
        <f t="shared" si="17"/>
        <v>825310</v>
      </c>
      <c r="Z301" s="47">
        <v>8000</v>
      </c>
      <c r="AA301" s="47">
        <v>817310</v>
      </c>
    </row>
    <row r="302" spans="1:27" ht="15">
      <c r="A302" s="47" t="s">
        <v>1717</v>
      </c>
      <c r="B302" s="47" t="s">
        <v>1406</v>
      </c>
      <c r="C302" s="47">
        <v>0</v>
      </c>
      <c r="D302" s="47">
        <f t="shared" si="16"/>
        <v>456602</v>
      </c>
      <c r="E302" s="47">
        <v>110500</v>
      </c>
      <c r="F302" s="47">
        <v>346102</v>
      </c>
      <c r="H302" s="47" t="s">
        <v>1771</v>
      </c>
      <c r="I302" s="47" t="s">
        <v>1420</v>
      </c>
      <c r="J302" s="47">
        <v>0</v>
      </c>
      <c r="K302" s="47">
        <f t="shared" si="18"/>
        <v>33411</v>
      </c>
      <c r="L302" s="47">
        <v>0</v>
      </c>
      <c r="M302" s="47">
        <v>33411</v>
      </c>
      <c r="O302" s="47" t="s">
        <v>1694</v>
      </c>
      <c r="P302" s="47" t="s">
        <v>1401</v>
      </c>
      <c r="Q302" s="47">
        <v>130000</v>
      </c>
      <c r="R302" s="47">
        <f t="shared" si="19"/>
        <v>123969</v>
      </c>
      <c r="S302" s="47">
        <v>0</v>
      </c>
      <c r="T302" s="47">
        <v>123969</v>
      </c>
      <c r="V302" s="47" t="s">
        <v>1709</v>
      </c>
      <c r="W302" s="47" t="s">
        <v>1375</v>
      </c>
      <c r="X302" s="47">
        <v>0</v>
      </c>
      <c r="Y302" s="47">
        <f t="shared" si="17"/>
        <v>1160745</v>
      </c>
      <c r="Z302" s="47">
        <v>0</v>
      </c>
      <c r="AA302" s="47">
        <v>1160745</v>
      </c>
    </row>
    <row r="303" spans="1:27" ht="15">
      <c r="A303" s="47" t="s">
        <v>1719</v>
      </c>
      <c r="B303" s="47" t="s">
        <v>1407</v>
      </c>
      <c r="C303" s="47">
        <v>1002385</v>
      </c>
      <c r="D303" s="47">
        <f t="shared" si="16"/>
        <v>487600</v>
      </c>
      <c r="E303" s="47">
        <v>0</v>
      </c>
      <c r="F303" s="47">
        <v>487600</v>
      </c>
      <c r="H303" s="47" t="s">
        <v>1774</v>
      </c>
      <c r="I303" s="47" t="s">
        <v>1421</v>
      </c>
      <c r="J303" s="47">
        <v>27500</v>
      </c>
      <c r="K303" s="47">
        <f t="shared" si="18"/>
        <v>208219</v>
      </c>
      <c r="L303" s="47">
        <v>0</v>
      </c>
      <c r="M303" s="47">
        <v>208219</v>
      </c>
      <c r="O303" s="47" t="s">
        <v>1697</v>
      </c>
      <c r="P303" s="47" t="s">
        <v>2262</v>
      </c>
      <c r="Q303" s="47">
        <v>556932</v>
      </c>
      <c r="R303" s="47">
        <f t="shared" si="19"/>
        <v>257491</v>
      </c>
      <c r="S303" s="47">
        <v>231000</v>
      </c>
      <c r="T303" s="47">
        <v>26491</v>
      </c>
      <c r="V303" s="47" t="s">
        <v>1712</v>
      </c>
      <c r="W303" s="47" t="s">
        <v>1405</v>
      </c>
      <c r="X303" s="47">
        <v>0</v>
      </c>
      <c r="Y303" s="47">
        <f t="shared" si="17"/>
        <v>149291</v>
      </c>
      <c r="Z303" s="47">
        <v>0</v>
      </c>
      <c r="AA303" s="47">
        <v>149291</v>
      </c>
    </row>
    <row r="304" spans="1:27" ht="15">
      <c r="A304" s="47" t="s">
        <v>1722</v>
      </c>
      <c r="B304" s="47" t="s">
        <v>1408</v>
      </c>
      <c r="C304" s="47">
        <v>28801</v>
      </c>
      <c r="D304" s="47">
        <f t="shared" si="16"/>
        <v>293240</v>
      </c>
      <c r="E304" s="47">
        <v>0</v>
      </c>
      <c r="F304" s="47">
        <v>293240</v>
      </c>
      <c r="H304" s="47" t="s">
        <v>1777</v>
      </c>
      <c r="I304" s="47" t="s">
        <v>1422</v>
      </c>
      <c r="J304" s="47">
        <v>239627</v>
      </c>
      <c r="K304" s="47">
        <f t="shared" si="18"/>
        <v>116860</v>
      </c>
      <c r="L304" s="47">
        <v>0</v>
      </c>
      <c r="M304" s="47">
        <v>116860</v>
      </c>
      <c r="O304" s="47" t="s">
        <v>1700</v>
      </c>
      <c r="P304" s="47" t="s">
        <v>1402</v>
      </c>
      <c r="Q304" s="47">
        <v>0</v>
      </c>
      <c r="R304" s="47">
        <f t="shared" si="19"/>
        <v>518901</v>
      </c>
      <c r="S304" s="47">
        <v>156900</v>
      </c>
      <c r="T304" s="47">
        <v>362001</v>
      </c>
      <c r="V304" s="47" t="s">
        <v>1715</v>
      </c>
      <c r="W304" s="47" t="s">
        <v>1319</v>
      </c>
      <c r="X304" s="47">
        <v>77954</v>
      </c>
      <c r="Y304" s="47">
        <f t="shared" si="17"/>
        <v>8932904</v>
      </c>
      <c r="Z304" s="47">
        <v>497017</v>
      </c>
      <c r="AA304" s="47">
        <v>8435887</v>
      </c>
    </row>
    <row r="305" spans="1:27" ht="15">
      <c r="A305" s="47" t="s">
        <v>1725</v>
      </c>
      <c r="B305" s="47" t="s">
        <v>1376</v>
      </c>
      <c r="C305" s="47">
        <v>1372150</v>
      </c>
      <c r="D305" s="47">
        <f t="shared" si="16"/>
        <v>1483999</v>
      </c>
      <c r="E305" s="47">
        <v>301300</v>
      </c>
      <c r="F305" s="47">
        <v>1182699</v>
      </c>
      <c r="H305" s="47" t="s">
        <v>1780</v>
      </c>
      <c r="I305" s="47" t="s">
        <v>1378</v>
      </c>
      <c r="J305" s="47">
        <v>0</v>
      </c>
      <c r="K305" s="47">
        <f t="shared" si="18"/>
        <v>100</v>
      </c>
      <c r="L305" s="47">
        <v>0</v>
      </c>
      <c r="M305" s="47">
        <v>100</v>
      </c>
      <c r="O305" s="47" t="s">
        <v>1703</v>
      </c>
      <c r="P305" s="47" t="s">
        <v>1403</v>
      </c>
      <c r="Q305" s="47">
        <v>1579434</v>
      </c>
      <c r="R305" s="47">
        <f t="shared" si="19"/>
        <v>6488960</v>
      </c>
      <c r="S305" s="47">
        <v>857780</v>
      </c>
      <c r="T305" s="47">
        <v>5631180</v>
      </c>
      <c r="V305" s="47" t="s">
        <v>1717</v>
      </c>
      <c r="W305" s="47" t="s">
        <v>1406</v>
      </c>
      <c r="X305" s="47">
        <v>0</v>
      </c>
      <c r="Y305" s="47">
        <f t="shared" si="17"/>
        <v>28764198</v>
      </c>
      <c r="Z305" s="47">
        <v>0</v>
      </c>
      <c r="AA305" s="47">
        <v>28764198</v>
      </c>
    </row>
    <row r="306" spans="1:27" ht="15">
      <c r="A306" s="47" t="s">
        <v>1728</v>
      </c>
      <c r="B306" s="47" t="s">
        <v>1409</v>
      </c>
      <c r="C306" s="47">
        <v>160000</v>
      </c>
      <c r="D306" s="47">
        <f t="shared" si="16"/>
        <v>441213</v>
      </c>
      <c r="E306" s="47">
        <v>0</v>
      </c>
      <c r="F306" s="47">
        <v>441213</v>
      </c>
      <c r="H306" s="47" t="s">
        <v>1783</v>
      </c>
      <c r="I306" s="47" t="s">
        <v>1423</v>
      </c>
      <c r="J306" s="47">
        <v>0</v>
      </c>
      <c r="K306" s="47">
        <f t="shared" si="18"/>
        <v>374541</v>
      </c>
      <c r="L306" s="47">
        <v>0</v>
      </c>
      <c r="M306" s="47">
        <v>374541</v>
      </c>
      <c r="O306" s="47" t="s">
        <v>1706</v>
      </c>
      <c r="P306" s="47" t="s">
        <v>1404</v>
      </c>
      <c r="Q306" s="47">
        <v>389000</v>
      </c>
      <c r="R306" s="47">
        <f t="shared" si="19"/>
        <v>2770305</v>
      </c>
      <c r="S306" s="47">
        <v>819650</v>
      </c>
      <c r="T306" s="47">
        <v>1950655</v>
      </c>
      <c r="V306" s="47" t="s">
        <v>1719</v>
      </c>
      <c r="W306" s="47" t="s">
        <v>1407</v>
      </c>
      <c r="X306" s="47">
        <v>1440880</v>
      </c>
      <c r="Y306" s="47">
        <f t="shared" si="17"/>
        <v>3705763</v>
      </c>
      <c r="Z306" s="47">
        <v>2150</v>
      </c>
      <c r="AA306" s="47">
        <v>3703613</v>
      </c>
    </row>
    <row r="307" spans="1:27" ht="15">
      <c r="A307" s="47" t="s">
        <v>1731</v>
      </c>
      <c r="B307" s="47" t="s">
        <v>1410</v>
      </c>
      <c r="C307" s="47">
        <v>14692</v>
      </c>
      <c r="D307" s="47">
        <f t="shared" si="16"/>
        <v>819457</v>
      </c>
      <c r="E307" s="47">
        <v>221302</v>
      </c>
      <c r="F307" s="47">
        <v>598155</v>
      </c>
      <c r="H307" s="47" t="s">
        <v>1786</v>
      </c>
      <c r="I307" s="47" t="s">
        <v>1632</v>
      </c>
      <c r="J307" s="47">
        <v>3600</v>
      </c>
      <c r="K307" s="47">
        <f t="shared" si="18"/>
        <v>1</v>
      </c>
      <c r="L307" s="47">
        <v>0</v>
      </c>
      <c r="M307" s="47">
        <v>1</v>
      </c>
      <c r="O307" s="47" t="s">
        <v>1709</v>
      </c>
      <c r="P307" s="47" t="s">
        <v>1375</v>
      </c>
      <c r="Q307" s="47">
        <v>187300</v>
      </c>
      <c r="R307" s="47">
        <f t="shared" si="19"/>
        <v>1007531</v>
      </c>
      <c r="S307" s="47">
        <v>2010</v>
      </c>
      <c r="T307" s="47">
        <v>1005521</v>
      </c>
      <c r="V307" s="47" t="s">
        <v>1722</v>
      </c>
      <c r="W307" s="47" t="s">
        <v>1408</v>
      </c>
      <c r="X307" s="47">
        <v>560681</v>
      </c>
      <c r="Y307" s="47">
        <f t="shared" si="17"/>
        <v>3630040</v>
      </c>
      <c r="Z307" s="47">
        <v>0</v>
      </c>
      <c r="AA307" s="47">
        <v>3630040</v>
      </c>
    </row>
    <row r="308" spans="1:27" ht="15">
      <c r="A308" s="47" t="s">
        <v>1734</v>
      </c>
      <c r="B308" s="47" t="s">
        <v>3</v>
      </c>
      <c r="C308" s="47">
        <v>139600</v>
      </c>
      <c r="D308" s="47">
        <f t="shared" si="16"/>
        <v>174589</v>
      </c>
      <c r="E308" s="47">
        <v>0</v>
      </c>
      <c r="F308" s="47">
        <v>174589</v>
      </c>
      <c r="H308" s="47" t="s">
        <v>1792</v>
      </c>
      <c r="I308" s="47" t="s">
        <v>1425</v>
      </c>
      <c r="J308" s="47">
        <v>0</v>
      </c>
      <c r="K308" s="47">
        <f t="shared" si="18"/>
        <v>21573</v>
      </c>
      <c r="L308" s="47">
        <v>0</v>
      </c>
      <c r="M308" s="47">
        <v>21573</v>
      </c>
      <c r="O308" s="47" t="s">
        <v>1712</v>
      </c>
      <c r="P308" s="47" t="s">
        <v>1405</v>
      </c>
      <c r="Q308" s="47">
        <v>300000</v>
      </c>
      <c r="R308" s="47">
        <f t="shared" si="19"/>
        <v>794551</v>
      </c>
      <c r="S308" s="47">
        <v>123600</v>
      </c>
      <c r="T308" s="47">
        <v>670951</v>
      </c>
      <c r="V308" s="47" t="s">
        <v>1725</v>
      </c>
      <c r="W308" s="47" t="s">
        <v>1376</v>
      </c>
      <c r="X308" s="47">
        <v>152171</v>
      </c>
      <c r="Y308" s="47">
        <f t="shared" si="17"/>
        <v>12076749</v>
      </c>
      <c r="Z308" s="47">
        <v>6696963</v>
      </c>
      <c r="AA308" s="47">
        <v>5379786</v>
      </c>
    </row>
    <row r="309" spans="1:27" ht="15">
      <c r="A309" s="47" t="s">
        <v>1737</v>
      </c>
      <c r="B309" s="47" t="s">
        <v>1411</v>
      </c>
      <c r="C309" s="47">
        <v>1282851</v>
      </c>
      <c r="D309" s="47">
        <f t="shared" si="16"/>
        <v>1021419</v>
      </c>
      <c r="E309" s="47">
        <v>2</v>
      </c>
      <c r="F309" s="47">
        <v>1021417</v>
      </c>
      <c r="H309" s="47" t="s">
        <v>1795</v>
      </c>
      <c r="I309" s="47" t="s">
        <v>1426</v>
      </c>
      <c r="J309" s="47">
        <v>0</v>
      </c>
      <c r="K309" s="47">
        <f t="shared" si="18"/>
        <v>92524</v>
      </c>
      <c r="L309" s="47">
        <v>0</v>
      </c>
      <c r="M309" s="47">
        <v>92524</v>
      </c>
      <c r="O309" s="47" t="s">
        <v>1715</v>
      </c>
      <c r="P309" s="47" t="s">
        <v>1319</v>
      </c>
      <c r="Q309" s="47">
        <v>20186994</v>
      </c>
      <c r="R309" s="47">
        <f t="shared" si="19"/>
        <v>4463409</v>
      </c>
      <c r="S309" s="47">
        <v>645860</v>
      </c>
      <c r="T309" s="47">
        <v>3817549</v>
      </c>
      <c r="V309" s="47" t="s">
        <v>1728</v>
      </c>
      <c r="W309" s="47" t="s">
        <v>1409</v>
      </c>
      <c r="X309" s="47">
        <v>1273607</v>
      </c>
      <c r="Y309" s="47">
        <f t="shared" si="17"/>
        <v>50417897</v>
      </c>
      <c r="Z309" s="47">
        <v>0</v>
      </c>
      <c r="AA309" s="47">
        <v>50417897</v>
      </c>
    </row>
    <row r="310" spans="1:27" ht="15">
      <c r="A310" s="47" t="s">
        <v>1740</v>
      </c>
      <c r="B310" s="47" t="s">
        <v>1412</v>
      </c>
      <c r="C310" s="47">
        <v>143400</v>
      </c>
      <c r="D310" s="47">
        <f t="shared" si="16"/>
        <v>193148</v>
      </c>
      <c r="E310" s="47">
        <v>172005</v>
      </c>
      <c r="F310" s="47">
        <v>21143</v>
      </c>
      <c r="H310" s="47" t="s">
        <v>1798</v>
      </c>
      <c r="I310" s="47" t="s">
        <v>1379</v>
      </c>
      <c r="J310" s="47">
        <v>16600</v>
      </c>
      <c r="K310" s="47">
        <f t="shared" si="18"/>
        <v>1484128</v>
      </c>
      <c r="L310" s="47">
        <v>0</v>
      </c>
      <c r="M310" s="47">
        <v>1484128</v>
      </c>
      <c r="O310" s="47" t="s">
        <v>1717</v>
      </c>
      <c r="P310" s="47" t="s">
        <v>1406</v>
      </c>
      <c r="Q310" s="47">
        <v>873270</v>
      </c>
      <c r="R310" s="47">
        <f t="shared" si="19"/>
        <v>4114714</v>
      </c>
      <c r="S310" s="47">
        <v>110500</v>
      </c>
      <c r="T310" s="47">
        <v>4004214</v>
      </c>
      <c r="V310" s="47" t="s">
        <v>1731</v>
      </c>
      <c r="W310" s="47" t="s">
        <v>1410</v>
      </c>
      <c r="X310" s="47">
        <v>3002501</v>
      </c>
      <c r="Y310" s="47">
        <f t="shared" si="17"/>
        <v>2377992</v>
      </c>
      <c r="Z310" s="47">
        <v>29800</v>
      </c>
      <c r="AA310" s="47">
        <v>2348192</v>
      </c>
    </row>
    <row r="311" spans="1:27" ht="15">
      <c r="A311" s="47" t="s">
        <v>1743</v>
      </c>
      <c r="B311" s="47" t="s">
        <v>1413</v>
      </c>
      <c r="C311" s="47">
        <v>0</v>
      </c>
      <c r="D311" s="47">
        <f t="shared" si="16"/>
        <v>408673</v>
      </c>
      <c r="E311" s="47">
        <v>0</v>
      </c>
      <c r="F311" s="47">
        <v>408673</v>
      </c>
      <c r="H311" s="47" t="s">
        <v>1801</v>
      </c>
      <c r="I311" s="47" t="s">
        <v>1427</v>
      </c>
      <c r="J311" s="47">
        <v>0</v>
      </c>
      <c r="K311" s="47">
        <f t="shared" si="18"/>
        <v>23336</v>
      </c>
      <c r="L311" s="47">
        <v>0</v>
      </c>
      <c r="M311" s="47">
        <v>23336</v>
      </c>
      <c r="O311" s="47" t="s">
        <v>1719</v>
      </c>
      <c r="P311" s="47" t="s">
        <v>1407</v>
      </c>
      <c r="Q311" s="47">
        <v>4028600</v>
      </c>
      <c r="R311" s="47">
        <f t="shared" si="19"/>
        <v>2307082</v>
      </c>
      <c r="S311" s="47">
        <v>54351</v>
      </c>
      <c r="T311" s="47">
        <v>2252731</v>
      </c>
      <c r="V311" s="47" t="s">
        <v>1734</v>
      </c>
      <c r="W311" s="47" t="s">
        <v>3</v>
      </c>
      <c r="X311" s="47">
        <v>1880000</v>
      </c>
      <c r="Y311" s="47">
        <f t="shared" si="17"/>
        <v>313294</v>
      </c>
      <c r="Z311" s="47">
        <v>0</v>
      </c>
      <c r="AA311" s="47">
        <v>313294</v>
      </c>
    </row>
    <row r="312" spans="1:27" ht="15">
      <c r="A312" s="47" t="s">
        <v>1746</v>
      </c>
      <c r="B312" s="47" t="s">
        <v>1414</v>
      </c>
      <c r="C312" s="47">
        <v>0</v>
      </c>
      <c r="D312" s="47">
        <f t="shared" si="16"/>
        <v>117234</v>
      </c>
      <c r="E312" s="47">
        <v>0</v>
      </c>
      <c r="F312" s="47">
        <v>117234</v>
      </c>
      <c r="H312" s="47" t="s">
        <v>1804</v>
      </c>
      <c r="I312" s="47" t="s">
        <v>1428</v>
      </c>
      <c r="J312" s="47">
        <v>0</v>
      </c>
      <c r="K312" s="47">
        <f t="shared" si="18"/>
        <v>389041</v>
      </c>
      <c r="L312" s="47">
        <v>0</v>
      </c>
      <c r="M312" s="47">
        <v>389041</v>
      </c>
      <c r="O312" s="47" t="s">
        <v>1722</v>
      </c>
      <c r="P312" s="47" t="s">
        <v>1408</v>
      </c>
      <c r="Q312" s="47">
        <v>532212</v>
      </c>
      <c r="R312" s="47">
        <f t="shared" si="19"/>
        <v>2383507</v>
      </c>
      <c r="S312" s="47">
        <v>19300</v>
      </c>
      <c r="T312" s="47">
        <v>2364207</v>
      </c>
      <c r="V312" s="47" t="s">
        <v>1737</v>
      </c>
      <c r="W312" s="47" t="s">
        <v>1411</v>
      </c>
      <c r="X312" s="47">
        <v>194212</v>
      </c>
      <c r="Y312" s="47">
        <f t="shared" si="17"/>
        <v>10704786</v>
      </c>
      <c r="Z312" s="47">
        <v>1169170</v>
      </c>
      <c r="AA312" s="47">
        <v>9535616</v>
      </c>
    </row>
    <row r="313" spans="1:27" ht="15">
      <c r="A313" s="47" t="s">
        <v>1749</v>
      </c>
      <c r="B313" s="47" t="s">
        <v>1415</v>
      </c>
      <c r="C313" s="47">
        <v>182000</v>
      </c>
      <c r="D313" s="47">
        <f t="shared" si="16"/>
        <v>2591024</v>
      </c>
      <c r="E313" s="47">
        <v>1130181</v>
      </c>
      <c r="F313" s="47">
        <v>1460843</v>
      </c>
      <c r="H313" s="47" t="s">
        <v>1807</v>
      </c>
      <c r="I313" s="47" t="s">
        <v>1380</v>
      </c>
      <c r="J313" s="47">
        <v>902000</v>
      </c>
      <c r="K313" s="47">
        <f t="shared" si="18"/>
        <v>1258060</v>
      </c>
      <c r="L313" s="47">
        <v>247000</v>
      </c>
      <c r="M313" s="47">
        <v>1011060</v>
      </c>
      <c r="O313" s="47" t="s">
        <v>1725</v>
      </c>
      <c r="P313" s="47" t="s">
        <v>1376</v>
      </c>
      <c r="Q313" s="47">
        <v>4288905</v>
      </c>
      <c r="R313" s="47">
        <f t="shared" si="19"/>
        <v>4649961</v>
      </c>
      <c r="S313" s="47">
        <v>389000</v>
      </c>
      <c r="T313" s="47">
        <v>4260961</v>
      </c>
      <c r="V313" s="47" t="s">
        <v>1740</v>
      </c>
      <c r="W313" s="47" t="s">
        <v>1412</v>
      </c>
      <c r="X313" s="47">
        <v>55000</v>
      </c>
      <c r="Y313" s="47">
        <f t="shared" si="17"/>
        <v>13863801</v>
      </c>
      <c r="Z313" s="47">
        <v>300</v>
      </c>
      <c r="AA313" s="47">
        <v>13863501</v>
      </c>
    </row>
    <row r="314" spans="1:27" ht="15">
      <c r="A314" s="47" t="s">
        <v>1753</v>
      </c>
      <c r="B314" s="47" t="s">
        <v>1416</v>
      </c>
      <c r="C314" s="47">
        <v>0</v>
      </c>
      <c r="D314" s="47">
        <f t="shared" si="16"/>
        <v>198510</v>
      </c>
      <c r="E314" s="47">
        <v>0</v>
      </c>
      <c r="F314" s="47">
        <v>198510</v>
      </c>
      <c r="H314" s="47" t="s">
        <v>1813</v>
      </c>
      <c r="I314" s="47" t="s">
        <v>0</v>
      </c>
      <c r="J314" s="47">
        <v>0</v>
      </c>
      <c r="K314" s="47">
        <f t="shared" si="18"/>
        <v>5100</v>
      </c>
      <c r="L314" s="47">
        <v>0</v>
      </c>
      <c r="M314" s="47">
        <v>5100</v>
      </c>
      <c r="O314" s="47" t="s">
        <v>1728</v>
      </c>
      <c r="P314" s="47" t="s">
        <v>1409</v>
      </c>
      <c r="Q314" s="47">
        <v>369600</v>
      </c>
      <c r="R314" s="47">
        <f t="shared" si="19"/>
        <v>2131752</v>
      </c>
      <c r="S314" s="47">
        <v>122651</v>
      </c>
      <c r="T314" s="47">
        <v>2009101</v>
      </c>
      <c r="V314" s="47" t="s">
        <v>1743</v>
      </c>
      <c r="W314" s="47" t="s">
        <v>1413</v>
      </c>
      <c r="X314" s="47">
        <v>0</v>
      </c>
      <c r="Y314" s="47">
        <f t="shared" si="17"/>
        <v>354314</v>
      </c>
      <c r="Z314" s="47">
        <v>0</v>
      </c>
      <c r="AA314" s="47">
        <v>354314</v>
      </c>
    </row>
    <row r="315" spans="1:27" ht="15">
      <c r="A315" s="47" t="s">
        <v>1756</v>
      </c>
      <c r="B315" s="47" t="s">
        <v>1631</v>
      </c>
      <c r="C315" s="47">
        <v>0</v>
      </c>
      <c r="D315" s="47">
        <f t="shared" si="16"/>
        <v>166469</v>
      </c>
      <c r="E315" s="47">
        <v>0</v>
      </c>
      <c r="F315" s="47">
        <v>166469</v>
      </c>
      <c r="H315" s="47" t="s">
        <v>1816</v>
      </c>
      <c r="I315" s="47" t="s">
        <v>2271</v>
      </c>
      <c r="J315" s="47">
        <v>0</v>
      </c>
      <c r="K315" s="47">
        <f t="shared" si="18"/>
        <v>25100</v>
      </c>
      <c r="L315" s="47">
        <v>0</v>
      </c>
      <c r="M315" s="47">
        <v>25100</v>
      </c>
      <c r="O315" s="47" t="s">
        <v>1731</v>
      </c>
      <c r="P315" s="47" t="s">
        <v>1410</v>
      </c>
      <c r="Q315" s="47">
        <v>2953618</v>
      </c>
      <c r="R315" s="47">
        <f t="shared" si="19"/>
        <v>3259289</v>
      </c>
      <c r="S315" s="47">
        <v>458629</v>
      </c>
      <c r="T315" s="47">
        <v>2800660</v>
      </c>
      <c r="V315" s="47" t="s">
        <v>1746</v>
      </c>
      <c r="W315" s="47" t="s">
        <v>1414</v>
      </c>
      <c r="X315" s="47">
        <v>1000</v>
      </c>
      <c r="Y315" s="47">
        <f t="shared" si="17"/>
        <v>708827</v>
      </c>
      <c r="Z315" s="47">
        <v>0</v>
      </c>
      <c r="AA315" s="47">
        <v>708827</v>
      </c>
    </row>
    <row r="316" spans="1:27" ht="15">
      <c r="A316" s="47" t="s">
        <v>1759</v>
      </c>
      <c r="B316" s="47" t="s">
        <v>1417</v>
      </c>
      <c r="C316" s="47">
        <v>45000</v>
      </c>
      <c r="D316" s="47">
        <f t="shared" si="16"/>
        <v>195407</v>
      </c>
      <c r="E316" s="47">
        <v>0</v>
      </c>
      <c r="F316" s="47">
        <v>195407</v>
      </c>
      <c r="H316" s="47" t="s">
        <v>1819</v>
      </c>
      <c r="I316" s="47" t="s">
        <v>1429</v>
      </c>
      <c r="J316" s="47">
        <v>0</v>
      </c>
      <c r="K316" s="47">
        <f t="shared" si="18"/>
        <v>44596</v>
      </c>
      <c r="L316" s="47">
        <v>0</v>
      </c>
      <c r="M316" s="47">
        <v>44596</v>
      </c>
      <c r="O316" s="47" t="s">
        <v>1734</v>
      </c>
      <c r="P316" s="47" t="s">
        <v>3</v>
      </c>
      <c r="Q316" s="47">
        <v>139600</v>
      </c>
      <c r="R316" s="47">
        <f t="shared" si="19"/>
        <v>631164</v>
      </c>
      <c r="S316" s="47">
        <v>0</v>
      </c>
      <c r="T316" s="47">
        <v>631164</v>
      </c>
      <c r="V316" s="47" t="s">
        <v>1749</v>
      </c>
      <c r="W316" s="47" t="s">
        <v>1415</v>
      </c>
      <c r="X316" s="47">
        <v>4125859</v>
      </c>
      <c r="Y316" s="47">
        <f t="shared" si="17"/>
        <v>33097259</v>
      </c>
      <c r="Z316" s="47">
        <v>759802</v>
      </c>
      <c r="AA316" s="47">
        <v>32337457</v>
      </c>
    </row>
    <row r="317" spans="1:27" ht="15">
      <c r="A317" s="47" t="s">
        <v>1762</v>
      </c>
      <c r="B317" s="47" t="s">
        <v>1418</v>
      </c>
      <c r="C317" s="47">
        <v>0</v>
      </c>
      <c r="D317" s="47">
        <f t="shared" si="16"/>
        <v>135412</v>
      </c>
      <c r="E317" s="47">
        <v>5000</v>
      </c>
      <c r="F317" s="47">
        <v>130412</v>
      </c>
      <c r="H317" s="47" t="s">
        <v>1825</v>
      </c>
      <c r="I317" s="47" t="s">
        <v>1430</v>
      </c>
      <c r="J317" s="47">
        <v>350300</v>
      </c>
      <c r="K317" s="47">
        <f t="shared" si="18"/>
        <v>761086</v>
      </c>
      <c r="L317" s="47">
        <v>0</v>
      </c>
      <c r="M317" s="47">
        <v>761086</v>
      </c>
      <c r="O317" s="47" t="s">
        <v>1737</v>
      </c>
      <c r="P317" s="47" t="s">
        <v>1411</v>
      </c>
      <c r="Q317" s="47">
        <v>3163195</v>
      </c>
      <c r="R317" s="47">
        <f t="shared" si="19"/>
        <v>3991652</v>
      </c>
      <c r="S317" s="47">
        <v>228863</v>
      </c>
      <c r="T317" s="47">
        <v>3762789</v>
      </c>
      <c r="V317" s="47" t="s">
        <v>1753</v>
      </c>
      <c r="W317" s="47" t="s">
        <v>1416</v>
      </c>
      <c r="X317" s="47">
        <v>0</v>
      </c>
      <c r="Y317" s="47">
        <f t="shared" si="17"/>
        <v>68207</v>
      </c>
      <c r="Z317" s="47">
        <v>37201</v>
      </c>
      <c r="AA317" s="47">
        <v>31006</v>
      </c>
    </row>
    <row r="318" spans="1:27" ht="15">
      <c r="A318" s="47" t="s">
        <v>1765</v>
      </c>
      <c r="B318" s="47" t="s">
        <v>1377</v>
      </c>
      <c r="C318" s="47">
        <v>0</v>
      </c>
      <c r="D318" s="47">
        <f t="shared" si="16"/>
        <v>108994</v>
      </c>
      <c r="E318" s="47">
        <v>0</v>
      </c>
      <c r="F318" s="47">
        <v>108994</v>
      </c>
      <c r="H318" s="47" t="s">
        <v>1828</v>
      </c>
      <c r="I318" s="47" t="s">
        <v>1431</v>
      </c>
      <c r="J318" s="47">
        <v>0</v>
      </c>
      <c r="K318" s="47">
        <f t="shared" si="18"/>
        <v>740300</v>
      </c>
      <c r="L318" s="47">
        <v>0</v>
      </c>
      <c r="M318" s="47">
        <v>740300</v>
      </c>
      <c r="O318" s="47" t="s">
        <v>1740</v>
      </c>
      <c r="P318" s="47" t="s">
        <v>1412</v>
      </c>
      <c r="Q318" s="47">
        <v>823570</v>
      </c>
      <c r="R318" s="47">
        <f t="shared" si="19"/>
        <v>860300</v>
      </c>
      <c r="S318" s="47">
        <v>641570</v>
      </c>
      <c r="T318" s="47">
        <v>218730</v>
      </c>
      <c r="V318" s="47" t="s">
        <v>1756</v>
      </c>
      <c r="W318" s="47" t="s">
        <v>1631</v>
      </c>
      <c r="X318" s="47">
        <v>0</v>
      </c>
      <c r="Y318" s="47">
        <f t="shared" si="17"/>
        <v>8800</v>
      </c>
      <c r="Z318" s="47">
        <v>0</v>
      </c>
      <c r="AA318" s="47">
        <v>8800</v>
      </c>
    </row>
    <row r="319" spans="1:27" ht="15">
      <c r="A319" s="47" t="s">
        <v>1768</v>
      </c>
      <c r="B319" s="47" t="s">
        <v>1419</v>
      </c>
      <c r="C319" s="47">
        <v>149100</v>
      </c>
      <c r="D319" s="47">
        <f t="shared" si="16"/>
        <v>206471</v>
      </c>
      <c r="E319" s="47">
        <v>30000</v>
      </c>
      <c r="F319" s="47">
        <v>176471</v>
      </c>
      <c r="H319" s="47" t="s">
        <v>1831</v>
      </c>
      <c r="I319" s="47" t="s">
        <v>1432</v>
      </c>
      <c r="J319" s="47">
        <v>1000</v>
      </c>
      <c r="K319" s="47">
        <f t="shared" si="18"/>
        <v>870767</v>
      </c>
      <c r="L319" s="47">
        <v>0</v>
      </c>
      <c r="M319" s="47">
        <v>870767</v>
      </c>
      <c r="O319" s="47" t="s">
        <v>1743</v>
      </c>
      <c r="P319" s="47" t="s">
        <v>1413</v>
      </c>
      <c r="Q319" s="47">
        <v>223700</v>
      </c>
      <c r="R319" s="47">
        <f t="shared" si="19"/>
        <v>1385812</v>
      </c>
      <c r="S319" s="47">
        <v>11030</v>
      </c>
      <c r="T319" s="47">
        <v>1374782</v>
      </c>
      <c r="V319" s="47" t="s">
        <v>1759</v>
      </c>
      <c r="W319" s="47" t="s">
        <v>1417</v>
      </c>
      <c r="X319" s="47">
        <v>0</v>
      </c>
      <c r="Y319" s="47">
        <f t="shared" si="17"/>
        <v>908971</v>
      </c>
      <c r="Z319" s="47">
        <v>0</v>
      </c>
      <c r="AA319" s="47">
        <v>908971</v>
      </c>
    </row>
    <row r="320" spans="1:27" ht="15">
      <c r="A320" s="47" t="s">
        <v>1771</v>
      </c>
      <c r="B320" s="47" t="s">
        <v>1420</v>
      </c>
      <c r="C320" s="47">
        <v>0</v>
      </c>
      <c r="D320" s="47">
        <f t="shared" si="16"/>
        <v>285018</v>
      </c>
      <c r="E320" s="47">
        <v>4351</v>
      </c>
      <c r="F320" s="47">
        <v>280667</v>
      </c>
      <c r="H320" s="47" t="s">
        <v>1834</v>
      </c>
      <c r="I320" s="47" t="s">
        <v>1433</v>
      </c>
      <c r="J320" s="47">
        <v>60504</v>
      </c>
      <c r="K320" s="47">
        <f t="shared" si="18"/>
        <v>693945</v>
      </c>
      <c r="L320" s="47">
        <v>11000</v>
      </c>
      <c r="M320" s="47">
        <v>682945</v>
      </c>
      <c r="O320" s="47" t="s">
        <v>1746</v>
      </c>
      <c r="P320" s="47" t="s">
        <v>1414</v>
      </c>
      <c r="Q320" s="47">
        <v>0</v>
      </c>
      <c r="R320" s="47">
        <f t="shared" si="19"/>
        <v>562143</v>
      </c>
      <c r="S320" s="47">
        <v>1650</v>
      </c>
      <c r="T320" s="47">
        <v>560493</v>
      </c>
      <c r="V320" s="47" t="s">
        <v>1762</v>
      </c>
      <c r="W320" s="47" t="s">
        <v>1418</v>
      </c>
      <c r="X320" s="47">
        <v>0</v>
      </c>
      <c r="Y320" s="47">
        <f t="shared" si="17"/>
        <v>45729</v>
      </c>
      <c r="Z320" s="47">
        <v>1800</v>
      </c>
      <c r="AA320" s="47">
        <v>43929</v>
      </c>
    </row>
    <row r="321" spans="1:27" ht="15">
      <c r="A321" s="47" t="s">
        <v>1774</v>
      </c>
      <c r="B321" s="47" t="s">
        <v>1421</v>
      </c>
      <c r="C321" s="47">
        <v>500</v>
      </c>
      <c r="D321" s="47">
        <f t="shared" si="16"/>
        <v>230481</v>
      </c>
      <c r="E321" s="47">
        <v>95500</v>
      </c>
      <c r="F321" s="47">
        <v>134981</v>
      </c>
      <c r="H321" s="47" t="s">
        <v>1837</v>
      </c>
      <c r="I321" s="47" t="s">
        <v>1434</v>
      </c>
      <c r="J321" s="47">
        <v>0</v>
      </c>
      <c r="K321" s="47">
        <f t="shared" si="18"/>
        <v>98551</v>
      </c>
      <c r="L321" s="47">
        <v>0</v>
      </c>
      <c r="M321" s="47">
        <v>98551</v>
      </c>
      <c r="O321" s="47" t="s">
        <v>1749</v>
      </c>
      <c r="P321" s="47" t="s">
        <v>1415</v>
      </c>
      <c r="Q321" s="47">
        <v>1986862</v>
      </c>
      <c r="R321" s="47">
        <f t="shared" si="19"/>
        <v>9924614</v>
      </c>
      <c r="S321" s="47">
        <v>2320543</v>
      </c>
      <c r="T321" s="47">
        <v>7604071</v>
      </c>
      <c r="V321" s="47" t="s">
        <v>1765</v>
      </c>
      <c r="W321" s="47" t="s">
        <v>1377</v>
      </c>
      <c r="X321" s="47">
        <v>64000</v>
      </c>
      <c r="Y321" s="47">
        <f t="shared" si="17"/>
        <v>30425</v>
      </c>
      <c r="Z321" s="47">
        <v>0</v>
      </c>
      <c r="AA321" s="47">
        <v>30425</v>
      </c>
    </row>
    <row r="322" spans="1:27" ht="15">
      <c r="A322" s="47" t="s">
        <v>1777</v>
      </c>
      <c r="B322" s="47" t="s">
        <v>1422</v>
      </c>
      <c r="C322" s="47">
        <v>2482900</v>
      </c>
      <c r="D322" s="47">
        <f t="shared" si="16"/>
        <v>925830</v>
      </c>
      <c r="E322" s="47">
        <v>183930</v>
      </c>
      <c r="F322" s="47">
        <v>741900</v>
      </c>
      <c r="H322" s="47" t="s">
        <v>1840</v>
      </c>
      <c r="I322" s="47" t="s">
        <v>1435</v>
      </c>
      <c r="J322" s="47">
        <v>2500000</v>
      </c>
      <c r="K322" s="47">
        <f t="shared" si="18"/>
        <v>357850</v>
      </c>
      <c r="L322" s="47">
        <v>0</v>
      </c>
      <c r="M322" s="47">
        <v>357850</v>
      </c>
      <c r="O322" s="47" t="s">
        <v>1753</v>
      </c>
      <c r="P322" s="47" t="s">
        <v>1416</v>
      </c>
      <c r="Q322" s="47">
        <v>0</v>
      </c>
      <c r="R322" s="47">
        <f t="shared" si="19"/>
        <v>804676</v>
      </c>
      <c r="S322" s="47">
        <v>272000</v>
      </c>
      <c r="T322" s="47">
        <v>532676</v>
      </c>
      <c r="V322" s="47" t="s">
        <v>1768</v>
      </c>
      <c r="W322" s="47" t="s">
        <v>1419</v>
      </c>
      <c r="X322" s="47">
        <v>179567</v>
      </c>
      <c r="Y322" s="47">
        <f t="shared" si="17"/>
        <v>484859</v>
      </c>
      <c r="Z322" s="47">
        <v>0</v>
      </c>
      <c r="AA322" s="47">
        <v>484859</v>
      </c>
    </row>
    <row r="323" spans="1:27" ht="15">
      <c r="A323" s="47" t="s">
        <v>1780</v>
      </c>
      <c r="B323" s="47" t="s">
        <v>1378</v>
      </c>
      <c r="C323" s="47">
        <v>14400</v>
      </c>
      <c r="D323" s="47">
        <f aca="true" t="shared" si="20" ref="D323:D386">E323+F323</f>
        <v>151375</v>
      </c>
      <c r="E323" s="47">
        <v>74550</v>
      </c>
      <c r="F323" s="47">
        <v>76825</v>
      </c>
      <c r="H323" s="47" t="s">
        <v>1843</v>
      </c>
      <c r="I323" s="47" t="s">
        <v>1436</v>
      </c>
      <c r="J323" s="47">
        <v>4000</v>
      </c>
      <c r="K323" s="47">
        <f t="shared" si="18"/>
        <v>1209802</v>
      </c>
      <c r="L323" s="47">
        <v>910000</v>
      </c>
      <c r="M323" s="47">
        <v>299802</v>
      </c>
      <c r="O323" s="47" t="s">
        <v>1756</v>
      </c>
      <c r="P323" s="47" t="s">
        <v>1631</v>
      </c>
      <c r="Q323" s="47">
        <v>0</v>
      </c>
      <c r="R323" s="47">
        <f t="shared" si="19"/>
        <v>368919</v>
      </c>
      <c r="S323" s="47">
        <v>0</v>
      </c>
      <c r="T323" s="47">
        <v>368919</v>
      </c>
      <c r="V323" s="47" t="s">
        <v>1771</v>
      </c>
      <c r="W323" s="47" t="s">
        <v>1420</v>
      </c>
      <c r="X323" s="47">
        <v>0</v>
      </c>
      <c r="Y323" s="47">
        <f aca="true" t="shared" si="21" ref="Y323:Y386">Z323+AA323</f>
        <v>95262</v>
      </c>
      <c r="Z323" s="47">
        <v>0</v>
      </c>
      <c r="AA323" s="47">
        <v>95262</v>
      </c>
    </row>
    <row r="324" spans="1:27" ht="15">
      <c r="A324" s="47" t="s">
        <v>1783</v>
      </c>
      <c r="B324" s="47" t="s">
        <v>1423</v>
      </c>
      <c r="C324" s="47">
        <v>0</v>
      </c>
      <c r="D324" s="47">
        <f t="shared" si="20"/>
        <v>584412</v>
      </c>
      <c r="E324" s="47">
        <v>360702</v>
      </c>
      <c r="F324" s="47">
        <v>223710</v>
      </c>
      <c r="H324" s="47" t="s">
        <v>1846</v>
      </c>
      <c r="I324" s="47" t="s">
        <v>1437</v>
      </c>
      <c r="J324" s="47">
        <v>75550</v>
      </c>
      <c r="K324" s="47">
        <f aca="true" t="shared" si="22" ref="K324:K387">L324+M324</f>
        <v>151666</v>
      </c>
      <c r="L324" s="47">
        <v>0</v>
      </c>
      <c r="M324" s="47">
        <v>151666</v>
      </c>
      <c r="O324" s="47" t="s">
        <v>1759</v>
      </c>
      <c r="P324" s="47" t="s">
        <v>1417</v>
      </c>
      <c r="Q324" s="47">
        <v>206300</v>
      </c>
      <c r="R324" s="47">
        <f aca="true" t="shared" si="23" ref="R324:R387">S324+T324</f>
        <v>1504101</v>
      </c>
      <c r="S324" s="47">
        <v>0</v>
      </c>
      <c r="T324" s="47">
        <v>1504101</v>
      </c>
      <c r="V324" s="47" t="s">
        <v>1774</v>
      </c>
      <c r="W324" s="47" t="s">
        <v>1421</v>
      </c>
      <c r="X324" s="47">
        <v>163675</v>
      </c>
      <c r="Y324" s="47">
        <f t="shared" si="21"/>
        <v>1494949</v>
      </c>
      <c r="Z324" s="47">
        <v>50000</v>
      </c>
      <c r="AA324" s="47">
        <v>1444949</v>
      </c>
    </row>
    <row r="325" spans="1:27" ht="15">
      <c r="A325" s="47" t="s">
        <v>1786</v>
      </c>
      <c r="B325" s="47" t="s">
        <v>1632</v>
      </c>
      <c r="C325" s="47">
        <v>89000</v>
      </c>
      <c r="D325" s="47">
        <f t="shared" si="20"/>
        <v>12030</v>
      </c>
      <c r="E325" s="47">
        <v>0</v>
      </c>
      <c r="F325" s="47">
        <v>12030</v>
      </c>
      <c r="H325" s="47" t="s">
        <v>1849</v>
      </c>
      <c r="I325" s="47" t="s">
        <v>1438</v>
      </c>
      <c r="J325" s="47">
        <v>39500</v>
      </c>
      <c r="K325" s="47">
        <f t="shared" si="22"/>
        <v>98705</v>
      </c>
      <c r="L325" s="47">
        <v>0</v>
      </c>
      <c r="M325" s="47">
        <v>98705</v>
      </c>
      <c r="O325" s="47" t="s">
        <v>1762</v>
      </c>
      <c r="P325" s="47" t="s">
        <v>1418</v>
      </c>
      <c r="Q325" s="47">
        <v>184000</v>
      </c>
      <c r="R325" s="47">
        <f t="shared" si="23"/>
        <v>774431</v>
      </c>
      <c r="S325" s="47">
        <v>232980</v>
      </c>
      <c r="T325" s="47">
        <v>541451</v>
      </c>
      <c r="V325" s="47" t="s">
        <v>1777</v>
      </c>
      <c r="W325" s="47" t="s">
        <v>1422</v>
      </c>
      <c r="X325" s="47">
        <v>1403327</v>
      </c>
      <c r="Y325" s="47">
        <f t="shared" si="21"/>
        <v>561462</v>
      </c>
      <c r="Z325" s="47">
        <v>0</v>
      </c>
      <c r="AA325" s="47">
        <v>561462</v>
      </c>
    </row>
    <row r="326" spans="1:27" ht="15">
      <c r="A326" s="47" t="s">
        <v>1789</v>
      </c>
      <c r="B326" s="47" t="s">
        <v>1424</v>
      </c>
      <c r="C326" s="47">
        <v>450200</v>
      </c>
      <c r="D326" s="47">
        <f t="shared" si="20"/>
        <v>355325</v>
      </c>
      <c r="E326" s="47">
        <v>252200</v>
      </c>
      <c r="F326" s="47">
        <v>103125</v>
      </c>
      <c r="H326" s="47" t="s">
        <v>1852</v>
      </c>
      <c r="I326" s="47" t="s">
        <v>1439</v>
      </c>
      <c r="J326" s="47">
        <v>597000</v>
      </c>
      <c r="K326" s="47">
        <f t="shared" si="22"/>
        <v>1845293</v>
      </c>
      <c r="L326" s="47">
        <v>0</v>
      </c>
      <c r="M326" s="47">
        <v>1845293</v>
      </c>
      <c r="O326" s="47" t="s">
        <v>1765</v>
      </c>
      <c r="P326" s="47" t="s">
        <v>1377</v>
      </c>
      <c r="Q326" s="47">
        <v>1220500</v>
      </c>
      <c r="R326" s="47">
        <f t="shared" si="23"/>
        <v>925959</v>
      </c>
      <c r="S326" s="47">
        <v>0</v>
      </c>
      <c r="T326" s="47">
        <v>925959</v>
      </c>
      <c r="V326" s="47" t="s">
        <v>1780</v>
      </c>
      <c r="W326" s="47" t="s">
        <v>1378</v>
      </c>
      <c r="X326" s="47">
        <v>0</v>
      </c>
      <c r="Y326" s="47">
        <f t="shared" si="21"/>
        <v>203630</v>
      </c>
      <c r="Z326" s="47">
        <v>0</v>
      </c>
      <c r="AA326" s="47">
        <v>203630</v>
      </c>
    </row>
    <row r="327" spans="1:27" ht="15">
      <c r="A327" s="47" t="s">
        <v>1792</v>
      </c>
      <c r="B327" s="47" t="s">
        <v>1425</v>
      </c>
      <c r="C327" s="47">
        <v>0</v>
      </c>
      <c r="D327" s="47">
        <f t="shared" si="20"/>
        <v>41134</v>
      </c>
      <c r="E327" s="47">
        <v>0</v>
      </c>
      <c r="F327" s="47">
        <v>41134</v>
      </c>
      <c r="H327" s="47" t="s">
        <v>1855</v>
      </c>
      <c r="I327" s="47" t="s">
        <v>1440</v>
      </c>
      <c r="J327" s="47">
        <v>0</v>
      </c>
      <c r="K327" s="47">
        <f t="shared" si="22"/>
        <v>142343</v>
      </c>
      <c r="L327" s="47">
        <v>0</v>
      </c>
      <c r="M327" s="47">
        <v>142343</v>
      </c>
      <c r="O327" s="47" t="s">
        <v>1768</v>
      </c>
      <c r="P327" s="47" t="s">
        <v>1419</v>
      </c>
      <c r="Q327" s="47">
        <v>615370</v>
      </c>
      <c r="R327" s="47">
        <f t="shared" si="23"/>
        <v>2151225</v>
      </c>
      <c r="S327" s="47">
        <v>1129150</v>
      </c>
      <c r="T327" s="47">
        <v>1022075</v>
      </c>
      <c r="V327" s="47" t="s">
        <v>1783</v>
      </c>
      <c r="W327" s="47" t="s">
        <v>1423</v>
      </c>
      <c r="X327" s="47">
        <v>4800</v>
      </c>
      <c r="Y327" s="47">
        <f t="shared" si="21"/>
        <v>3506795</v>
      </c>
      <c r="Z327" s="47">
        <v>4240</v>
      </c>
      <c r="AA327" s="47">
        <v>3502555</v>
      </c>
    </row>
    <row r="328" spans="1:27" ht="15">
      <c r="A328" s="47" t="s">
        <v>1795</v>
      </c>
      <c r="B328" s="47" t="s">
        <v>1426</v>
      </c>
      <c r="C328" s="47">
        <v>3200</v>
      </c>
      <c r="D328" s="47">
        <f t="shared" si="20"/>
        <v>118244</v>
      </c>
      <c r="E328" s="47">
        <v>0</v>
      </c>
      <c r="F328" s="47">
        <v>118244</v>
      </c>
      <c r="H328" s="47" t="s">
        <v>1858</v>
      </c>
      <c r="I328" s="47" t="s">
        <v>1441</v>
      </c>
      <c r="J328" s="47">
        <v>3500</v>
      </c>
      <c r="K328" s="47">
        <f t="shared" si="22"/>
        <v>865487</v>
      </c>
      <c r="L328" s="47">
        <v>0</v>
      </c>
      <c r="M328" s="47">
        <v>865487</v>
      </c>
      <c r="O328" s="47" t="s">
        <v>1771</v>
      </c>
      <c r="P328" s="47" t="s">
        <v>1420</v>
      </c>
      <c r="Q328" s="47">
        <v>104004</v>
      </c>
      <c r="R328" s="47">
        <f t="shared" si="23"/>
        <v>1933417</v>
      </c>
      <c r="S328" s="47">
        <v>756102</v>
      </c>
      <c r="T328" s="47">
        <v>1177315</v>
      </c>
      <c r="V328" s="47" t="s">
        <v>1786</v>
      </c>
      <c r="W328" s="47" t="s">
        <v>1632</v>
      </c>
      <c r="X328" s="47">
        <v>106600</v>
      </c>
      <c r="Y328" s="47">
        <f t="shared" si="21"/>
        <v>10979</v>
      </c>
      <c r="Z328" s="47">
        <v>0</v>
      </c>
      <c r="AA328" s="47">
        <v>10979</v>
      </c>
    </row>
    <row r="329" spans="1:27" ht="15">
      <c r="A329" s="47" t="s">
        <v>1798</v>
      </c>
      <c r="B329" s="47" t="s">
        <v>1379</v>
      </c>
      <c r="C329" s="47">
        <v>0</v>
      </c>
      <c r="D329" s="47">
        <f t="shared" si="20"/>
        <v>1387925</v>
      </c>
      <c r="E329" s="47">
        <v>58000</v>
      </c>
      <c r="F329" s="47">
        <v>1329925</v>
      </c>
      <c r="H329" s="47" t="s">
        <v>1861</v>
      </c>
      <c r="I329" s="47" t="s">
        <v>1442</v>
      </c>
      <c r="J329" s="47">
        <v>0</v>
      </c>
      <c r="K329" s="47">
        <f t="shared" si="22"/>
        <v>1263014</v>
      </c>
      <c r="L329" s="47">
        <v>0</v>
      </c>
      <c r="M329" s="47">
        <v>1263014</v>
      </c>
      <c r="O329" s="47" t="s">
        <v>1774</v>
      </c>
      <c r="P329" s="47" t="s">
        <v>1421</v>
      </c>
      <c r="Q329" s="47">
        <v>500</v>
      </c>
      <c r="R329" s="47">
        <f t="shared" si="23"/>
        <v>733663</v>
      </c>
      <c r="S329" s="47">
        <v>151650</v>
      </c>
      <c r="T329" s="47">
        <v>582013</v>
      </c>
      <c r="V329" s="47" t="s">
        <v>1789</v>
      </c>
      <c r="W329" s="47" t="s">
        <v>1424</v>
      </c>
      <c r="X329" s="47">
        <v>0</v>
      </c>
      <c r="Y329" s="47">
        <f t="shared" si="21"/>
        <v>49400</v>
      </c>
      <c r="Z329" s="47">
        <v>0</v>
      </c>
      <c r="AA329" s="47">
        <v>49400</v>
      </c>
    </row>
    <row r="330" spans="1:27" ht="15">
      <c r="A330" s="47" t="s">
        <v>1801</v>
      </c>
      <c r="B330" s="47" t="s">
        <v>1427</v>
      </c>
      <c r="C330" s="47">
        <v>167000</v>
      </c>
      <c r="D330" s="47">
        <f t="shared" si="20"/>
        <v>472340</v>
      </c>
      <c r="E330" s="47">
        <v>13500</v>
      </c>
      <c r="F330" s="47">
        <v>458840</v>
      </c>
      <c r="H330" s="47" t="s">
        <v>1864</v>
      </c>
      <c r="I330" s="47" t="s">
        <v>1443</v>
      </c>
      <c r="J330" s="47">
        <v>5000</v>
      </c>
      <c r="K330" s="47">
        <f t="shared" si="22"/>
        <v>25210</v>
      </c>
      <c r="L330" s="47">
        <v>0</v>
      </c>
      <c r="M330" s="47">
        <v>25210</v>
      </c>
      <c r="O330" s="47" t="s">
        <v>1777</v>
      </c>
      <c r="P330" s="47" t="s">
        <v>1422</v>
      </c>
      <c r="Q330" s="47">
        <v>2904001</v>
      </c>
      <c r="R330" s="47">
        <f t="shared" si="23"/>
        <v>3510325</v>
      </c>
      <c r="S330" s="47">
        <v>231281</v>
      </c>
      <c r="T330" s="47">
        <v>3279044</v>
      </c>
      <c r="V330" s="47" t="s">
        <v>1792</v>
      </c>
      <c r="W330" s="47" t="s">
        <v>1425</v>
      </c>
      <c r="X330" s="47">
        <v>46787</v>
      </c>
      <c r="Y330" s="47">
        <f t="shared" si="21"/>
        <v>31623</v>
      </c>
      <c r="Z330" s="47">
        <v>0</v>
      </c>
      <c r="AA330" s="47">
        <v>31623</v>
      </c>
    </row>
    <row r="331" spans="1:27" ht="15">
      <c r="A331" s="47" t="s">
        <v>1804</v>
      </c>
      <c r="B331" s="47" t="s">
        <v>1428</v>
      </c>
      <c r="C331" s="47">
        <v>1500</v>
      </c>
      <c r="D331" s="47">
        <f t="shared" si="20"/>
        <v>572754</v>
      </c>
      <c r="E331" s="47">
        <v>83200</v>
      </c>
      <c r="F331" s="47">
        <v>489554</v>
      </c>
      <c r="H331" s="47" t="s">
        <v>1867</v>
      </c>
      <c r="I331" s="47" t="s">
        <v>1444</v>
      </c>
      <c r="J331" s="47">
        <v>1390800</v>
      </c>
      <c r="K331" s="47">
        <f t="shared" si="22"/>
        <v>159980</v>
      </c>
      <c r="L331" s="47">
        <v>0</v>
      </c>
      <c r="M331" s="47">
        <v>159980</v>
      </c>
      <c r="O331" s="47" t="s">
        <v>1780</v>
      </c>
      <c r="P331" s="47" t="s">
        <v>1378</v>
      </c>
      <c r="Q331" s="47">
        <v>1244210</v>
      </c>
      <c r="R331" s="47">
        <f t="shared" si="23"/>
        <v>1530748</v>
      </c>
      <c r="S331" s="47">
        <v>729200</v>
      </c>
      <c r="T331" s="47">
        <v>801548</v>
      </c>
      <c r="V331" s="47" t="s">
        <v>1795</v>
      </c>
      <c r="W331" s="47" t="s">
        <v>1426</v>
      </c>
      <c r="X331" s="47">
        <v>0</v>
      </c>
      <c r="Y331" s="47">
        <f t="shared" si="21"/>
        <v>1301621</v>
      </c>
      <c r="Z331" s="47">
        <v>0</v>
      </c>
      <c r="AA331" s="47">
        <v>1301621</v>
      </c>
    </row>
    <row r="332" spans="1:27" ht="15">
      <c r="A332" s="47" t="s">
        <v>1807</v>
      </c>
      <c r="B332" s="47" t="s">
        <v>1380</v>
      </c>
      <c r="C332" s="47">
        <v>1244020</v>
      </c>
      <c r="D332" s="47">
        <f t="shared" si="20"/>
        <v>1998669</v>
      </c>
      <c r="E332" s="47">
        <v>355477</v>
      </c>
      <c r="F332" s="47">
        <v>1643192</v>
      </c>
      <c r="H332" s="47" t="s">
        <v>1870</v>
      </c>
      <c r="I332" s="47" t="s">
        <v>1445</v>
      </c>
      <c r="J332" s="47">
        <v>0</v>
      </c>
      <c r="K332" s="47">
        <f t="shared" si="22"/>
        <v>886796</v>
      </c>
      <c r="L332" s="47">
        <v>0</v>
      </c>
      <c r="M332" s="47">
        <v>886796</v>
      </c>
      <c r="O332" s="47" t="s">
        <v>1783</v>
      </c>
      <c r="P332" s="47" t="s">
        <v>1423</v>
      </c>
      <c r="Q332" s="47">
        <v>223002</v>
      </c>
      <c r="R332" s="47">
        <f t="shared" si="23"/>
        <v>1482910</v>
      </c>
      <c r="S332" s="47">
        <v>482278</v>
      </c>
      <c r="T332" s="47">
        <v>1000632</v>
      </c>
      <c r="V332" s="47" t="s">
        <v>1798</v>
      </c>
      <c r="W332" s="47" t="s">
        <v>1379</v>
      </c>
      <c r="X332" s="47">
        <v>98500</v>
      </c>
      <c r="Y332" s="47">
        <f t="shared" si="21"/>
        <v>8411893</v>
      </c>
      <c r="Z332" s="47">
        <v>0</v>
      </c>
      <c r="AA332" s="47">
        <v>8411893</v>
      </c>
    </row>
    <row r="333" spans="1:27" ht="15">
      <c r="A333" s="47" t="s">
        <v>1810</v>
      </c>
      <c r="B333" s="47" t="s">
        <v>1534</v>
      </c>
      <c r="C333" s="47">
        <v>41000</v>
      </c>
      <c r="D333" s="47">
        <f t="shared" si="20"/>
        <v>59460</v>
      </c>
      <c r="E333" s="47">
        <v>58000</v>
      </c>
      <c r="F333" s="47">
        <v>1460</v>
      </c>
      <c r="H333" s="47" t="s">
        <v>1876</v>
      </c>
      <c r="I333" s="47" t="s">
        <v>1633</v>
      </c>
      <c r="J333" s="47">
        <v>0</v>
      </c>
      <c r="K333" s="47">
        <f t="shared" si="22"/>
        <v>85000</v>
      </c>
      <c r="L333" s="47">
        <v>85000</v>
      </c>
      <c r="M333" s="47">
        <v>0</v>
      </c>
      <c r="O333" s="47" t="s">
        <v>1786</v>
      </c>
      <c r="P333" s="47" t="s">
        <v>1632</v>
      </c>
      <c r="Q333" s="47">
        <v>881000</v>
      </c>
      <c r="R333" s="47">
        <f t="shared" si="23"/>
        <v>162475</v>
      </c>
      <c r="S333" s="47">
        <v>17600</v>
      </c>
      <c r="T333" s="47">
        <v>144875</v>
      </c>
      <c r="V333" s="47" t="s">
        <v>1801</v>
      </c>
      <c r="W333" s="47" t="s">
        <v>1427</v>
      </c>
      <c r="X333" s="47">
        <v>0</v>
      </c>
      <c r="Y333" s="47">
        <f t="shared" si="21"/>
        <v>340820</v>
      </c>
      <c r="Z333" s="47">
        <v>0</v>
      </c>
      <c r="AA333" s="47">
        <v>340820</v>
      </c>
    </row>
    <row r="334" spans="1:27" ht="15">
      <c r="A334" s="47" t="s">
        <v>1813</v>
      </c>
      <c r="B334" s="47" t="s">
        <v>0</v>
      </c>
      <c r="C334" s="47">
        <v>0</v>
      </c>
      <c r="D334" s="47">
        <f t="shared" si="20"/>
        <v>144951</v>
      </c>
      <c r="E334" s="47">
        <v>0</v>
      </c>
      <c r="F334" s="47">
        <v>144951</v>
      </c>
      <c r="H334" s="47" t="s">
        <v>1879</v>
      </c>
      <c r="I334" s="47" t="s">
        <v>1446</v>
      </c>
      <c r="J334" s="47">
        <v>0</v>
      </c>
      <c r="K334" s="47">
        <f t="shared" si="22"/>
        <v>70550</v>
      </c>
      <c r="L334" s="47">
        <v>0</v>
      </c>
      <c r="M334" s="47">
        <v>70550</v>
      </c>
      <c r="O334" s="47" t="s">
        <v>1789</v>
      </c>
      <c r="P334" s="47" t="s">
        <v>1424</v>
      </c>
      <c r="Q334" s="47">
        <v>965550</v>
      </c>
      <c r="R334" s="47">
        <f t="shared" si="23"/>
        <v>1534144</v>
      </c>
      <c r="S334" s="47">
        <v>705190</v>
      </c>
      <c r="T334" s="47">
        <v>828954</v>
      </c>
      <c r="V334" s="47" t="s">
        <v>1804</v>
      </c>
      <c r="W334" s="47" t="s">
        <v>1428</v>
      </c>
      <c r="X334" s="47">
        <v>21015</v>
      </c>
      <c r="Y334" s="47">
        <f t="shared" si="21"/>
        <v>6698720</v>
      </c>
      <c r="Z334" s="47">
        <v>4110500</v>
      </c>
      <c r="AA334" s="47">
        <v>2588220</v>
      </c>
    </row>
    <row r="335" spans="1:27" ht="15">
      <c r="A335" s="47" t="s">
        <v>1816</v>
      </c>
      <c r="B335" s="47" t="s">
        <v>2271</v>
      </c>
      <c r="C335" s="47">
        <v>0</v>
      </c>
      <c r="D335" s="47">
        <f t="shared" si="20"/>
        <v>105347</v>
      </c>
      <c r="E335" s="47">
        <v>0</v>
      </c>
      <c r="F335" s="47">
        <v>105347</v>
      </c>
      <c r="H335" s="47" t="s">
        <v>1882</v>
      </c>
      <c r="I335" s="47" t="s">
        <v>1447</v>
      </c>
      <c r="J335" s="47">
        <v>81500</v>
      </c>
      <c r="K335" s="47">
        <f t="shared" si="22"/>
        <v>1751</v>
      </c>
      <c r="L335" s="47">
        <v>0</v>
      </c>
      <c r="M335" s="47">
        <v>1751</v>
      </c>
      <c r="O335" s="47" t="s">
        <v>1792</v>
      </c>
      <c r="P335" s="47" t="s">
        <v>1425</v>
      </c>
      <c r="Q335" s="47">
        <v>0</v>
      </c>
      <c r="R335" s="47">
        <f t="shared" si="23"/>
        <v>81568</v>
      </c>
      <c r="S335" s="47">
        <v>2455</v>
      </c>
      <c r="T335" s="47">
        <v>79113</v>
      </c>
      <c r="V335" s="47" t="s">
        <v>1807</v>
      </c>
      <c r="W335" s="47" t="s">
        <v>1380</v>
      </c>
      <c r="X335" s="47">
        <v>1277200</v>
      </c>
      <c r="Y335" s="47">
        <f t="shared" si="21"/>
        <v>4022601</v>
      </c>
      <c r="Z335" s="47">
        <v>440000</v>
      </c>
      <c r="AA335" s="47">
        <v>3582601</v>
      </c>
    </row>
    <row r="336" spans="1:27" ht="15">
      <c r="A336" s="47" t="s">
        <v>1819</v>
      </c>
      <c r="B336" s="47" t="s">
        <v>1429</v>
      </c>
      <c r="C336" s="47">
        <v>750</v>
      </c>
      <c r="D336" s="47">
        <f t="shared" si="20"/>
        <v>337613</v>
      </c>
      <c r="E336" s="47">
        <v>72101</v>
      </c>
      <c r="F336" s="47">
        <v>265512</v>
      </c>
      <c r="H336" s="47" t="s">
        <v>1885</v>
      </c>
      <c r="I336" s="47" t="s">
        <v>1448</v>
      </c>
      <c r="J336" s="47">
        <v>0</v>
      </c>
      <c r="K336" s="47">
        <f t="shared" si="22"/>
        <v>100132</v>
      </c>
      <c r="L336" s="47">
        <v>0</v>
      </c>
      <c r="M336" s="47">
        <v>100132</v>
      </c>
      <c r="O336" s="47" t="s">
        <v>1795</v>
      </c>
      <c r="P336" s="47" t="s">
        <v>1426</v>
      </c>
      <c r="Q336" s="47">
        <v>5078</v>
      </c>
      <c r="R336" s="47">
        <f t="shared" si="23"/>
        <v>559174</v>
      </c>
      <c r="S336" s="47">
        <v>0</v>
      </c>
      <c r="T336" s="47">
        <v>559174</v>
      </c>
      <c r="V336" s="47" t="s">
        <v>1813</v>
      </c>
      <c r="W336" s="47" t="s">
        <v>0</v>
      </c>
      <c r="X336" s="47">
        <v>0</v>
      </c>
      <c r="Y336" s="47">
        <f t="shared" si="21"/>
        <v>101744</v>
      </c>
      <c r="Z336" s="47">
        <v>0</v>
      </c>
      <c r="AA336" s="47">
        <v>101744</v>
      </c>
    </row>
    <row r="337" spans="1:27" ht="15">
      <c r="A337" s="47" t="s">
        <v>1822</v>
      </c>
      <c r="B337" s="47" t="s">
        <v>2288</v>
      </c>
      <c r="C337" s="47">
        <v>0</v>
      </c>
      <c r="D337" s="47">
        <f t="shared" si="20"/>
        <v>20600</v>
      </c>
      <c r="E337" s="47">
        <v>0</v>
      </c>
      <c r="F337" s="47">
        <v>20600</v>
      </c>
      <c r="H337" s="47" t="s">
        <v>1888</v>
      </c>
      <c r="I337" s="47" t="s">
        <v>1634</v>
      </c>
      <c r="J337" s="47">
        <v>0</v>
      </c>
      <c r="K337" s="47">
        <f t="shared" si="22"/>
        <v>1100</v>
      </c>
      <c r="L337" s="47">
        <v>0</v>
      </c>
      <c r="M337" s="47">
        <v>1100</v>
      </c>
      <c r="O337" s="47" t="s">
        <v>1798</v>
      </c>
      <c r="P337" s="47" t="s">
        <v>1379</v>
      </c>
      <c r="Q337" s="47">
        <v>56450</v>
      </c>
      <c r="R337" s="47">
        <f t="shared" si="23"/>
        <v>5036438</v>
      </c>
      <c r="S337" s="47">
        <v>337600</v>
      </c>
      <c r="T337" s="47">
        <v>4698838</v>
      </c>
      <c r="V337" s="47" t="s">
        <v>1816</v>
      </c>
      <c r="W337" s="47" t="s">
        <v>2271</v>
      </c>
      <c r="X337" s="47">
        <v>48050</v>
      </c>
      <c r="Y337" s="47">
        <f t="shared" si="21"/>
        <v>366248</v>
      </c>
      <c r="Z337" s="47">
        <v>0</v>
      </c>
      <c r="AA337" s="47">
        <v>366248</v>
      </c>
    </row>
    <row r="338" spans="1:27" ht="15">
      <c r="A338" s="47" t="s">
        <v>1825</v>
      </c>
      <c r="B338" s="47" t="s">
        <v>1430</v>
      </c>
      <c r="C338" s="47">
        <v>718550</v>
      </c>
      <c r="D338" s="47">
        <f t="shared" si="20"/>
        <v>4062311</v>
      </c>
      <c r="E338" s="47">
        <v>31250</v>
      </c>
      <c r="F338" s="47">
        <v>4031061</v>
      </c>
      <c r="H338" s="47" t="s">
        <v>1891</v>
      </c>
      <c r="I338" s="47" t="s">
        <v>1535</v>
      </c>
      <c r="J338" s="47">
        <v>12500</v>
      </c>
      <c r="K338" s="47">
        <f t="shared" si="22"/>
        <v>0</v>
      </c>
      <c r="L338" s="47">
        <v>0</v>
      </c>
      <c r="M338" s="47">
        <v>0</v>
      </c>
      <c r="O338" s="47" t="s">
        <v>1801</v>
      </c>
      <c r="P338" s="47" t="s">
        <v>1427</v>
      </c>
      <c r="Q338" s="47">
        <v>267000</v>
      </c>
      <c r="R338" s="47">
        <f t="shared" si="23"/>
        <v>1108430</v>
      </c>
      <c r="S338" s="47">
        <v>13500</v>
      </c>
      <c r="T338" s="47">
        <v>1094930</v>
      </c>
      <c r="V338" s="47" t="s">
        <v>1819</v>
      </c>
      <c r="W338" s="47" t="s">
        <v>1429</v>
      </c>
      <c r="X338" s="47">
        <v>4100</v>
      </c>
      <c r="Y338" s="47">
        <f t="shared" si="21"/>
        <v>852449</v>
      </c>
      <c r="Z338" s="47">
        <v>0</v>
      </c>
      <c r="AA338" s="47">
        <v>852449</v>
      </c>
    </row>
    <row r="339" spans="1:27" ht="15">
      <c r="A339" s="47" t="s">
        <v>1828</v>
      </c>
      <c r="B339" s="47" t="s">
        <v>1431</v>
      </c>
      <c r="C339" s="47">
        <v>457012</v>
      </c>
      <c r="D339" s="47">
        <f t="shared" si="20"/>
        <v>2188799</v>
      </c>
      <c r="E339" s="47">
        <v>8000</v>
      </c>
      <c r="F339" s="47">
        <v>2180799</v>
      </c>
      <c r="H339" s="47" t="s">
        <v>1893</v>
      </c>
      <c r="I339" s="47" t="s">
        <v>1449</v>
      </c>
      <c r="J339" s="47">
        <v>26350</v>
      </c>
      <c r="K339" s="47">
        <f t="shared" si="22"/>
        <v>7144</v>
      </c>
      <c r="L339" s="47">
        <v>0</v>
      </c>
      <c r="M339" s="47">
        <v>7144</v>
      </c>
      <c r="O339" s="47" t="s">
        <v>1804</v>
      </c>
      <c r="P339" s="47" t="s">
        <v>1428</v>
      </c>
      <c r="Q339" s="47">
        <v>712901</v>
      </c>
      <c r="R339" s="47">
        <f t="shared" si="23"/>
        <v>4414381</v>
      </c>
      <c r="S339" s="47">
        <v>1881295</v>
      </c>
      <c r="T339" s="47">
        <v>2533086</v>
      </c>
      <c r="V339" s="47" t="s">
        <v>1825</v>
      </c>
      <c r="W339" s="47" t="s">
        <v>1430</v>
      </c>
      <c r="X339" s="47">
        <v>418600</v>
      </c>
      <c r="Y339" s="47">
        <f t="shared" si="21"/>
        <v>1376333</v>
      </c>
      <c r="Z339" s="47">
        <v>19000</v>
      </c>
      <c r="AA339" s="47">
        <v>1357333</v>
      </c>
    </row>
    <row r="340" spans="1:27" ht="15">
      <c r="A340" s="47" t="s">
        <v>1831</v>
      </c>
      <c r="B340" s="47" t="s">
        <v>1432</v>
      </c>
      <c r="C340" s="47">
        <v>36000</v>
      </c>
      <c r="D340" s="47">
        <f t="shared" si="20"/>
        <v>501176</v>
      </c>
      <c r="E340" s="47">
        <v>160250</v>
      </c>
      <c r="F340" s="47">
        <v>340926</v>
      </c>
      <c r="H340" s="47" t="s">
        <v>1896</v>
      </c>
      <c r="I340" s="47" t="s">
        <v>1450</v>
      </c>
      <c r="J340" s="47">
        <v>76500</v>
      </c>
      <c r="K340" s="47">
        <f t="shared" si="22"/>
        <v>48557</v>
      </c>
      <c r="L340" s="47">
        <v>0</v>
      </c>
      <c r="M340" s="47">
        <v>48557</v>
      </c>
      <c r="O340" s="47" t="s">
        <v>1807</v>
      </c>
      <c r="P340" s="47" t="s">
        <v>1380</v>
      </c>
      <c r="Q340" s="47">
        <v>4760768</v>
      </c>
      <c r="R340" s="47">
        <f t="shared" si="23"/>
        <v>7101562</v>
      </c>
      <c r="S340" s="47">
        <v>708008</v>
      </c>
      <c r="T340" s="47">
        <v>6393554</v>
      </c>
      <c r="V340" s="47" t="s">
        <v>1828</v>
      </c>
      <c r="W340" s="47" t="s">
        <v>1431</v>
      </c>
      <c r="X340" s="47">
        <v>14750</v>
      </c>
      <c r="Y340" s="47">
        <f t="shared" si="21"/>
        <v>3763707</v>
      </c>
      <c r="Z340" s="47">
        <v>3501</v>
      </c>
      <c r="AA340" s="47">
        <v>3760206</v>
      </c>
    </row>
    <row r="341" spans="1:27" ht="15">
      <c r="A341" s="47" t="s">
        <v>1834</v>
      </c>
      <c r="B341" s="47" t="s">
        <v>1433</v>
      </c>
      <c r="C341" s="47">
        <v>1595811</v>
      </c>
      <c r="D341" s="47">
        <f t="shared" si="20"/>
        <v>2299194</v>
      </c>
      <c r="E341" s="47">
        <v>208410</v>
      </c>
      <c r="F341" s="47">
        <v>2090784</v>
      </c>
      <c r="H341" s="47" t="s">
        <v>1901</v>
      </c>
      <c r="I341" s="47" t="s">
        <v>1451</v>
      </c>
      <c r="J341" s="47">
        <v>192025</v>
      </c>
      <c r="K341" s="47">
        <f t="shared" si="22"/>
        <v>45340</v>
      </c>
      <c r="L341" s="47">
        <v>0</v>
      </c>
      <c r="M341" s="47">
        <v>45340</v>
      </c>
      <c r="O341" s="47" t="s">
        <v>1810</v>
      </c>
      <c r="P341" s="47" t="s">
        <v>1534</v>
      </c>
      <c r="Q341" s="47">
        <v>106200</v>
      </c>
      <c r="R341" s="47">
        <f t="shared" si="23"/>
        <v>442270</v>
      </c>
      <c r="S341" s="47">
        <v>216500</v>
      </c>
      <c r="T341" s="47">
        <v>225770</v>
      </c>
      <c r="V341" s="47" t="s">
        <v>1831</v>
      </c>
      <c r="W341" s="47" t="s">
        <v>1432</v>
      </c>
      <c r="X341" s="47">
        <v>109720</v>
      </c>
      <c r="Y341" s="47">
        <f t="shared" si="21"/>
        <v>960047</v>
      </c>
      <c r="Z341" s="47">
        <v>0</v>
      </c>
      <c r="AA341" s="47">
        <v>960047</v>
      </c>
    </row>
    <row r="342" spans="1:27" ht="15">
      <c r="A342" s="47" t="s">
        <v>1837</v>
      </c>
      <c r="B342" s="47" t="s">
        <v>1434</v>
      </c>
      <c r="C342" s="47">
        <v>0</v>
      </c>
      <c r="D342" s="47">
        <f t="shared" si="20"/>
        <v>213860</v>
      </c>
      <c r="E342" s="47">
        <v>44500</v>
      </c>
      <c r="F342" s="47">
        <v>169360</v>
      </c>
      <c r="H342" s="47" t="s">
        <v>1904</v>
      </c>
      <c r="I342" s="47" t="s">
        <v>1452</v>
      </c>
      <c r="J342" s="47">
        <v>36900</v>
      </c>
      <c r="K342" s="47">
        <f t="shared" si="22"/>
        <v>633627</v>
      </c>
      <c r="L342" s="47">
        <v>11400</v>
      </c>
      <c r="M342" s="47">
        <v>622227</v>
      </c>
      <c r="O342" s="47" t="s">
        <v>1813</v>
      </c>
      <c r="P342" s="47" t="s">
        <v>0</v>
      </c>
      <c r="Q342" s="47">
        <v>875500</v>
      </c>
      <c r="R342" s="47">
        <f t="shared" si="23"/>
        <v>574467</v>
      </c>
      <c r="S342" s="47">
        <v>0</v>
      </c>
      <c r="T342" s="47">
        <v>574467</v>
      </c>
      <c r="V342" s="47" t="s">
        <v>1834</v>
      </c>
      <c r="W342" s="47" t="s">
        <v>1433</v>
      </c>
      <c r="X342" s="47">
        <v>1745983</v>
      </c>
      <c r="Y342" s="47">
        <f t="shared" si="21"/>
        <v>3796794</v>
      </c>
      <c r="Z342" s="47">
        <v>1116000</v>
      </c>
      <c r="AA342" s="47">
        <v>2680794</v>
      </c>
    </row>
    <row r="343" spans="1:27" ht="15">
      <c r="A343" s="47" t="s">
        <v>1840</v>
      </c>
      <c r="B343" s="47" t="s">
        <v>1435</v>
      </c>
      <c r="C343" s="47">
        <v>319002</v>
      </c>
      <c r="D343" s="47">
        <f t="shared" si="20"/>
        <v>424571</v>
      </c>
      <c r="E343" s="47">
        <v>8200</v>
      </c>
      <c r="F343" s="47">
        <v>416371</v>
      </c>
      <c r="H343" s="47" t="s">
        <v>1907</v>
      </c>
      <c r="I343" s="47" t="s">
        <v>2299</v>
      </c>
      <c r="J343" s="47">
        <v>0</v>
      </c>
      <c r="K343" s="47">
        <f t="shared" si="22"/>
        <v>297629</v>
      </c>
      <c r="L343" s="47">
        <v>0</v>
      </c>
      <c r="M343" s="47">
        <v>297629</v>
      </c>
      <c r="O343" s="47" t="s">
        <v>1816</v>
      </c>
      <c r="P343" s="47" t="s">
        <v>2271</v>
      </c>
      <c r="Q343" s="47">
        <v>0</v>
      </c>
      <c r="R343" s="47">
        <f t="shared" si="23"/>
        <v>573360</v>
      </c>
      <c r="S343" s="47">
        <v>26050</v>
      </c>
      <c r="T343" s="47">
        <v>547310</v>
      </c>
      <c r="V343" s="47" t="s">
        <v>1837</v>
      </c>
      <c r="W343" s="47" t="s">
        <v>1434</v>
      </c>
      <c r="X343" s="47">
        <v>0</v>
      </c>
      <c r="Y343" s="47">
        <f t="shared" si="21"/>
        <v>5242601</v>
      </c>
      <c r="Z343" s="47">
        <v>83600</v>
      </c>
      <c r="AA343" s="47">
        <v>5159001</v>
      </c>
    </row>
    <row r="344" spans="1:27" ht="15">
      <c r="A344" s="47" t="s">
        <v>1843</v>
      </c>
      <c r="B344" s="47" t="s">
        <v>1436</v>
      </c>
      <c r="C344" s="47">
        <v>130001</v>
      </c>
      <c r="D344" s="47">
        <f t="shared" si="20"/>
        <v>2141030</v>
      </c>
      <c r="E344" s="47">
        <v>319802</v>
      </c>
      <c r="F344" s="47">
        <v>1821228</v>
      </c>
      <c r="H344" s="47" t="s">
        <v>1911</v>
      </c>
      <c r="I344" s="47" t="s">
        <v>1453</v>
      </c>
      <c r="J344" s="47">
        <v>0</v>
      </c>
      <c r="K344" s="47">
        <f t="shared" si="22"/>
        <v>8200</v>
      </c>
      <c r="L344" s="47">
        <v>0</v>
      </c>
      <c r="M344" s="47">
        <v>8200</v>
      </c>
      <c r="O344" s="47" t="s">
        <v>1819</v>
      </c>
      <c r="P344" s="47" t="s">
        <v>1429</v>
      </c>
      <c r="Q344" s="47">
        <v>984530</v>
      </c>
      <c r="R344" s="47">
        <f t="shared" si="23"/>
        <v>1727408</v>
      </c>
      <c r="S344" s="47">
        <v>584915</v>
      </c>
      <c r="T344" s="47">
        <v>1142493</v>
      </c>
      <c r="V344" s="47" t="s">
        <v>1840</v>
      </c>
      <c r="W344" s="47" t="s">
        <v>1435</v>
      </c>
      <c r="X344" s="47">
        <v>3276300</v>
      </c>
      <c r="Y344" s="47">
        <f t="shared" si="21"/>
        <v>537555</v>
      </c>
      <c r="Z344" s="47">
        <v>0</v>
      </c>
      <c r="AA344" s="47">
        <v>537555</v>
      </c>
    </row>
    <row r="345" spans="1:27" ht="15">
      <c r="A345" s="47" t="s">
        <v>1846</v>
      </c>
      <c r="B345" s="47" t="s">
        <v>1437</v>
      </c>
      <c r="C345" s="47">
        <v>11001</v>
      </c>
      <c r="D345" s="47">
        <f t="shared" si="20"/>
        <v>247711</v>
      </c>
      <c r="E345" s="47">
        <v>47100</v>
      </c>
      <c r="F345" s="47">
        <v>200611</v>
      </c>
      <c r="H345" s="47" t="s">
        <v>1917</v>
      </c>
      <c r="I345" s="47" t="s">
        <v>1455</v>
      </c>
      <c r="J345" s="47">
        <v>0</v>
      </c>
      <c r="K345" s="47">
        <f t="shared" si="22"/>
        <v>13700</v>
      </c>
      <c r="L345" s="47">
        <v>0</v>
      </c>
      <c r="M345" s="47">
        <v>13700</v>
      </c>
      <c r="O345" s="47" t="s">
        <v>1822</v>
      </c>
      <c r="P345" s="47" t="s">
        <v>2288</v>
      </c>
      <c r="Q345" s="47">
        <v>0</v>
      </c>
      <c r="R345" s="47">
        <f t="shared" si="23"/>
        <v>236420</v>
      </c>
      <c r="S345" s="47">
        <v>167300</v>
      </c>
      <c r="T345" s="47">
        <v>69120</v>
      </c>
      <c r="V345" s="47" t="s">
        <v>1843</v>
      </c>
      <c r="W345" s="47" t="s">
        <v>1436</v>
      </c>
      <c r="X345" s="47">
        <v>104000</v>
      </c>
      <c r="Y345" s="47">
        <f t="shared" si="21"/>
        <v>3309546</v>
      </c>
      <c r="Z345" s="47">
        <v>910000</v>
      </c>
      <c r="AA345" s="47">
        <v>2399546</v>
      </c>
    </row>
    <row r="346" spans="1:27" ht="15">
      <c r="A346" s="47" t="s">
        <v>1849</v>
      </c>
      <c r="B346" s="47" t="s">
        <v>1438</v>
      </c>
      <c r="C346" s="47">
        <v>334701</v>
      </c>
      <c r="D346" s="47">
        <f t="shared" si="20"/>
        <v>387200</v>
      </c>
      <c r="E346" s="47">
        <v>31700</v>
      </c>
      <c r="F346" s="47">
        <v>355500</v>
      </c>
      <c r="H346" s="47" t="s">
        <v>1920</v>
      </c>
      <c r="I346" s="47" t="s">
        <v>1456</v>
      </c>
      <c r="J346" s="47">
        <v>0</v>
      </c>
      <c r="K346" s="47">
        <f t="shared" si="22"/>
        <v>72550</v>
      </c>
      <c r="L346" s="47">
        <v>13450</v>
      </c>
      <c r="M346" s="47">
        <v>59100</v>
      </c>
      <c r="O346" s="47" t="s">
        <v>1825</v>
      </c>
      <c r="P346" s="47" t="s">
        <v>1430</v>
      </c>
      <c r="Q346" s="47">
        <v>2238351</v>
      </c>
      <c r="R346" s="47">
        <f t="shared" si="23"/>
        <v>7811742</v>
      </c>
      <c r="S346" s="47">
        <v>426420</v>
      </c>
      <c r="T346" s="47">
        <v>7385322</v>
      </c>
      <c r="V346" s="47" t="s">
        <v>1846</v>
      </c>
      <c r="W346" s="47" t="s">
        <v>1437</v>
      </c>
      <c r="X346" s="47">
        <v>206651</v>
      </c>
      <c r="Y346" s="47">
        <f t="shared" si="21"/>
        <v>1170171</v>
      </c>
      <c r="Z346" s="47">
        <v>233376</v>
      </c>
      <c r="AA346" s="47">
        <v>936795</v>
      </c>
    </row>
    <row r="347" spans="1:27" ht="15">
      <c r="A347" s="47" t="s">
        <v>1852</v>
      </c>
      <c r="B347" s="47" t="s">
        <v>1439</v>
      </c>
      <c r="C347" s="47">
        <v>154049</v>
      </c>
      <c r="D347" s="47">
        <f t="shared" si="20"/>
        <v>1077910</v>
      </c>
      <c r="E347" s="47">
        <v>72300</v>
      </c>
      <c r="F347" s="47">
        <v>1005610</v>
      </c>
      <c r="H347" s="47" t="s">
        <v>1923</v>
      </c>
      <c r="I347" s="47" t="s">
        <v>1457</v>
      </c>
      <c r="J347" s="47">
        <v>0</v>
      </c>
      <c r="K347" s="47">
        <f t="shared" si="22"/>
        <v>20441</v>
      </c>
      <c r="L347" s="47">
        <v>1000</v>
      </c>
      <c r="M347" s="47">
        <v>19441</v>
      </c>
      <c r="O347" s="47" t="s">
        <v>1828</v>
      </c>
      <c r="P347" s="47" t="s">
        <v>1431</v>
      </c>
      <c r="Q347" s="47">
        <v>5022480</v>
      </c>
      <c r="R347" s="47">
        <f t="shared" si="23"/>
        <v>6814683</v>
      </c>
      <c r="S347" s="47">
        <v>244926</v>
      </c>
      <c r="T347" s="47">
        <v>6569757</v>
      </c>
      <c r="V347" s="47" t="s">
        <v>1849</v>
      </c>
      <c r="W347" s="47" t="s">
        <v>1438</v>
      </c>
      <c r="X347" s="47">
        <v>87500</v>
      </c>
      <c r="Y347" s="47">
        <f t="shared" si="21"/>
        <v>511822</v>
      </c>
      <c r="Z347" s="47">
        <v>0</v>
      </c>
      <c r="AA347" s="47">
        <v>511822</v>
      </c>
    </row>
    <row r="348" spans="1:27" ht="15">
      <c r="A348" s="47" t="s">
        <v>1855</v>
      </c>
      <c r="B348" s="47" t="s">
        <v>1440</v>
      </c>
      <c r="C348" s="47">
        <v>0</v>
      </c>
      <c r="D348" s="47">
        <f t="shared" si="20"/>
        <v>287536</v>
      </c>
      <c r="E348" s="47">
        <v>0</v>
      </c>
      <c r="F348" s="47">
        <v>287536</v>
      </c>
      <c r="H348" s="47" t="s">
        <v>1926</v>
      </c>
      <c r="I348" s="47" t="s">
        <v>1458</v>
      </c>
      <c r="J348" s="47">
        <v>0</v>
      </c>
      <c r="K348" s="47">
        <f t="shared" si="22"/>
        <v>333800</v>
      </c>
      <c r="L348" s="47">
        <v>0</v>
      </c>
      <c r="M348" s="47">
        <v>333800</v>
      </c>
      <c r="O348" s="47" t="s">
        <v>1831</v>
      </c>
      <c r="P348" s="47" t="s">
        <v>1432</v>
      </c>
      <c r="Q348" s="47">
        <v>927100</v>
      </c>
      <c r="R348" s="47">
        <f t="shared" si="23"/>
        <v>2551438</v>
      </c>
      <c r="S348" s="47">
        <v>1037325</v>
      </c>
      <c r="T348" s="47">
        <v>1514113</v>
      </c>
      <c r="V348" s="47" t="s">
        <v>1852</v>
      </c>
      <c r="W348" s="47" t="s">
        <v>1439</v>
      </c>
      <c r="X348" s="47">
        <v>3792449</v>
      </c>
      <c r="Y348" s="47">
        <f t="shared" si="21"/>
        <v>3102784</v>
      </c>
      <c r="Z348" s="47">
        <v>19888</v>
      </c>
      <c r="AA348" s="47">
        <v>3082896</v>
      </c>
    </row>
    <row r="349" spans="1:27" ht="15">
      <c r="A349" s="47" t="s">
        <v>1858</v>
      </c>
      <c r="B349" s="47" t="s">
        <v>1441</v>
      </c>
      <c r="C349" s="47">
        <v>0</v>
      </c>
      <c r="D349" s="47">
        <f t="shared" si="20"/>
        <v>554103</v>
      </c>
      <c r="E349" s="47">
        <v>65500</v>
      </c>
      <c r="F349" s="47">
        <v>488603</v>
      </c>
      <c r="H349" s="47" t="s">
        <v>1929</v>
      </c>
      <c r="I349" s="47" t="s">
        <v>1382</v>
      </c>
      <c r="J349" s="47">
        <v>0</v>
      </c>
      <c r="K349" s="47">
        <f t="shared" si="22"/>
        <v>25239</v>
      </c>
      <c r="L349" s="47">
        <v>0</v>
      </c>
      <c r="M349" s="47">
        <v>25239</v>
      </c>
      <c r="O349" s="47" t="s">
        <v>1834</v>
      </c>
      <c r="P349" s="47" t="s">
        <v>1433</v>
      </c>
      <c r="Q349" s="47">
        <v>5570485</v>
      </c>
      <c r="R349" s="47">
        <f t="shared" si="23"/>
        <v>6951236</v>
      </c>
      <c r="S349" s="47">
        <v>870015</v>
      </c>
      <c r="T349" s="47">
        <v>6081221</v>
      </c>
      <c r="V349" s="47" t="s">
        <v>1855</v>
      </c>
      <c r="W349" s="47" t="s">
        <v>1440</v>
      </c>
      <c r="X349" s="47">
        <v>35000</v>
      </c>
      <c r="Y349" s="47">
        <f t="shared" si="21"/>
        <v>1808169</v>
      </c>
      <c r="Z349" s="47">
        <v>5000</v>
      </c>
      <c r="AA349" s="47">
        <v>1803169</v>
      </c>
    </row>
    <row r="350" spans="1:27" ht="15">
      <c r="A350" s="47" t="s">
        <v>1861</v>
      </c>
      <c r="B350" s="47" t="s">
        <v>1442</v>
      </c>
      <c r="C350" s="47">
        <v>980500</v>
      </c>
      <c r="D350" s="47">
        <f t="shared" si="20"/>
        <v>690117</v>
      </c>
      <c r="E350" s="47">
        <v>41250</v>
      </c>
      <c r="F350" s="47">
        <v>648867</v>
      </c>
      <c r="H350" s="47" t="s">
        <v>1935</v>
      </c>
      <c r="I350" s="47" t="s">
        <v>1460</v>
      </c>
      <c r="J350" s="47">
        <v>0</v>
      </c>
      <c r="K350" s="47">
        <f t="shared" si="22"/>
        <v>121750</v>
      </c>
      <c r="L350" s="47">
        <v>0</v>
      </c>
      <c r="M350" s="47">
        <v>121750</v>
      </c>
      <c r="O350" s="47" t="s">
        <v>1837</v>
      </c>
      <c r="P350" s="47" t="s">
        <v>1434</v>
      </c>
      <c r="Q350" s="47">
        <v>0</v>
      </c>
      <c r="R350" s="47">
        <f t="shared" si="23"/>
        <v>796559</v>
      </c>
      <c r="S350" s="47">
        <v>121750</v>
      </c>
      <c r="T350" s="47">
        <v>674809</v>
      </c>
      <c r="V350" s="47" t="s">
        <v>1858</v>
      </c>
      <c r="W350" s="47" t="s">
        <v>1441</v>
      </c>
      <c r="X350" s="47">
        <v>175541</v>
      </c>
      <c r="Y350" s="47">
        <f t="shared" si="21"/>
        <v>29636130</v>
      </c>
      <c r="Z350" s="47">
        <v>0</v>
      </c>
      <c r="AA350" s="47">
        <v>29636130</v>
      </c>
    </row>
    <row r="351" spans="1:27" ht="15">
      <c r="A351" s="47" t="s">
        <v>1864</v>
      </c>
      <c r="B351" s="47" t="s">
        <v>1443</v>
      </c>
      <c r="C351" s="47">
        <v>48500</v>
      </c>
      <c r="D351" s="47">
        <f t="shared" si="20"/>
        <v>406912</v>
      </c>
      <c r="E351" s="47">
        <v>147000</v>
      </c>
      <c r="F351" s="47">
        <v>259912</v>
      </c>
      <c r="H351" s="47" t="s">
        <v>1938</v>
      </c>
      <c r="I351" s="47" t="s">
        <v>1461</v>
      </c>
      <c r="J351" s="47">
        <v>0</v>
      </c>
      <c r="K351" s="47">
        <f t="shared" si="22"/>
        <v>1993502</v>
      </c>
      <c r="L351" s="47">
        <v>0</v>
      </c>
      <c r="M351" s="47">
        <v>1993502</v>
      </c>
      <c r="O351" s="47" t="s">
        <v>1840</v>
      </c>
      <c r="P351" s="47" t="s">
        <v>1435</v>
      </c>
      <c r="Q351" s="47">
        <v>1807203</v>
      </c>
      <c r="R351" s="47">
        <f t="shared" si="23"/>
        <v>2000539</v>
      </c>
      <c r="S351" s="47">
        <v>497851</v>
      </c>
      <c r="T351" s="47">
        <v>1502688</v>
      </c>
      <c r="V351" s="47" t="s">
        <v>1861</v>
      </c>
      <c r="W351" s="47" t="s">
        <v>1442</v>
      </c>
      <c r="X351" s="47">
        <v>248858</v>
      </c>
      <c r="Y351" s="47">
        <f t="shared" si="21"/>
        <v>4988858</v>
      </c>
      <c r="Z351" s="47">
        <v>549000</v>
      </c>
      <c r="AA351" s="47">
        <v>4439858</v>
      </c>
    </row>
    <row r="352" spans="1:27" ht="15">
      <c r="A352" s="47" t="s">
        <v>1867</v>
      </c>
      <c r="B352" s="47" t="s">
        <v>1444</v>
      </c>
      <c r="C352" s="47">
        <v>51</v>
      </c>
      <c r="D352" s="47">
        <f t="shared" si="20"/>
        <v>521153</v>
      </c>
      <c r="E352" s="47">
        <v>0</v>
      </c>
      <c r="F352" s="47">
        <v>521153</v>
      </c>
      <c r="H352" s="47" t="s">
        <v>1941</v>
      </c>
      <c r="I352" s="47" t="s">
        <v>1462</v>
      </c>
      <c r="J352" s="47">
        <v>0</v>
      </c>
      <c r="K352" s="47">
        <f t="shared" si="22"/>
        <v>447299</v>
      </c>
      <c r="L352" s="47">
        <v>32000</v>
      </c>
      <c r="M352" s="47">
        <v>415299</v>
      </c>
      <c r="O352" s="47" t="s">
        <v>1843</v>
      </c>
      <c r="P352" s="47" t="s">
        <v>1436</v>
      </c>
      <c r="Q352" s="47">
        <v>1827329</v>
      </c>
      <c r="R352" s="47">
        <f t="shared" si="23"/>
        <v>10828829</v>
      </c>
      <c r="S352" s="47">
        <v>2049412</v>
      </c>
      <c r="T352" s="47">
        <v>8779417</v>
      </c>
      <c r="V352" s="47" t="s">
        <v>1864</v>
      </c>
      <c r="W352" s="47" t="s">
        <v>1443</v>
      </c>
      <c r="X352" s="47">
        <v>5000</v>
      </c>
      <c r="Y352" s="47">
        <f t="shared" si="21"/>
        <v>328604</v>
      </c>
      <c r="Z352" s="47">
        <v>0</v>
      </c>
      <c r="AA352" s="47">
        <v>328604</v>
      </c>
    </row>
    <row r="353" spans="1:27" ht="15">
      <c r="A353" s="47" t="s">
        <v>1870</v>
      </c>
      <c r="B353" s="47" t="s">
        <v>1445</v>
      </c>
      <c r="C353" s="47">
        <v>0</v>
      </c>
      <c r="D353" s="47">
        <f t="shared" si="20"/>
        <v>25395</v>
      </c>
      <c r="E353" s="47">
        <v>0</v>
      </c>
      <c r="F353" s="47">
        <v>25395</v>
      </c>
      <c r="H353" s="47" t="s">
        <v>1944</v>
      </c>
      <c r="I353" s="47" t="s">
        <v>1463</v>
      </c>
      <c r="J353" s="47">
        <v>0</v>
      </c>
      <c r="K353" s="47">
        <f t="shared" si="22"/>
        <v>36536329</v>
      </c>
      <c r="L353" s="47">
        <v>34115001</v>
      </c>
      <c r="M353" s="47">
        <v>2421328</v>
      </c>
      <c r="O353" s="47" t="s">
        <v>1846</v>
      </c>
      <c r="P353" s="47" t="s">
        <v>1437</v>
      </c>
      <c r="Q353" s="47">
        <v>1047001</v>
      </c>
      <c r="R353" s="47">
        <f t="shared" si="23"/>
        <v>1172927</v>
      </c>
      <c r="S353" s="47">
        <v>99300</v>
      </c>
      <c r="T353" s="47">
        <v>1073627</v>
      </c>
      <c r="V353" s="47" t="s">
        <v>1867</v>
      </c>
      <c r="W353" s="47" t="s">
        <v>1444</v>
      </c>
      <c r="X353" s="47">
        <v>1390800</v>
      </c>
      <c r="Y353" s="47">
        <f t="shared" si="21"/>
        <v>466140</v>
      </c>
      <c r="Z353" s="47">
        <v>0</v>
      </c>
      <c r="AA353" s="47">
        <v>466140</v>
      </c>
    </row>
    <row r="354" spans="1:27" ht="15">
      <c r="A354" s="47" t="s">
        <v>1873</v>
      </c>
      <c r="B354" s="47" t="s">
        <v>2289</v>
      </c>
      <c r="C354" s="47">
        <v>0</v>
      </c>
      <c r="D354" s="47">
        <f t="shared" si="20"/>
        <v>69559</v>
      </c>
      <c r="E354" s="47">
        <v>0</v>
      </c>
      <c r="F354" s="47">
        <v>69559</v>
      </c>
      <c r="H354" s="47" t="s">
        <v>1947</v>
      </c>
      <c r="I354" s="47" t="s">
        <v>1464</v>
      </c>
      <c r="J354" s="47">
        <v>143000</v>
      </c>
      <c r="K354" s="47">
        <f t="shared" si="22"/>
        <v>135325</v>
      </c>
      <c r="L354" s="47">
        <v>0</v>
      </c>
      <c r="M354" s="47">
        <v>135325</v>
      </c>
      <c r="O354" s="47" t="s">
        <v>1849</v>
      </c>
      <c r="P354" s="47" t="s">
        <v>1438</v>
      </c>
      <c r="Q354" s="47">
        <v>1881153</v>
      </c>
      <c r="R354" s="47">
        <f t="shared" si="23"/>
        <v>1311335</v>
      </c>
      <c r="S354" s="47">
        <v>483211</v>
      </c>
      <c r="T354" s="47">
        <v>828124</v>
      </c>
      <c r="V354" s="47" t="s">
        <v>1870</v>
      </c>
      <c r="W354" s="47" t="s">
        <v>1445</v>
      </c>
      <c r="X354" s="47">
        <v>0</v>
      </c>
      <c r="Y354" s="47">
        <f t="shared" si="21"/>
        <v>5582119</v>
      </c>
      <c r="Z354" s="47">
        <v>906703</v>
      </c>
      <c r="AA354" s="47">
        <v>4675416</v>
      </c>
    </row>
    <row r="355" spans="1:27" ht="15">
      <c r="A355" s="47" t="s">
        <v>1876</v>
      </c>
      <c r="B355" s="47" t="s">
        <v>1633</v>
      </c>
      <c r="C355" s="47">
        <v>3904200</v>
      </c>
      <c r="D355" s="47">
        <f t="shared" si="20"/>
        <v>1290661</v>
      </c>
      <c r="E355" s="47">
        <v>742700</v>
      </c>
      <c r="F355" s="47">
        <v>547961</v>
      </c>
      <c r="H355" s="47" t="s">
        <v>1950</v>
      </c>
      <c r="I355" s="47" t="s">
        <v>1465</v>
      </c>
      <c r="J355" s="47">
        <v>7200</v>
      </c>
      <c r="K355" s="47">
        <f t="shared" si="22"/>
        <v>189660</v>
      </c>
      <c r="L355" s="47">
        <v>0</v>
      </c>
      <c r="M355" s="47">
        <v>189660</v>
      </c>
      <c r="O355" s="47" t="s">
        <v>1852</v>
      </c>
      <c r="P355" s="47" t="s">
        <v>1439</v>
      </c>
      <c r="Q355" s="47">
        <v>1503251</v>
      </c>
      <c r="R355" s="47">
        <f t="shared" si="23"/>
        <v>3022922</v>
      </c>
      <c r="S355" s="47">
        <v>249450</v>
      </c>
      <c r="T355" s="47">
        <v>2773472</v>
      </c>
      <c r="V355" s="47" t="s">
        <v>1876</v>
      </c>
      <c r="W355" s="47" t="s">
        <v>1633</v>
      </c>
      <c r="X355" s="47">
        <v>0</v>
      </c>
      <c r="Y355" s="47">
        <f t="shared" si="21"/>
        <v>529648</v>
      </c>
      <c r="Z355" s="47">
        <v>85000</v>
      </c>
      <c r="AA355" s="47">
        <v>444648</v>
      </c>
    </row>
    <row r="356" spans="1:27" ht="15">
      <c r="A356" s="47" t="s">
        <v>1879</v>
      </c>
      <c r="B356" s="47" t="s">
        <v>1446</v>
      </c>
      <c r="C356" s="47">
        <v>0</v>
      </c>
      <c r="D356" s="47">
        <f t="shared" si="20"/>
        <v>17722</v>
      </c>
      <c r="E356" s="47">
        <v>0</v>
      </c>
      <c r="F356" s="47">
        <v>17722</v>
      </c>
      <c r="H356" s="47" t="s">
        <v>1956</v>
      </c>
      <c r="I356" s="47" t="s">
        <v>1383</v>
      </c>
      <c r="J356" s="47">
        <v>920000</v>
      </c>
      <c r="K356" s="47">
        <f t="shared" si="22"/>
        <v>0</v>
      </c>
      <c r="L356" s="47">
        <v>0</v>
      </c>
      <c r="M356" s="47">
        <v>0</v>
      </c>
      <c r="O356" s="47" t="s">
        <v>1855</v>
      </c>
      <c r="P356" s="47" t="s">
        <v>1440</v>
      </c>
      <c r="Q356" s="47">
        <v>120000</v>
      </c>
      <c r="R356" s="47">
        <f t="shared" si="23"/>
        <v>578566</v>
      </c>
      <c r="S356" s="47">
        <v>0</v>
      </c>
      <c r="T356" s="47">
        <v>578566</v>
      </c>
      <c r="V356" s="47" t="s">
        <v>1879</v>
      </c>
      <c r="W356" s="47" t="s">
        <v>1446</v>
      </c>
      <c r="X356" s="47">
        <v>0</v>
      </c>
      <c r="Y356" s="47">
        <f t="shared" si="21"/>
        <v>233333</v>
      </c>
      <c r="Z356" s="47">
        <v>0</v>
      </c>
      <c r="AA356" s="47">
        <v>233333</v>
      </c>
    </row>
    <row r="357" spans="1:27" ht="15">
      <c r="A357" s="47" t="s">
        <v>1882</v>
      </c>
      <c r="B357" s="47" t="s">
        <v>1447</v>
      </c>
      <c r="C357" s="47">
        <v>2200500</v>
      </c>
      <c r="D357" s="47">
        <f t="shared" si="20"/>
        <v>150312</v>
      </c>
      <c r="E357" s="47">
        <v>2000</v>
      </c>
      <c r="F357" s="47">
        <v>148312</v>
      </c>
      <c r="H357" s="47" t="s">
        <v>1959</v>
      </c>
      <c r="I357" s="47" t="s">
        <v>1467</v>
      </c>
      <c r="J357" s="47">
        <v>0</v>
      </c>
      <c r="K357" s="47">
        <f t="shared" si="22"/>
        <v>675508</v>
      </c>
      <c r="L357" s="47">
        <v>300900</v>
      </c>
      <c r="M357" s="47">
        <v>374608</v>
      </c>
      <c r="O357" s="47" t="s">
        <v>1858</v>
      </c>
      <c r="P357" s="47" t="s">
        <v>1441</v>
      </c>
      <c r="Q357" s="47">
        <v>149050</v>
      </c>
      <c r="R357" s="47">
        <f t="shared" si="23"/>
        <v>2958438</v>
      </c>
      <c r="S357" s="47">
        <v>427402</v>
      </c>
      <c r="T357" s="47">
        <v>2531036</v>
      </c>
      <c r="V357" s="47" t="s">
        <v>1882</v>
      </c>
      <c r="W357" s="47" t="s">
        <v>1447</v>
      </c>
      <c r="X357" s="47">
        <v>320400</v>
      </c>
      <c r="Y357" s="47">
        <f t="shared" si="21"/>
        <v>181851</v>
      </c>
      <c r="Z357" s="47">
        <v>0</v>
      </c>
      <c r="AA357" s="47">
        <v>181851</v>
      </c>
    </row>
    <row r="358" spans="1:27" ht="15">
      <c r="A358" s="47" t="s">
        <v>1885</v>
      </c>
      <c r="B358" s="47" t="s">
        <v>1448</v>
      </c>
      <c r="C358" s="47">
        <v>0</v>
      </c>
      <c r="D358" s="47">
        <f t="shared" si="20"/>
        <v>196533</v>
      </c>
      <c r="E358" s="47">
        <v>0</v>
      </c>
      <c r="F358" s="47">
        <v>196533</v>
      </c>
      <c r="H358" s="47" t="s">
        <v>1962</v>
      </c>
      <c r="I358" s="47" t="s">
        <v>1468</v>
      </c>
      <c r="J358" s="47">
        <v>0</v>
      </c>
      <c r="K358" s="47">
        <f t="shared" si="22"/>
        <v>14600</v>
      </c>
      <c r="L358" s="47">
        <v>0</v>
      </c>
      <c r="M358" s="47">
        <v>14600</v>
      </c>
      <c r="O358" s="47" t="s">
        <v>1861</v>
      </c>
      <c r="P358" s="47" t="s">
        <v>1442</v>
      </c>
      <c r="Q358" s="47">
        <v>1881950</v>
      </c>
      <c r="R358" s="47">
        <f t="shared" si="23"/>
        <v>4152611</v>
      </c>
      <c r="S358" s="47">
        <v>406875</v>
      </c>
      <c r="T358" s="47">
        <v>3745736</v>
      </c>
      <c r="V358" s="47" t="s">
        <v>1885</v>
      </c>
      <c r="W358" s="47" t="s">
        <v>1448</v>
      </c>
      <c r="X358" s="47">
        <v>0</v>
      </c>
      <c r="Y358" s="47">
        <f t="shared" si="21"/>
        <v>2153996</v>
      </c>
      <c r="Z358" s="47">
        <v>0</v>
      </c>
      <c r="AA358" s="47">
        <v>2153996</v>
      </c>
    </row>
    <row r="359" spans="1:27" ht="15">
      <c r="A359" s="47" t="s">
        <v>1888</v>
      </c>
      <c r="B359" s="47" t="s">
        <v>1634</v>
      </c>
      <c r="C359" s="47">
        <v>0</v>
      </c>
      <c r="D359" s="47">
        <f t="shared" si="20"/>
        <v>20000</v>
      </c>
      <c r="E359" s="47">
        <v>0</v>
      </c>
      <c r="F359" s="47">
        <v>20000</v>
      </c>
      <c r="H359" s="47" t="s">
        <v>1965</v>
      </c>
      <c r="I359" s="47" t="s">
        <v>1469</v>
      </c>
      <c r="J359" s="47">
        <v>0</v>
      </c>
      <c r="K359" s="47">
        <f t="shared" si="22"/>
        <v>96025</v>
      </c>
      <c r="L359" s="47">
        <v>0</v>
      </c>
      <c r="M359" s="47">
        <v>96025</v>
      </c>
      <c r="O359" s="47" t="s">
        <v>1864</v>
      </c>
      <c r="P359" s="47" t="s">
        <v>1443</v>
      </c>
      <c r="Q359" s="47">
        <v>822600</v>
      </c>
      <c r="R359" s="47">
        <f t="shared" si="23"/>
        <v>1846198</v>
      </c>
      <c r="S359" s="47">
        <v>846175</v>
      </c>
      <c r="T359" s="47">
        <v>1000023</v>
      </c>
      <c r="V359" s="47" t="s">
        <v>1888</v>
      </c>
      <c r="W359" s="47" t="s">
        <v>1634</v>
      </c>
      <c r="X359" s="47">
        <v>0</v>
      </c>
      <c r="Y359" s="47">
        <f t="shared" si="21"/>
        <v>1100</v>
      </c>
      <c r="Z359" s="47">
        <v>0</v>
      </c>
      <c r="AA359" s="47">
        <v>1100</v>
      </c>
    </row>
    <row r="360" spans="1:27" ht="15">
      <c r="A360" s="47" t="s">
        <v>1891</v>
      </c>
      <c r="B360" s="47" t="s">
        <v>1535</v>
      </c>
      <c r="C360" s="47">
        <v>0</v>
      </c>
      <c r="D360" s="47">
        <f t="shared" si="20"/>
        <v>92742</v>
      </c>
      <c r="E360" s="47">
        <v>0</v>
      </c>
      <c r="F360" s="47">
        <v>92742</v>
      </c>
      <c r="H360" s="47" t="s">
        <v>1968</v>
      </c>
      <c r="I360" s="47" t="s">
        <v>837</v>
      </c>
      <c r="J360" s="47">
        <v>0</v>
      </c>
      <c r="K360" s="47">
        <f t="shared" si="22"/>
        <v>5500</v>
      </c>
      <c r="L360" s="47">
        <v>0</v>
      </c>
      <c r="M360" s="47">
        <v>5500</v>
      </c>
      <c r="O360" s="47" t="s">
        <v>1867</v>
      </c>
      <c r="P360" s="47" t="s">
        <v>1444</v>
      </c>
      <c r="Q360" s="47">
        <v>291151</v>
      </c>
      <c r="R360" s="47">
        <f t="shared" si="23"/>
        <v>2056631</v>
      </c>
      <c r="S360" s="47">
        <v>172010</v>
      </c>
      <c r="T360" s="47">
        <v>1884621</v>
      </c>
      <c r="V360" s="47" t="s">
        <v>1891</v>
      </c>
      <c r="W360" s="47" t="s">
        <v>1535</v>
      </c>
      <c r="X360" s="47">
        <v>17500</v>
      </c>
      <c r="Y360" s="47">
        <f t="shared" si="21"/>
        <v>34250</v>
      </c>
      <c r="Z360" s="47">
        <v>0</v>
      </c>
      <c r="AA360" s="47">
        <v>34250</v>
      </c>
    </row>
    <row r="361" spans="1:27" ht="15">
      <c r="A361" s="47" t="s">
        <v>1893</v>
      </c>
      <c r="B361" s="47" t="s">
        <v>1449</v>
      </c>
      <c r="C361" s="47">
        <v>1870000</v>
      </c>
      <c r="D361" s="47">
        <f t="shared" si="20"/>
        <v>265279</v>
      </c>
      <c r="E361" s="47">
        <v>193400</v>
      </c>
      <c r="F361" s="47">
        <v>71879</v>
      </c>
      <c r="H361" s="47" t="s">
        <v>1971</v>
      </c>
      <c r="I361" s="47" t="s">
        <v>1470</v>
      </c>
      <c r="J361" s="47">
        <v>16000</v>
      </c>
      <c r="K361" s="47">
        <f t="shared" si="22"/>
        <v>55104</v>
      </c>
      <c r="L361" s="47">
        <v>0</v>
      </c>
      <c r="M361" s="47">
        <v>55104</v>
      </c>
      <c r="O361" s="47" t="s">
        <v>1870</v>
      </c>
      <c r="P361" s="47" t="s">
        <v>1445</v>
      </c>
      <c r="Q361" s="47">
        <v>2149789</v>
      </c>
      <c r="R361" s="47">
        <f t="shared" si="23"/>
        <v>1443392</v>
      </c>
      <c r="S361" s="47">
        <v>724242</v>
      </c>
      <c r="T361" s="47">
        <v>719150</v>
      </c>
      <c r="V361" s="47" t="s">
        <v>1893</v>
      </c>
      <c r="W361" s="47" t="s">
        <v>1449</v>
      </c>
      <c r="X361" s="47">
        <v>41350</v>
      </c>
      <c r="Y361" s="47">
        <f t="shared" si="21"/>
        <v>275689</v>
      </c>
      <c r="Z361" s="47">
        <v>0</v>
      </c>
      <c r="AA361" s="47">
        <v>275689</v>
      </c>
    </row>
    <row r="362" spans="1:27" ht="15">
      <c r="A362" s="47" t="s">
        <v>1896</v>
      </c>
      <c r="B362" s="47" t="s">
        <v>1450</v>
      </c>
      <c r="C362" s="47">
        <v>1000</v>
      </c>
      <c r="D362" s="47">
        <f t="shared" si="20"/>
        <v>203665</v>
      </c>
      <c r="E362" s="47">
        <v>30700</v>
      </c>
      <c r="F362" s="47">
        <v>172965</v>
      </c>
      <c r="H362" s="47" t="s">
        <v>1974</v>
      </c>
      <c r="I362" s="47" t="s">
        <v>1471</v>
      </c>
      <c r="J362" s="47">
        <v>0</v>
      </c>
      <c r="K362" s="47">
        <f t="shared" si="22"/>
        <v>1396286</v>
      </c>
      <c r="L362" s="47">
        <v>0</v>
      </c>
      <c r="M362" s="47">
        <v>1396286</v>
      </c>
      <c r="O362" s="47" t="s">
        <v>1873</v>
      </c>
      <c r="P362" s="47" t="s">
        <v>2289</v>
      </c>
      <c r="Q362" s="47">
        <v>0</v>
      </c>
      <c r="R362" s="47">
        <f t="shared" si="23"/>
        <v>139085</v>
      </c>
      <c r="S362" s="47">
        <v>0</v>
      </c>
      <c r="T362" s="47">
        <v>139085</v>
      </c>
      <c r="V362" s="47" t="s">
        <v>1896</v>
      </c>
      <c r="W362" s="47" t="s">
        <v>1450</v>
      </c>
      <c r="X362" s="47">
        <v>116435</v>
      </c>
      <c r="Y362" s="47">
        <f t="shared" si="21"/>
        <v>95091</v>
      </c>
      <c r="Z362" s="47">
        <v>0</v>
      </c>
      <c r="AA362" s="47">
        <v>95091</v>
      </c>
    </row>
    <row r="363" spans="1:27" ht="15">
      <c r="A363" s="47" t="s">
        <v>1898</v>
      </c>
      <c r="B363" s="47" t="s">
        <v>1381</v>
      </c>
      <c r="C363" s="47">
        <v>139500</v>
      </c>
      <c r="D363" s="47">
        <f t="shared" si="20"/>
        <v>93939</v>
      </c>
      <c r="E363" s="47">
        <v>41719</v>
      </c>
      <c r="F363" s="47">
        <v>52220</v>
      </c>
      <c r="H363" s="47" t="s">
        <v>1977</v>
      </c>
      <c r="I363" s="47" t="s">
        <v>1472</v>
      </c>
      <c r="J363" s="47">
        <v>0</v>
      </c>
      <c r="K363" s="47">
        <f t="shared" si="22"/>
        <v>8600</v>
      </c>
      <c r="L363" s="47">
        <v>0</v>
      </c>
      <c r="M363" s="47">
        <v>8600</v>
      </c>
      <c r="O363" s="47" t="s">
        <v>1876</v>
      </c>
      <c r="P363" s="47" t="s">
        <v>1633</v>
      </c>
      <c r="Q363" s="47">
        <v>12929450</v>
      </c>
      <c r="R363" s="47">
        <f t="shared" si="23"/>
        <v>5638671</v>
      </c>
      <c r="S363" s="47">
        <v>3718760</v>
      </c>
      <c r="T363" s="47">
        <v>1919911</v>
      </c>
      <c r="V363" s="47" t="s">
        <v>1898</v>
      </c>
      <c r="W363" s="47" t="s">
        <v>1381</v>
      </c>
      <c r="X363" s="47">
        <v>33745</v>
      </c>
      <c r="Y363" s="47">
        <f t="shared" si="21"/>
        <v>430695</v>
      </c>
      <c r="Z363" s="47">
        <v>0</v>
      </c>
      <c r="AA363" s="47">
        <v>430695</v>
      </c>
    </row>
    <row r="364" spans="1:27" ht="15">
      <c r="A364" s="47" t="s">
        <v>1901</v>
      </c>
      <c r="B364" s="47" t="s">
        <v>1451</v>
      </c>
      <c r="C364" s="47">
        <v>188000</v>
      </c>
      <c r="D364" s="47">
        <f t="shared" si="20"/>
        <v>285008</v>
      </c>
      <c r="E364" s="47">
        <v>119400</v>
      </c>
      <c r="F364" s="47">
        <v>165608</v>
      </c>
      <c r="H364" s="47" t="s">
        <v>1980</v>
      </c>
      <c r="I364" s="47" t="s">
        <v>1473</v>
      </c>
      <c r="J364" s="47">
        <v>53160</v>
      </c>
      <c r="K364" s="47">
        <f t="shared" si="22"/>
        <v>986776</v>
      </c>
      <c r="L364" s="47">
        <v>0</v>
      </c>
      <c r="M364" s="47">
        <v>986776</v>
      </c>
      <c r="O364" s="47" t="s">
        <v>1879</v>
      </c>
      <c r="P364" s="47" t="s">
        <v>1446</v>
      </c>
      <c r="Q364" s="47">
        <v>0</v>
      </c>
      <c r="R364" s="47">
        <f t="shared" si="23"/>
        <v>800846</v>
      </c>
      <c r="S364" s="47">
        <v>298700</v>
      </c>
      <c r="T364" s="47">
        <v>502146</v>
      </c>
      <c r="V364" s="47" t="s">
        <v>1901</v>
      </c>
      <c r="W364" s="47" t="s">
        <v>1451</v>
      </c>
      <c r="X364" s="47">
        <v>744908</v>
      </c>
      <c r="Y364" s="47">
        <f t="shared" si="21"/>
        <v>811280</v>
      </c>
      <c r="Z364" s="47">
        <v>35000</v>
      </c>
      <c r="AA364" s="47">
        <v>776280</v>
      </c>
    </row>
    <row r="365" spans="1:27" ht="15">
      <c r="A365" s="47" t="s">
        <v>1904</v>
      </c>
      <c r="B365" s="47" t="s">
        <v>1452</v>
      </c>
      <c r="C365" s="47">
        <v>231077</v>
      </c>
      <c r="D365" s="47">
        <f t="shared" si="20"/>
        <v>730665</v>
      </c>
      <c r="E365" s="47">
        <v>12525</v>
      </c>
      <c r="F365" s="47">
        <v>718140</v>
      </c>
      <c r="H365" s="47" t="s">
        <v>1983</v>
      </c>
      <c r="I365" s="47" t="s">
        <v>1474</v>
      </c>
      <c r="J365" s="47">
        <v>0</v>
      </c>
      <c r="K365" s="47">
        <f t="shared" si="22"/>
        <v>127</v>
      </c>
      <c r="L365" s="47">
        <v>0</v>
      </c>
      <c r="M365" s="47">
        <v>127</v>
      </c>
      <c r="O365" s="47" t="s">
        <v>1882</v>
      </c>
      <c r="P365" s="47" t="s">
        <v>1447</v>
      </c>
      <c r="Q365" s="47">
        <v>7208749</v>
      </c>
      <c r="R365" s="47">
        <f t="shared" si="23"/>
        <v>870991</v>
      </c>
      <c r="S365" s="47">
        <v>162700</v>
      </c>
      <c r="T365" s="47">
        <v>708291</v>
      </c>
      <c r="V365" s="47" t="s">
        <v>1904</v>
      </c>
      <c r="W365" s="47" t="s">
        <v>1452</v>
      </c>
      <c r="X365" s="47">
        <v>65051</v>
      </c>
      <c r="Y365" s="47">
        <f t="shared" si="21"/>
        <v>5301177</v>
      </c>
      <c r="Z365" s="47">
        <v>99900</v>
      </c>
      <c r="AA365" s="47">
        <v>5201277</v>
      </c>
    </row>
    <row r="366" spans="1:27" ht="15">
      <c r="A366" s="47" t="s">
        <v>1907</v>
      </c>
      <c r="B366" s="47" t="s">
        <v>2299</v>
      </c>
      <c r="C366" s="47">
        <v>446800</v>
      </c>
      <c r="D366" s="47">
        <f t="shared" si="20"/>
        <v>649612</v>
      </c>
      <c r="E366" s="47">
        <v>420520</v>
      </c>
      <c r="F366" s="47">
        <v>229092</v>
      </c>
      <c r="H366" s="47" t="s">
        <v>1986</v>
      </c>
      <c r="I366" s="47" t="s">
        <v>1475</v>
      </c>
      <c r="J366" s="47">
        <v>0</v>
      </c>
      <c r="K366" s="47">
        <f t="shared" si="22"/>
        <v>1549</v>
      </c>
      <c r="L366" s="47">
        <v>0</v>
      </c>
      <c r="M366" s="47">
        <v>1549</v>
      </c>
      <c r="O366" s="47" t="s">
        <v>1885</v>
      </c>
      <c r="P366" s="47" t="s">
        <v>1448</v>
      </c>
      <c r="Q366" s="47">
        <v>574800</v>
      </c>
      <c r="R366" s="47">
        <f t="shared" si="23"/>
        <v>1187147</v>
      </c>
      <c r="S366" s="47">
        <v>570950</v>
      </c>
      <c r="T366" s="47">
        <v>616197</v>
      </c>
      <c r="V366" s="47" t="s">
        <v>1907</v>
      </c>
      <c r="W366" s="47" t="s">
        <v>2299</v>
      </c>
      <c r="X366" s="47">
        <v>0</v>
      </c>
      <c r="Y366" s="47">
        <f t="shared" si="21"/>
        <v>1468298</v>
      </c>
      <c r="Z366" s="47">
        <v>0</v>
      </c>
      <c r="AA366" s="47">
        <v>1468298</v>
      </c>
    </row>
    <row r="367" spans="1:27" ht="15">
      <c r="A367" s="47" t="s">
        <v>1911</v>
      </c>
      <c r="B367" s="47" t="s">
        <v>1453</v>
      </c>
      <c r="C367" s="47">
        <v>200000</v>
      </c>
      <c r="D367" s="47">
        <f t="shared" si="20"/>
        <v>122087</v>
      </c>
      <c r="E367" s="47">
        <v>500</v>
      </c>
      <c r="F367" s="47">
        <v>121587</v>
      </c>
      <c r="H367" s="47" t="s">
        <v>1989</v>
      </c>
      <c r="I367" s="47" t="s">
        <v>1476</v>
      </c>
      <c r="J367" s="47">
        <v>8000</v>
      </c>
      <c r="K367" s="47">
        <f t="shared" si="22"/>
        <v>194867</v>
      </c>
      <c r="L367" s="47">
        <v>0</v>
      </c>
      <c r="M367" s="47">
        <v>194867</v>
      </c>
      <c r="O367" s="47" t="s">
        <v>1888</v>
      </c>
      <c r="P367" s="47" t="s">
        <v>1634</v>
      </c>
      <c r="Q367" s="47">
        <v>0</v>
      </c>
      <c r="R367" s="47">
        <f t="shared" si="23"/>
        <v>57361</v>
      </c>
      <c r="S367" s="47">
        <v>0</v>
      </c>
      <c r="T367" s="47">
        <v>57361</v>
      </c>
      <c r="V367" s="47" t="s">
        <v>1911</v>
      </c>
      <c r="W367" s="47" t="s">
        <v>1453</v>
      </c>
      <c r="X367" s="47">
        <v>291</v>
      </c>
      <c r="Y367" s="47">
        <f t="shared" si="21"/>
        <v>230345</v>
      </c>
      <c r="Z367" s="47">
        <v>100</v>
      </c>
      <c r="AA367" s="47">
        <v>230245</v>
      </c>
    </row>
    <row r="368" spans="1:27" ht="15">
      <c r="A368" s="47" t="s">
        <v>1914</v>
      </c>
      <c r="B368" s="47" t="s">
        <v>1454</v>
      </c>
      <c r="C368" s="47">
        <v>0</v>
      </c>
      <c r="D368" s="47">
        <f t="shared" si="20"/>
        <v>96233</v>
      </c>
      <c r="E368" s="47">
        <v>0</v>
      </c>
      <c r="F368" s="47">
        <v>96233</v>
      </c>
      <c r="H368" s="47" t="s">
        <v>1995</v>
      </c>
      <c r="I368" s="47" t="s">
        <v>1478</v>
      </c>
      <c r="J368" s="47">
        <v>10000</v>
      </c>
      <c r="K368" s="47">
        <f t="shared" si="22"/>
        <v>9107838</v>
      </c>
      <c r="L368" s="47">
        <v>0</v>
      </c>
      <c r="M368" s="47">
        <v>9107838</v>
      </c>
      <c r="O368" s="47" t="s">
        <v>1891</v>
      </c>
      <c r="P368" s="47" t="s">
        <v>1535</v>
      </c>
      <c r="Q368" s="47">
        <v>116666</v>
      </c>
      <c r="R368" s="47">
        <f t="shared" si="23"/>
        <v>551985</v>
      </c>
      <c r="S368" s="47">
        <v>143100</v>
      </c>
      <c r="T368" s="47">
        <v>408885</v>
      </c>
      <c r="V368" s="47" t="s">
        <v>1917</v>
      </c>
      <c r="W368" s="47" t="s">
        <v>1455</v>
      </c>
      <c r="X368" s="47">
        <v>0</v>
      </c>
      <c r="Y368" s="47">
        <f t="shared" si="21"/>
        <v>336734</v>
      </c>
      <c r="Z368" s="47">
        <v>0</v>
      </c>
      <c r="AA368" s="47">
        <v>336734</v>
      </c>
    </row>
    <row r="369" spans="1:27" ht="15">
      <c r="A369" s="47" t="s">
        <v>1917</v>
      </c>
      <c r="B369" s="47" t="s">
        <v>1455</v>
      </c>
      <c r="C369" s="47">
        <v>0</v>
      </c>
      <c r="D369" s="47">
        <f t="shared" si="20"/>
        <v>114013</v>
      </c>
      <c r="E369" s="47">
        <v>43825</v>
      </c>
      <c r="F369" s="47">
        <v>70188</v>
      </c>
      <c r="H369" s="47" t="s">
        <v>1998</v>
      </c>
      <c r="I369" s="47" t="s">
        <v>1479</v>
      </c>
      <c r="J369" s="47">
        <v>0</v>
      </c>
      <c r="K369" s="47">
        <f t="shared" si="22"/>
        <v>1429</v>
      </c>
      <c r="L369" s="47">
        <v>0</v>
      </c>
      <c r="M369" s="47">
        <v>1429</v>
      </c>
      <c r="O369" s="47" t="s">
        <v>1893</v>
      </c>
      <c r="P369" s="47" t="s">
        <v>1449</v>
      </c>
      <c r="Q369" s="47">
        <v>7839729</v>
      </c>
      <c r="R369" s="47">
        <f t="shared" si="23"/>
        <v>3240285</v>
      </c>
      <c r="S369" s="47">
        <v>1310660</v>
      </c>
      <c r="T369" s="47">
        <v>1929625</v>
      </c>
      <c r="V369" s="47" t="s">
        <v>1920</v>
      </c>
      <c r="W369" s="47" t="s">
        <v>1456</v>
      </c>
      <c r="X369" s="47">
        <v>40000</v>
      </c>
      <c r="Y369" s="47">
        <f t="shared" si="21"/>
        <v>490439</v>
      </c>
      <c r="Z369" s="47">
        <v>13450</v>
      </c>
      <c r="AA369" s="47">
        <v>476989</v>
      </c>
    </row>
    <row r="370" spans="1:27" ht="15">
      <c r="A370" s="47" t="s">
        <v>1920</v>
      </c>
      <c r="B370" s="47" t="s">
        <v>1456</v>
      </c>
      <c r="C370" s="47">
        <v>0</v>
      </c>
      <c r="D370" s="47">
        <f t="shared" si="20"/>
        <v>857188</v>
      </c>
      <c r="E370" s="47">
        <v>465200</v>
      </c>
      <c r="F370" s="47">
        <v>391988</v>
      </c>
      <c r="H370" s="47" t="s">
        <v>2001</v>
      </c>
      <c r="I370" s="47" t="s">
        <v>1480</v>
      </c>
      <c r="J370" s="47">
        <v>103000</v>
      </c>
      <c r="K370" s="47">
        <f t="shared" si="22"/>
        <v>572403</v>
      </c>
      <c r="L370" s="47">
        <v>0</v>
      </c>
      <c r="M370" s="47">
        <v>572403</v>
      </c>
      <c r="O370" s="47" t="s">
        <v>1896</v>
      </c>
      <c r="P370" s="47" t="s">
        <v>1450</v>
      </c>
      <c r="Q370" s="47">
        <v>634270</v>
      </c>
      <c r="R370" s="47">
        <f t="shared" si="23"/>
        <v>652111</v>
      </c>
      <c r="S370" s="47">
        <v>107770</v>
      </c>
      <c r="T370" s="47">
        <v>544341</v>
      </c>
      <c r="V370" s="47" t="s">
        <v>1923</v>
      </c>
      <c r="W370" s="47" t="s">
        <v>1457</v>
      </c>
      <c r="X370" s="47">
        <v>0</v>
      </c>
      <c r="Y370" s="47">
        <f t="shared" si="21"/>
        <v>194996</v>
      </c>
      <c r="Z370" s="47">
        <v>53850</v>
      </c>
      <c r="AA370" s="47">
        <v>141146</v>
      </c>
    </row>
    <row r="371" spans="1:27" ht="15">
      <c r="A371" s="47" t="s">
        <v>1923</v>
      </c>
      <c r="B371" s="47" t="s">
        <v>1457</v>
      </c>
      <c r="C371" s="47">
        <v>69000</v>
      </c>
      <c r="D371" s="47">
        <f t="shared" si="20"/>
        <v>924747</v>
      </c>
      <c r="E371" s="47">
        <v>341727</v>
      </c>
      <c r="F371" s="47">
        <v>583020</v>
      </c>
      <c r="H371" s="47" t="s">
        <v>2004</v>
      </c>
      <c r="I371" s="47" t="s">
        <v>1481</v>
      </c>
      <c r="J371" s="47">
        <v>80001</v>
      </c>
      <c r="K371" s="47">
        <f t="shared" si="22"/>
        <v>4759099</v>
      </c>
      <c r="L371" s="47">
        <v>0</v>
      </c>
      <c r="M371" s="47">
        <v>4759099</v>
      </c>
      <c r="O371" s="47" t="s">
        <v>1898</v>
      </c>
      <c r="P371" s="47" t="s">
        <v>1381</v>
      </c>
      <c r="Q371" s="47">
        <v>145100</v>
      </c>
      <c r="R371" s="47">
        <f t="shared" si="23"/>
        <v>246733</v>
      </c>
      <c r="S371" s="47">
        <v>55819</v>
      </c>
      <c r="T371" s="47">
        <v>190914</v>
      </c>
      <c r="V371" s="47" t="s">
        <v>1926</v>
      </c>
      <c r="W371" s="47" t="s">
        <v>1458</v>
      </c>
      <c r="X371" s="47">
        <v>0</v>
      </c>
      <c r="Y371" s="47">
        <f t="shared" si="21"/>
        <v>927900</v>
      </c>
      <c r="Z371" s="47">
        <v>0</v>
      </c>
      <c r="AA371" s="47">
        <v>927900</v>
      </c>
    </row>
    <row r="372" spans="1:27" ht="15">
      <c r="A372" s="47" t="s">
        <v>1926</v>
      </c>
      <c r="B372" s="47" t="s">
        <v>1458</v>
      </c>
      <c r="C372" s="47">
        <v>289440</v>
      </c>
      <c r="D372" s="47">
        <f t="shared" si="20"/>
        <v>123200</v>
      </c>
      <c r="E372" s="47">
        <v>0</v>
      </c>
      <c r="F372" s="47">
        <v>123200</v>
      </c>
      <c r="H372" s="47" t="s">
        <v>2007</v>
      </c>
      <c r="I372" s="47" t="s">
        <v>1482</v>
      </c>
      <c r="J372" s="47">
        <v>0</v>
      </c>
      <c r="K372" s="47">
        <f t="shared" si="22"/>
        <v>69075</v>
      </c>
      <c r="L372" s="47">
        <v>0</v>
      </c>
      <c r="M372" s="47">
        <v>69075</v>
      </c>
      <c r="O372" s="47" t="s">
        <v>1901</v>
      </c>
      <c r="P372" s="47" t="s">
        <v>1451</v>
      </c>
      <c r="Q372" s="47">
        <v>776100</v>
      </c>
      <c r="R372" s="47">
        <f t="shared" si="23"/>
        <v>979924</v>
      </c>
      <c r="S372" s="47">
        <v>264350</v>
      </c>
      <c r="T372" s="47">
        <v>715574</v>
      </c>
      <c r="V372" s="47" t="s">
        <v>1929</v>
      </c>
      <c r="W372" s="47" t="s">
        <v>1382</v>
      </c>
      <c r="X372" s="47">
        <v>98600</v>
      </c>
      <c r="Y372" s="47">
        <f t="shared" si="21"/>
        <v>297358</v>
      </c>
      <c r="Z372" s="47">
        <v>0</v>
      </c>
      <c r="AA372" s="47">
        <v>297358</v>
      </c>
    </row>
    <row r="373" spans="1:27" ht="15">
      <c r="A373" s="47" t="s">
        <v>1929</v>
      </c>
      <c r="B373" s="47" t="s">
        <v>1382</v>
      </c>
      <c r="C373" s="47">
        <v>0</v>
      </c>
      <c r="D373" s="47">
        <f t="shared" si="20"/>
        <v>55278</v>
      </c>
      <c r="E373" s="47">
        <v>0</v>
      </c>
      <c r="F373" s="47">
        <v>55278</v>
      </c>
      <c r="H373" s="47" t="s">
        <v>2010</v>
      </c>
      <c r="I373" s="47" t="s">
        <v>1483</v>
      </c>
      <c r="J373" s="47">
        <v>0</v>
      </c>
      <c r="K373" s="47">
        <f t="shared" si="22"/>
        <v>18325</v>
      </c>
      <c r="L373" s="47">
        <v>0</v>
      </c>
      <c r="M373" s="47">
        <v>18325</v>
      </c>
      <c r="O373" s="47" t="s">
        <v>1904</v>
      </c>
      <c r="P373" s="47" t="s">
        <v>1452</v>
      </c>
      <c r="Q373" s="47">
        <v>1077742</v>
      </c>
      <c r="R373" s="47">
        <f t="shared" si="23"/>
        <v>3418882</v>
      </c>
      <c r="S373" s="47">
        <v>751272</v>
      </c>
      <c r="T373" s="47">
        <v>2667610</v>
      </c>
      <c r="V373" s="47" t="s">
        <v>1932</v>
      </c>
      <c r="W373" s="47" t="s">
        <v>1459</v>
      </c>
      <c r="X373" s="47">
        <v>769540</v>
      </c>
      <c r="Y373" s="47">
        <f t="shared" si="21"/>
        <v>3193500</v>
      </c>
      <c r="Z373" s="47">
        <v>0</v>
      </c>
      <c r="AA373" s="47">
        <v>3193500</v>
      </c>
    </row>
    <row r="374" spans="1:27" ht="15">
      <c r="A374" s="47" t="s">
        <v>1935</v>
      </c>
      <c r="B374" s="47" t="s">
        <v>1460</v>
      </c>
      <c r="C374" s="47">
        <v>195000</v>
      </c>
      <c r="D374" s="47">
        <f t="shared" si="20"/>
        <v>517230</v>
      </c>
      <c r="E374" s="47">
        <v>0</v>
      </c>
      <c r="F374" s="47">
        <v>517230</v>
      </c>
      <c r="H374" s="47" t="s">
        <v>2013</v>
      </c>
      <c r="I374" s="47" t="s">
        <v>1484</v>
      </c>
      <c r="J374" s="47">
        <v>16200</v>
      </c>
      <c r="K374" s="47">
        <f t="shared" si="22"/>
        <v>1206093</v>
      </c>
      <c r="L374" s="47">
        <v>0</v>
      </c>
      <c r="M374" s="47">
        <v>1206093</v>
      </c>
      <c r="O374" s="47" t="s">
        <v>1907</v>
      </c>
      <c r="P374" s="47" t="s">
        <v>2299</v>
      </c>
      <c r="Q374" s="47">
        <v>446800</v>
      </c>
      <c r="R374" s="47">
        <f t="shared" si="23"/>
        <v>1886346</v>
      </c>
      <c r="S374" s="47">
        <v>595520</v>
      </c>
      <c r="T374" s="47">
        <v>1290826</v>
      </c>
      <c r="V374" s="47" t="s">
        <v>1935</v>
      </c>
      <c r="W374" s="47" t="s">
        <v>1460</v>
      </c>
      <c r="X374" s="47">
        <v>0</v>
      </c>
      <c r="Y374" s="47">
        <f t="shared" si="21"/>
        <v>1194267</v>
      </c>
      <c r="Z374" s="47">
        <v>0</v>
      </c>
      <c r="AA374" s="47">
        <v>1194267</v>
      </c>
    </row>
    <row r="375" spans="1:27" ht="15">
      <c r="A375" s="47" t="s">
        <v>1938</v>
      </c>
      <c r="B375" s="47" t="s">
        <v>1461</v>
      </c>
      <c r="C375" s="47">
        <v>0</v>
      </c>
      <c r="D375" s="47">
        <f t="shared" si="20"/>
        <v>216611</v>
      </c>
      <c r="E375" s="47">
        <v>12900</v>
      </c>
      <c r="F375" s="47">
        <v>203711</v>
      </c>
      <c r="H375" s="47" t="s">
        <v>2016</v>
      </c>
      <c r="I375" s="47" t="s">
        <v>1485</v>
      </c>
      <c r="J375" s="47">
        <v>0</v>
      </c>
      <c r="K375" s="47">
        <f t="shared" si="22"/>
        <v>217414</v>
      </c>
      <c r="L375" s="47">
        <v>0</v>
      </c>
      <c r="M375" s="47">
        <v>217414</v>
      </c>
      <c r="O375" s="47" t="s">
        <v>1911</v>
      </c>
      <c r="P375" s="47" t="s">
        <v>1453</v>
      </c>
      <c r="Q375" s="47">
        <v>375000</v>
      </c>
      <c r="R375" s="47">
        <f t="shared" si="23"/>
        <v>1373742</v>
      </c>
      <c r="S375" s="47">
        <v>729700</v>
      </c>
      <c r="T375" s="47">
        <v>644042</v>
      </c>
      <c r="V375" s="47" t="s">
        <v>1938</v>
      </c>
      <c r="W375" s="47" t="s">
        <v>1461</v>
      </c>
      <c r="X375" s="47">
        <v>0</v>
      </c>
      <c r="Y375" s="47">
        <f t="shared" si="21"/>
        <v>10782816</v>
      </c>
      <c r="Z375" s="47">
        <v>0</v>
      </c>
      <c r="AA375" s="47">
        <v>10782816</v>
      </c>
    </row>
    <row r="376" spans="1:27" ht="15">
      <c r="A376" s="47" t="s">
        <v>1941</v>
      </c>
      <c r="B376" s="47" t="s">
        <v>1462</v>
      </c>
      <c r="C376" s="47">
        <v>839600</v>
      </c>
      <c r="D376" s="47">
        <f t="shared" si="20"/>
        <v>346657</v>
      </c>
      <c r="E376" s="47">
        <v>89900</v>
      </c>
      <c r="F376" s="47">
        <v>256757</v>
      </c>
      <c r="H376" s="47" t="s">
        <v>2022</v>
      </c>
      <c r="I376" s="47" t="s">
        <v>1206</v>
      </c>
      <c r="J376" s="47">
        <v>12000</v>
      </c>
      <c r="K376" s="47">
        <f t="shared" si="22"/>
        <v>663200</v>
      </c>
      <c r="L376" s="47">
        <v>0</v>
      </c>
      <c r="M376" s="47">
        <v>663200</v>
      </c>
      <c r="O376" s="47" t="s">
        <v>1914</v>
      </c>
      <c r="P376" s="47" t="s">
        <v>1454</v>
      </c>
      <c r="Q376" s="47">
        <v>1450800</v>
      </c>
      <c r="R376" s="47">
        <f t="shared" si="23"/>
        <v>1028057</v>
      </c>
      <c r="S376" s="47">
        <v>252180</v>
      </c>
      <c r="T376" s="47">
        <v>775877</v>
      </c>
      <c r="V376" s="47" t="s">
        <v>1941</v>
      </c>
      <c r="W376" s="47" t="s">
        <v>1462</v>
      </c>
      <c r="X376" s="47">
        <v>0</v>
      </c>
      <c r="Y376" s="47">
        <f t="shared" si="21"/>
        <v>12362302</v>
      </c>
      <c r="Z376" s="47">
        <v>32000</v>
      </c>
      <c r="AA376" s="47">
        <v>12330302</v>
      </c>
    </row>
    <row r="377" spans="1:27" ht="15">
      <c r="A377" s="47" t="s">
        <v>1944</v>
      </c>
      <c r="B377" s="47" t="s">
        <v>1463</v>
      </c>
      <c r="C377" s="47">
        <v>40200</v>
      </c>
      <c r="D377" s="47">
        <f t="shared" si="20"/>
        <v>647375</v>
      </c>
      <c r="E377" s="47">
        <v>225250</v>
      </c>
      <c r="F377" s="47">
        <v>422125</v>
      </c>
      <c r="H377" s="47" t="s">
        <v>2031</v>
      </c>
      <c r="I377" s="47" t="s">
        <v>1635</v>
      </c>
      <c r="J377" s="47">
        <v>0</v>
      </c>
      <c r="K377" s="47">
        <f t="shared" si="22"/>
        <v>11500</v>
      </c>
      <c r="L377" s="47">
        <v>0</v>
      </c>
      <c r="M377" s="47">
        <v>11500</v>
      </c>
      <c r="O377" s="47" t="s">
        <v>1917</v>
      </c>
      <c r="P377" s="47" t="s">
        <v>1455</v>
      </c>
      <c r="Q377" s="47">
        <v>0</v>
      </c>
      <c r="R377" s="47">
        <f t="shared" si="23"/>
        <v>629025</v>
      </c>
      <c r="S377" s="47">
        <v>108075</v>
      </c>
      <c r="T377" s="47">
        <v>520950</v>
      </c>
      <c r="V377" s="47" t="s">
        <v>1944</v>
      </c>
      <c r="W377" s="47" t="s">
        <v>1463</v>
      </c>
      <c r="X377" s="47">
        <v>1892800</v>
      </c>
      <c r="Y377" s="47">
        <f t="shared" si="21"/>
        <v>38538686</v>
      </c>
      <c r="Z377" s="47">
        <v>34166701</v>
      </c>
      <c r="AA377" s="47">
        <v>4371985</v>
      </c>
    </row>
    <row r="378" spans="1:27" ht="15">
      <c r="A378" s="47" t="s">
        <v>1947</v>
      </c>
      <c r="B378" s="47" t="s">
        <v>1464</v>
      </c>
      <c r="C378" s="47">
        <v>0</v>
      </c>
      <c r="D378" s="47">
        <f t="shared" si="20"/>
        <v>286179</v>
      </c>
      <c r="E378" s="47">
        <v>101500</v>
      </c>
      <c r="F378" s="47">
        <v>184679</v>
      </c>
      <c r="H378" s="47" t="s">
        <v>2034</v>
      </c>
      <c r="I378" s="47" t="s">
        <v>1487</v>
      </c>
      <c r="J378" s="47">
        <v>0</v>
      </c>
      <c r="K378" s="47">
        <f t="shared" si="22"/>
        <v>192000</v>
      </c>
      <c r="L378" s="47">
        <v>0</v>
      </c>
      <c r="M378" s="47">
        <v>192000</v>
      </c>
      <c r="O378" s="47" t="s">
        <v>1920</v>
      </c>
      <c r="P378" s="47" t="s">
        <v>1456</v>
      </c>
      <c r="Q378" s="47">
        <v>290200</v>
      </c>
      <c r="R378" s="47">
        <f t="shared" si="23"/>
        <v>3987414</v>
      </c>
      <c r="S378" s="47">
        <v>1283800</v>
      </c>
      <c r="T378" s="47">
        <v>2703614</v>
      </c>
      <c r="V378" s="47" t="s">
        <v>1947</v>
      </c>
      <c r="W378" s="47" t="s">
        <v>1464</v>
      </c>
      <c r="X378" s="47">
        <v>143000</v>
      </c>
      <c r="Y378" s="47">
        <f t="shared" si="21"/>
        <v>833670</v>
      </c>
      <c r="Z378" s="47">
        <v>0</v>
      </c>
      <c r="AA378" s="47">
        <v>833670</v>
      </c>
    </row>
    <row r="379" spans="1:27" ht="15">
      <c r="A379" s="47" t="s">
        <v>1950</v>
      </c>
      <c r="B379" s="47" t="s">
        <v>1465</v>
      </c>
      <c r="C379" s="47">
        <v>120400</v>
      </c>
      <c r="D379" s="47">
        <f t="shared" si="20"/>
        <v>850217</v>
      </c>
      <c r="E379" s="47">
        <v>176700</v>
      </c>
      <c r="F379" s="47">
        <v>673517</v>
      </c>
      <c r="H379" s="47" t="s">
        <v>2037</v>
      </c>
      <c r="I379" s="47" t="s">
        <v>1636</v>
      </c>
      <c r="J379" s="47">
        <v>2500</v>
      </c>
      <c r="K379" s="47">
        <f t="shared" si="22"/>
        <v>24290</v>
      </c>
      <c r="L379" s="47">
        <v>24040</v>
      </c>
      <c r="M379" s="47">
        <v>250</v>
      </c>
      <c r="O379" s="47" t="s">
        <v>1923</v>
      </c>
      <c r="P379" s="47" t="s">
        <v>1457</v>
      </c>
      <c r="Q379" s="47">
        <v>5238902</v>
      </c>
      <c r="R379" s="47">
        <f t="shared" si="23"/>
        <v>3573109</v>
      </c>
      <c r="S379" s="47">
        <v>939004</v>
      </c>
      <c r="T379" s="47">
        <v>2634105</v>
      </c>
      <c r="V379" s="47" t="s">
        <v>1950</v>
      </c>
      <c r="W379" s="47" t="s">
        <v>1465</v>
      </c>
      <c r="X379" s="47">
        <v>48500</v>
      </c>
      <c r="Y379" s="47">
        <f t="shared" si="21"/>
        <v>670898</v>
      </c>
      <c r="Z379" s="47">
        <v>0</v>
      </c>
      <c r="AA379" s="47">
        <v>670898</v>
      </c>
    </row>
    <row r="380" spans="1:27" ht="15">
      <c r="A380" s="47" t="s">
        <v>1953</v>
      </c>
      <c r="B380" s="47" t="s">
        <v>1466</v>
      </c>
      <c r="C380" s="47">
        <v>500000</v>
      </c>
      <c r="D380" s="47">
        <f t="shared" si="20"/>
        <v>733698</v>
      </c>
      <c r="E380" s="47">
        <v>330200</v>
      </c>
      <c r="F380" s="47">
        <v>403498</v>
      </c>
      <c r="H380" s="47" t="s">
        <v>2040</v>
      </c>
      <c r="I380" s="47" t="s">
        <v>1488</v>
      </c>
      <c r="J380" s="47">
        <v>280000</v>
      </c>
      <c r="K380" s="47">
        <f t="shared" si="22"/>
        <v>172893</v>
      </c>
      <c r="L380" s="47">
        <v>12900</v>
      </c>
      <c r="M380" s="47">
        <v>159993</v>
      </c>
      <c r="O380" s="47" t="s">
        <v>1926</v>
      </c>
      <c r="P380" s="47" t="s">
        <v>1458</v>
      </c>
      <c r="Q380" s="47">
        <v>289440</v>
      </c>
      <c r="R380" s="47">
        <f t="shared" si="23"/>
        <v>311060</v>
      </c>
      <c r="S380" s="47">
        <v>15000</v>
      </c>
      <c r="T380" s="47">
        <v>296060</v>
      </c>
      <c r="V380" s="47" t="s">
        <v>1953</v>
      </c>
      <c r="W380" s="47" t="s">
        <v>1466</v>
      </c>
      <c r="X380" s="47">
        <v>602000</v>
      </c>
      <c r="Y380" s="47">
        <f t="shared" si="21"/>
        <v>15750</v>
      </c>
      <c r="Z380" s="47">
        <v>0</v>
      </c>
      <c r="AA380" s="47">
        <v>15750</v>
      </c>
    </row>
    <row r="381" spans="1:27" ht="15">
      <c r="A381" s="47" t="s">
        <v>1956</v>
      </c>
      <c r="B381" s="47" t="s">
        <v>1383</v>
      </c>
      <c r="C381" s="47">
        <v>382100</v>
      </c>
      <c r="D381" s="47">
        <f t="shared" si="20"/>
        <v>380219</v>
      </c>
      <c r="E381" s="47">
        <v>0</v>
      </c>
      <c r="F381" s="47">
        <v>380219</v>
      </c>
      <c r="H381" s="47" t="s">
        <v>2044</v>
      </c>
      <c r="I381" s="47" t="s">
        <v>1489</v>
      </c>
      <c r="J381" s="47">
        <v>0</v>
      </c>
      <c r="K381" s="47">
        <f t="shared" si="22"/>
        <v>7024190</v>
      </c>
      <c r="L381" s="47">
        <v>0</v>
      </c>
      <c r="M381" s="47">
        <v>7024190</v>
      </c>
      <c r="O381" s="47" t="s">
        <v>1929</v>
      </c>
      <c r="P381" s="47" t="s">
        <v>1382</v>
      </c>
      <c r="Q381" s="47">
        <v>464648</v>
      </c>
      <c r="R381" s="47">
        <f t="shared" si="23"/>
        <v>1757733</v>
      </c>
      <c r="S381" s="47">
        <v>612450</v>
      </c>
      <c r="T381" s="47">
        <v>1145283</v>
      </c>
      <c r="V381" s="47" t="s">
        <v>1956</v>
      </c>
      <c r="W381" s="47" t="s">
        <v>1383</v>
      </c>
      <c r="X381" s="47">
        <v>1420000</v>
      </c>
      <c r="Y381" s="47">
        <f t="shared" si="21"/>
        <v>512993</v>
      </c>
      <c r="Z381" s="47">
        <v>0</v>
      </c>
      <c r="AA381" s="47">
        <v>512993</v>
      </c>
    </row>
    <row r="382" spans="1:27" ht="15">
      <c r="A382" s="47" t="s">
        <v>1959</v>
      </c>
      <c r="B382" s="47" t="s">
        <v>1467</v>
      </c>
      <c r="C382" s="47">
        <v>0</v>
      </c>
      <c r="D382" s="47">
        <f t="shared" si="20"/>
        <v>576012</v>
      </c>
      <c r="E382" s="47">
        <v>247200</v>
      </c>
      <c r="F382" s="47">
        <v>328812</v>
      </c>
      <c r="H382" s="47" t="s">
        <v>2047</v>
      </c>
      <c r="I382" s="47" t="s">
        <v>1490</v>
      </c>
      <c r="J382" s="47">
        <v>503000</v>
      </c>
      <c r="K382" s="47">
        <f t="shared" si="22"/>
        <v>2900384</v>
      </c>
      <c r="L382" s="47">
        <v>7500</v>
      </c>
      <c r="M382" s="47">
        <v>2892884</v>
      </c>
      <c r="O382" s="47" t="s">
        <v>1932</v>
      </c>
      <c r="P382" s="47" t="s">
        <v>1459</v>
      </c>
      <c r="Q382" s="47">
        <v>439750</v>
      </c>
      <c r="R382" s="47">
        <f t="shared" si="23"/>
        <v>2434904</v>
      </c>
      <c r="S382" s="47">
        <v>483760</v>
      </c>
      <c r="T382" s="47">
        <v>1951144</v>
      </c>
      <c r="V382" s="47" t="s">
        <v>1959</v>
      </c>
      <c r="W382" s="47" t="s">
        <v>1467</v>
      </c>
      <c r="X382" s="47">
        <v>99800</v>
      </c>
      <c r="Y382" s="47">
        <f t="shared" si="21"/>
        <v>7886456</v>
      </c>
      <c r="Z382" s="47">
        <v>300900</v>
      </c>
      <c r="AA382" s="47">
        <v>7585556</v>
      </c>
    </row>
    <row r="383" spans="1:27" ht="15">
      <c r="A383" s="47" t="s">
        <v>1962</v>
      </c>
      <c r="B383" s="47" t="s">
        <v>1468</v>
      </c>
      <c r="C383" s="47">
        <v>0</v>
      </c>
      <c r="D383" s="47">
        <f t="shared" si="20"/>
        <v>272586</v>
      </c>
      <c r="E383" s="47">
        <v>0</v>
      </c>
      <c r="F383" s="47">
        <v>272586</v>
      </c>
      <c r="H383" s="47" t="s">
        <v>2050</v>
      </c>
      <c r="I383" s="47" t="s">
        <v>1491</v>
      </c>
      <c r="J383" s="47">
        <v>0</v>
      </c>
      <c r="K383" s="47">
        <f t="shared" si="22"/>
        <v>3400</v>
      </c>
      <c r="L383" s="47">
        <v>0</v>
      </c>
      <c r="M383" s="47">
        <v>3400</v>
      </c>
      <c r="O383" s="47" t="s">
        <v>1935</v>
      </c>
      <c r="P383" s="47" t="s">
        <v>1460</v>
      </c>
      <c r="Q383" s="47">
        <v>195425</v>
      </c>
      <c r="R383" s="47">
        <f t="shared" si="23"/>
        <v>1281616</v>
      </c>
      <c r="S383" s="47">
        <v>400</v>
      </c>
      <c r="T383" s="47">
        <v>1281216</v>
      </c>
      <c r="V383" s="47" t="s">
        <v>1962</v>
      </c>
      <c r="W383" s="47" t="s">
        <v>1468</v>
      </c>
      <c r="X383" s="47">
        <v>0</v>
      </c>
      <c r="Y383" s="47">
        <f t="shared" si="21"/>
        <v>340664</v>
      </c>
      <c r="Z383" s="47">
        <v>0</v>
      </c>
      <c r="AA383" s="47">
        <v>340664</v>
      </c>
    </row>
    <row r="384" spans="1:27" ht="15">
      <c r="A384" s="47" t="s">
        <v>1965</v>
      </c>
      <c r="B384" s="47" t="s">
        <v>1469</v>
      </c>
      <c r="C384" s="47">
        <v>0</v>
      </c>
      <c r="D384" s="47">
        <f t="shared" si="20"/>
        <v>641060</v>
      </c>
      <c r="E384" s="47">
        <v>179000</v>
      </c>
      <c r="F384" s="47">
        <v>462060</v>
      </c>
      <c r="H384" s="47" t="s">
        <v>2053</v>
      </c>
      <c r="I384" s="47" t="s">
        <v>1492</v>
      </c>
      <c r="J384" s="47">
        <v>36900</v>
      </c>
      <c r="K384" s="47">
        <f t="shared" si="22"/>
        <v>0</v>
      </c>
      <c r="L384" s="47">
        <v>0</v>
      </c>
      <c r="M384" s="47">
        <v>0</v>
      </c>
      <c r="O384" s="47" t="s">
        <v>1938</v>
      </c>
      <c r="P384" s="47" t="s">
        <v>1461</v>
      </c>
      <c r="Q384" s="47">
        <v>21000</v>
      </c>
      <c r="R384" s="47">
        <f t="shared" si="23"/>
        <v>1293026</v>
      </c>
      <c r="S384" s="47">
        <v>285375</v>
      </c>
      <c r="T384" s="47">
        <v>1007651</v>
      </c>
      <c r="V384" s="47" t="s">
        <v>1965</v>
      </c>
      <c r="W384" s="47" t="s">
        <v>1469</v>
      </c>
      <c r="X384" s="47">
        <v>17750</v>
      </c>
      <c r="Y384" s="47">
        <f t="shared" si="21"/>
        <v>193875</v>
      </c>
      <c r="Z384" s="47">
        <v>0</v>
      </c>
      <c r="AA384" s="47">
        <v>193875</v>
      </c>
    </row>
    <row r="385" spans="1:27" ht="15">
      <c r="A385" s="47" t="s">
        <v>1968</v>
      </c>
      <c r="B385" s="47" t="s">
        <v>837</v>
      </c>
      <c r="C385" s="47">
        <v>0</v>
      </c>
      <c r="D385" s="47">
        <f t="shared" si="20"/>
        <v>203877</v>
      </c>
      <c r="E385" s="47">
        <v>0</v>
      </c>
      <c r="F385" s="47">
        <v>203877</v>
      </c>
      <c r="H385" s="47" t="s">
        <v>2059</v>
      </c>
      <c r="I385" s="47" t="s">
        <v>1494</v>
      </c>
      <c r="J385" s="47">
        <v>263652</v>
      </c>
      <c r="K385" s="47">
        <f t="shared" si="22"/>
        <v>116661</v>
      </c>
      <c r="L385" s="47">
        <v>0</v>
      </c>
      <c r="M385" s="47">
        <v>116661</v>
      </c>
      <c r="O385" s="47" t="s">
        <v>1941</v>
      </c>
      <c r="P385" s="47" t="s">
        <v>1462</v>
      </c>
      <c r="Q385" s="47">
        <v>1064600</v>
      </c>
      <c r="R385" s="47">
        <f t="shared" si="23"/>
        <v>1901864</v>
      </c>
      <c r="S385" s="47">
        <v>459100</v>
      </c>
      <c r="T385" s="47">
        <v>1442764</v>
      </c>
      <c r="V385" s="47" t="s">
        <v>1968</v>
      </c>
      <c r="W385" s="47" t="s">
        <v>837</v>
      </c>
      <c r="X385" s="47">
        <v>0</v>
      </c>
      <c r="Y385" s="47">
        <f t="shared" si="21"/>
        <v>5500</v>
      </c>
      <c r="Z385" s="47">
        <v>0</v>
      </c>
      <c r="AA385" s="47">
        <v>5500</v>
      </c>
    </row>
    <row r="386" spans="1:27" ht="15">
      <c r="A386" s="47" t="s">
        <v>1971</v>
      </c>
      <c r="B386" s="47" t="s">
        <v>1470</v>
      </c>
      <c r="C386" s="47">
        <v>881000</v>
      </c>
      <c r="D386" s="47">
        <f t="shared" si="20"/>
        <v>1167349</v>
      </c>
      <c r="E386" s="47">
        <v>496626</v>
      </c>
      <c r="F386" s="47">
        <v>670723</v>
      </c>
      <c r="H386" s="47" t="s">
        <v>2062</v>
      </c>
      <c r="I386" s="47" t="s">
        <v>1495</v>
      </c>
      <c r="J386" s="47">
        <v>0</v>
      </c>
      <c r="K386" s="47">
        <f t="shared" si="22"/>
        <v>643432</v>
      </c>
      <c r="L386" s="47">
        <v>41500</v>
      </c>
      <c r="M386" s="47">
        <v>601932</v>
      </c>
      <c r="O386" s="47" t="s">
        <v>1944</v>
      </c>
      <c r="P386" s="47" t="s">
        <v>1463</v>
      </c>
      <c r="Q386" s="47">
        <v>1165665</v>
      </c>
      <c r="R386" s="47">
        <f t="shared" si="23"/>
        <v>1925969</v>
      </c>
      <c r="S386" s="47">
        <v>547050</v>
      </c>
      <c r="T386" s="47">
        <v>1378919</v>
      </c>
      <c r="V386" s="47" t="s">
        <v>1971</v>
      </c>
      <c r="W386" s="47" t="s">
        <v>1470</v>
      </c>
      <c r="X386" s="47">
        <v>1213629</v>
      </c>
      <c r="Y386" s="47">
        <f t="shared" si="21"/>
        <v>1965148</v>
      </c>
      <c r="Z386" s="47">
        <v>100</v>
      </c>
      <c r="AA386" s="47">
        <v>1965048</v>
      </c>
    </row>
    <row r="387" spans="1:27" ht="15">
      <c r="A387" s="47" t="s">
        <v>1974</v>
      </c>
      <c r="B387" s="47" t="s">
        <v>1471</v>
      </c>
      <c r="C387" s="47">
        <v>0</v>
      </c>
      <c r="D387" s="47">
        <f aca="true" t="shared" si="24" ref="D387:D450">E387+F387</f>
        <v>943812</v>
      </c>
      <c r="E387" s="47">
        <v>2550</v>
      </c>
      <c r="F387" s="47">
        <v>941262</v>
      </c>
      <c r="H387" s="47" t="s">
        <v>2065</v>
      </c>
      <c r="I387" s="47" t="s">
        <v>1637</v>
      </c>
      <c r="J387" s="47">
        <v>0</v>
      </c>
      <c r="K387" s="47">
        <f t="shared" si="22"/>
        <v>13050</v>
      </c>
      <c r="L387" s="47">
        <v>0</v>
      </c>
      <c r="M387" s="47">
        <v>13050</v>
      </c>
      <c r="O387" s="47" t="s">
        <v>1947</v>
      </c>
      <c r="P387" s="47" t="s">
        <v>1464</v>
      </c>
      <c r="Q387" s="47">
        <v>723000</v>
      </c>
      <c r="R387" s="47">
        <f t="shared" si="23"/>
        <v>1747175</v>
      </c>
      <c r="S387" s="47">
        <v>811870</v>
      </c>
      <c r="T387" s="47">
        <v>935305</v>
      </c>
      <c r="V387" s="47" t="s">
        <v>1974</v>
      </c>
      <c r="W387" s="47" t="s">
        <v>1471</v>
      </c>
      <c r="X387" s="47">
        <v>0</v>
      </c>
      <c r="Y387" s="47">
        <f aca="true" t="shared" si="25" ref="Y387:Y450">Z387+AA387</f>
        <v>7200731</v>
      </c>
      <c r="Z387" s="47">
        <v>0</v>
      </c>
      <c r="AA387" s="47">
        <v>7200731</v>
      </c>
    </row>
    <row r="388" spans="1:27" ht="15">
      <c r="A388" s="47" t="s">
        <v>1977</v>
      </c>
      <c r="B388" s="47" t="s">
        <v>1472</v>
      </c>
      <c r="C388" s="47">
        <v>0</v>
      </c>
      <c r="D388" s="47">
        <f t="shared" si="24"/>
        <v>185106</v>
      </c>
      <c r="E388" s="47">
        <v>0</v>
      </c>
      <c r="F388" s="47">
        <v>185106</v>
      </c>
      <c r="H388" s="47" t="s">
        <v>2068</v>
      </c>
      <c r="I388" s="47" t="s">
        <v>1496</v>
      </c>
      <c r="J388" s="47">
        <v>248504</v>
      </c>
      <c r="K388" s="47">
        <f aca="true" t="shared" si="26" ref="K388:K451">L388+M388</f>
        <v>4517813</v>
      </c>
      <c r="L388" s="47">
        <v>14000</v>
      </c>
      <c r="M388" s="47">
        <v>4503813</v>
      </c>
      <c r="O388" s="47" t="s">
        <v>1950</v>
      </c>
      <c r="P388" s="47" t="s">
        <v>1465</v>
      </c>
      <c r="Q388" s="47">
        <v>137302</v>
      </c>
      <c r="R388" s="47">
        <f aca="true" t="shared" si="27" ref="R388:R451">S388+T388</f>
        <v>2021575</v>
      </c>
      <c r="S388" s="47">
        <v>422721</v>
      </c>
      <c r="T388" s="47">
        <v>1598854</v>
      </c>
      <c r="V388" s="47" t="s">
        <v>1977</v>
      </c>
      <c r="W388" s="47" t="s">
        <v>1472</v>
      </c>
      <c r="X388" s="47">
        <v>1659250</v>
      </c>
      <c r="Y388" s="47">
        <f t="shared" si="25"/>
        <v>1307373</v>
      </c>
      <c r="Z388" s="47">
        <v>0</v>
      </c>
      <c r="AA388" s="47">
        <v>1307373</v>
      </c>
    </row>
    <row r="389" spans="1:27" ht="15">
      <c r="A389" s="47" t="s">
        <v>1980</v>
      </c>
      <c r="B389" s="47" t="s">
        <v>1473</v>
      </c>
      <c r="C389" s="47">
        <v>0</v>
      </c>
      <c r="D389" s="47">
        <f t="shared" si="24"/>
        <v>771816</v>
      </c>
      <c r="E389" s="47">
        <v>248850</v>
      </c>
      <c r="F389" s="47">
        <v>522966</v>
      </c>
      <c r="H389" s="47" t="s">
        <v>2071</v>
      </c>
      <c r="I389" s="47" t="s">
        <v>1385</v>
      </c>
      <c r="J389" s="47">
        <v>0</v>
      </c>
      <c r="K389" s="47">
        <f t="shared" si="26"/>
        <v>78850</v>
      </c>
      <c r="L389" s="47">
        <v>76850</v>
      </c>
      <c r="M389" s="47">
        <v>2000</v>
      </c>
      <c r="O389" s="47" t="s">
        <v>1953</v>
      </c>
      <c r="P389" s="47" t="s">
        <v>1466</v>
      </c>
      <c r="Q389" s="47">
        <v>700600</v>
      </c>
      <c r="R389" s="47">
        <f t="shared" si="27"/>
        <v>2270445</v>
      </c>
      <c r="S389" s="47">
        <v>646918</v>
      </c>
      <c r="T389" s="47">
        <v>1623527</v>
      </c>
      <c r="V389" s="47" t="s">
        <v>1980</v>
      </c>
      <c r="W389" s="47" t="s">
        <v>1473</v>
      </c>
      <c r="X389" s="47">
        <v>293160</v>
      </c>
      <c r="Y389" s="47">
        <f t="shared" si="25"/>
        <v>4811293</v>
      </c>
      <c r="Z389" s="47">
        <v>12265</v>
      </c>
      <c r="AA389" s="47">
        <v>4799028</v>
      </c>
    </row>
    <row r="390" spans="1:27" ht="15">
      <c r="A390" s="47" t="s">
        <v>1983</v>
      </c>
      <c r="B390" s="47" t="s">
        <v>1474</v>
      </c>
      <c r="C390" s="47">
        <v>1634000</v>
      </c>
      <c r="D390" s="47">
        <f t="shared" si="24"/>
        <v>493943</v>
      </c>
      <c r="E390" s="47">
        <v>137100</v>
      </c>
      <c r="F390" s="47">
        <v>356843</v>
      </c>
      <c r="H390" s="47" t="s">
        <v>2074</v>
      </c>
      <c r="I390" s="47" t="s">
        <v>1497</v>
      </c>
      <c r="J390" s="47">
        <v>0</v>
      </c>
      <c r="K390" s="47">
        <f t="shared" si="26"/>
        <v>533167</v>
      </c>
      <c r="L390" s="47">
        <v>0</v>
      </c>
      <c r="M390" s="47">
        <v>533167</v>
      </c>
      <c r="O390" s="47" t="s">
        <v>1956</v>
      </c>
      <c r="P390" s="47" t="s">
        <v>1383</v>
      </c>
      <c r="Q390" s="47">
        <v>394300</v>
      </c>
      <c r="R390" s="47">
        <f t="shared" si="27"/>
        <v>1853990</v>
      </c>
      <c r="S390" s="47">
        <v>57200</v>
      </c>
      <c r="T390" s="47">
        <v>1796790</v>
      </c>
      <c r="V390" s="47" t="s">
        <v>1983</v>
      </c>
      <c r="W390" s="47" t="s">
        <v>1474</v>
      </c>
      <c r="X390" s="47">
        <v>0</v>
      </c>
      <c r="Y390" s="47">
        <f t="shared" si="25"/>
        <v>1104817</v>
      </c>
      <c r="Z390" s="47">
        <v>0</v>
      </c>
      <c r="AA390" s="47">
        <v>1104817</v>
      </c>
    </row>
    <row r="391" spans="1:27" ht="15">
      <c r="A391" s="47" t="s">
        <v>1986</v>
      </c>
      <c r="B391" s="47" t="s">
        <v>1475</v>
      </c>
      <c r="C391" s="47">
        <v>181201</v>
      </c>
      <c r="D391" s="47">
        <f t="shared" si="24"/>
        <v>89589</v>
      </c>
      <c r="E391" s="47">
        <v>33700</v>
      </c>
      <c r="F391" s="47">
        <v>55889</v>
      </c>
      <c r="H391" s="47" t="s">
        <v>2077</v>
      </c>
      <c r="I391" s="47" t="s">
        <v>1498</v>
      </c>
      <c r="J391" s="47">
        <v>1200</v>
      </c>
      <c r="K391" s="47">
        <f t="shared" si="26"/>
        <v>33802</v>
      </c>
      <c r="L391" s="47">
        <v>0</v>
      </c>
      <c r="M391" s="47">
        <v>33802</v>
      </c>
      <c r="O391" s="47" t="s">
        <v>1959</v>
      </c>
      <c r="P391" s="47" t="s">
        <v>1467</v>
      </c>
      <c r="Q391" s="47">
        <v>1364820</v>
      </c>
      <c r="R391" s="47">
        <f t="shared" si="27"/>
        <v>3252453</v>
      </c>
      <c r="S391" s="47">
        <v>1496973</v>
      </c>
      <c r="T391" s="47">
        <v>1755480</v>
      </c>
      <c r="V391" s="47" t="s">
        <v>1986</v>
      </c>
      <c r="W391" s="47" t="s">
        <v>1475</v>
      </c>
      <c r="X391" s="47">
        <v>0</v>
      </c>
      <c r="Y391" s="47">
        <f t="shared" si="25"/>
        <v>88975</v>
      </c>
      <c r="Z391" s="47">
        <v>0</v>
      </c>
      <c r="AA391" s="47">
        <v>88975</v>
      </c>
    </row>
    <row r="392" spans="1:27" ht="15">
      <c r="A392" s="47" t="s">
        <v>1989</v>
      </c>
      <c r="B392" s="47" t="s">
        <v>1476</v>
      </c>
      <c r="C392" s="47">
        <v>968377</v>
      </c>
      <c r="D392" s="47">
        <f t="shared" si="24"/>
        <v>385315</v>
      </c>
      <c r="E392" s="47">
        <v>28200</v>
      </c>
      <c r="F392" s="47">
        <v>357115</v>
      </c>
      <c r="H392" s="47" t="s">
        <v>2080</v>
      </c>
      <c r="I392" s="47" t="s">
        <v>1499</v>
      </c>
      <c r="J392" s="47">
        <v>0</v>
      </c>
      <c r="K392" s="47">
        <f t="shared" si="26"/>
        <v>182195</v>
      </c>
      <c r="L392" s="47">
        <v>0</v>
      </c>
      <c r="M392" s="47">
        <v>182195</v>
      </c>
      <c r="O392" s="47" t="s">
        <v>1962</v>
      </c>
      <c r="P392" s="47" t="s">
        <v>1468</v>
      </c>
      <c r="Q392" s="47">
        <v>1</v>
      </c>
      <c r="R392" s="47">
        <f t="shared" si="27"/>
        <v>1601189</v>
      </c>
      <c r="S392" s="47">
        <v>699471</v>
      </c>
      <c r="T392" s="47">
        <v>901718</v>
      </c>
      <c r="V392" s="47" t="s">
        <v>1989</v>
      </c>
      <c r="W392" s="47" t="s">
        <v>1476</v>
      </c>
      <c r="X392" s="47">
        <v>204061</v>
      </c>
      <c r="Y392" s="47">
        <f t="shared" si="25"/>
        <v>1619826</v>
      </c>
      <c r="Z392" s="47">
        <v>5200</v>
      </c>
      <c r="AA392" s="47">
        <v>1614626</v>
      </c>
    </row>
    <row r="393" spans="1:27" ht="15">
      <c r="A393" s="47" t="s">
        <v>1992</v>
      </c>
      <c r="B393" s="47" t="s">
        <v>1477</v>
      </c>
      <c r="C393" s="47">
        <v>0</v>
      </c>
      <c r="D393" s="47">
        <f t="shared" si="24"/>
        <v>29550</v>
      </c>
      <c r="E393" s="47">
        <v>0</v>
      </c>
      <c r="F393" s="47">
        <v>29550</v>
      </c>
      <c r="H393" s="47" t="s">
        <v>2086</v>
      </c>
      <c r="I393" s="47" t="s">
        <v>1442</v>
      </c>
      <c r="J393" s="47">
        <v>0</v>
      </c>
      <c r="K393" s="47">
        <f t="shared" si="26"/>
        <v>9276</v>
      </c>
      <c r="L393" s="47">
        <v>0</v>
      </c>
      <c r="M393" s="47">
        <v>9276</v>
      </c>
      <c r="O393" s="47" t="s">
        <v>1965</v>
      </c>
      <c r="P393" s="47" t="s">
        <v>1469</v>
      </c>
      <c r="Q393" s="47">
        <v>0</v>
      </c>
      <c r="R393" s="47">
        <f t="shared" si="27"/>
        <v>3308551</v>
      </c>
      <c r="S393" s="47">
        <v>1120000</v>
      </c>
      <c r="T393" s="47">
        <v>2188551</v>
      </c>
      <c r="V393" s="47" t="s">
        <v>1992</v>
      </c>
      <c r="W393" s="47" t="s">
        <v>1477</v>
      </c>
      <c r="X393" s="47">
        <v>0</v>
      </c>
      <c r="Y393" s="47">
        <f t="shared" si="25"/>
        <v>31366</v>
      </c>
      <c r="Z393" s="47">
        <v>0</v>
      </c>
      <c r="AA393" s="47">
        <v>31366</v>
      </c>
    </row>
    <row r="394" spans="1:27" ht="15">
      <c r="A394" s="47" t="s">
        <v>1995</v>
      </c>
      <c r="B394" s="47" t="s">
        <v>1478</v>
      </c>
      <c r="C394" s="47">
        <v>0</v>
      </c>
      <c r="D394" s="47">
        <f t="shared" si="24"/>
        <v>1212435</v>
      </c>
      <c r="E394" s="47">
        <v>457741</v>
      </c>
      <c r="F394" s="47">
        <v>754694</v>
      </c>
      <c r="H394" s="47" t="s">
        <v>2088</v>
      </c>
      <c r="I394" s="47" t="s">
        <v>1638</v>
      </c>
      <c r="J394" s="47">
        <v>8000</v>
      </c>
      <c r="K394" s="47">
        <f t="shared" si="26"/>
        <v>42575</v>
      </c>
      <c r="L394" s="47">
        <v>0</v>
      </c>
      <c r="M394" s="47">
        <v>42575</v>
      </c>
      <c r="O394" s="47" t="s">
        <v>1968</v>
      </c>
      <c r="P394" s="47" t="s">
        <v>837</v>
      </c>
      <c r="Q394" s="47">
        <v>363390</v>
      </c>
      <c r="R394" s="47">
        <f t="shared" si="27"/>
        <v>372490</v>
      </c>
      <c r="S394" s="47">
        <v>750</v>
      </c>
      <c r="T394" s="47">
        <v>371740</v>
      </c>
      <c r="V394" s="47" t="s">
        <v>1995</v>
      </c>
      <c r="W394" s="47" t="s">
        <v>1478</v>
      </c>
      <c r="X394" s="47">
        <v>36026663</v>
      </c>
      <c r="Y394" s="47">
        <f t="shared" si="25"/>
        <v>27673592</v>
      </c>
      <c r="Z394" s="47">
        <v>308550</v>
      </c>
      <c r="AA394" s="47">
        <v>27365042</v>
      </c>
    </row>
    <row r="395" spans="1:27" ht="15">
      <c r="A395" s="47" t="s">
        <v>1998</v>
      </c>
      <c r="B395" s="47" t="s">
        <v>1479</v>
      </c>
      <c r="C395" s="47">
        <v>225000</v>
      </c>
      <c r="D395" s="47">
        <f t="shared" si="24"/>
        <v>205201</v>
      </c>
      <c r="E395" s="47">
        <v>0</v>
      </c>
      <c r="F395" s="47">
        <v>205201</v>
      </c>
      <c r="H395" s="47" t="s">
        <v>2094</v>
      </c>
      <c r="I395" s="47" t="s">
        <v>1501</v>
      </c>
      <c r="J395" s="47">
        <v>7200</v>
      </c>
      <c r="K395" s="47">
        <f t="shared" si="26"/>
        <v>47830</v>
      </c>
      <c r="L395" s="47">
        <v>0</v>
      </c>
      <c r="M395" s="47">
        <v>47830</v>
      </c>
      <c r="O395" s="47" t="s">
        <v>1971</v>
      </c>
      <c r="P395" s="47" t="s">
        <v>1470</v>
      </c>
      <c r="Q395" s="47">
        <v>2522950</v>
      </c>
      <c r="R395" s="47">
        <f t="shared" si="27"/>
        <v>3576463</v>
      </c>
      <c r="S395" s="47">
        <v>1444426</v>
      </c>
      <c r="T395" s="47">
        <v>2132037</v>
      </c>
      <c r="V395" s="47" t="s">
        <v>1998</v>
      </c>
      <c r="W395" s="47" t="s">
        <v>1479</v>
      </c>
      <c r="X395" s="47">
        <v>109385</v>
      </c>
      <c r="Y395" s="47">
        <f t="shared" si="25"/>
        <v>163164</v>
      </c>
      <c r="Z395" s="47">
        <v>8000</v>
      </c>
      <c r="AA395" s="47">
        <v>155164</v>
      </c>
    </row>
    <row r="396" spans="1:27" ht="15">
      <c r="A396" s="47" t="s">
        <v>2001</v>
      </c>
      <c r="B396" s="47" t="s">
        <v>1480</v>
      </c>
      <c r="C396" s="47">
        <v>0</v>
      </c>
      <c r="D396" s="47">
        <f t="shared" si="24"/>
        <v>763334</v>
      </c>
      <c r="E396" s="47">
        <v>428203</v>
      </c>
      <c r="F396" s="47">
        <v>335131</v>
      </c>
      <c r="H396" s="47" t="s">
        <v>2097</v>
      </c>
      <c r="I396" s="47" t="s">
        <v>1502</v>
      </c>
      <c r="J396" s="47">
        <v>0</v>
      </c>
      <c r="K396" s="47">
        <f t="shared" si="26"/>
        <v>338077</v>
      </c>
      <c r="L396" s="47">
        <v>2500</v>
      </c>
      <c r="M396" s="47">
        <v>335577</v>
      </c>
      <c r="O396" s="47" t="s">
        <v>1974</v>
      </c>
      <c r="P396" s="47" t="s">
        <v>1471</v>
      </c>
      <c r="Q396" s="47">
        <v>974243</v>
      </c>
      <c r="R396" s="47">
        <f t="shared" si="27"/>
        <v>5597870</v>
      </c>
      <c r="S396" s="47">
        <v>931499</v>
      </c>
      <c r="T396" s="47">
        <v>4666371</v>
      </c>
      <c r="V396" s="47" t="s">
        <v>2001</v>
      </c>
      <c r="W396" s="47" t="s">
        <v>1480</v>
      </c>
      <c r="X396" s="47">
        <v>157657</v>
      </c>
      <c r="Y396" s="47">
        <f t="shared" si="25"/>
        <v>1554378</v>
      </c>
      <c r="Z396" s="47">
        <v>0</v>
      </c>
      <c r="AA396" s="47">
        <v>1554378</v>
      </c>
    </row>
    <row r="397" spans="1:27" ht="15">
      <c r="A397" s="47" t="s">
        <v>2004</v>
      </c>
      <c r="B397" s="47" t="s">
        <v>1481</v>
      </c>
      <c r="C397" s="47">
        <v>701000</v>
      </c>
      <c r="D397" s="47">
        <f t="shared" si="24"/>
        <v>857758</v>
      </c>
      <c r="E397" s="47">
        <v>16000</v>
      </c>
      <c r="F397" s="47">
        <v>841758</v>
      </c>
      <c r="H397" s="47" t="s">
        <v>2100</v>
      </c>
      <c r="I397" s="47" t="s">
        <v>1503</v>
      </c>
      <c r="J397" s="47">
        <v>0</v>
      </c>
      <c r="K397" s="47">
        <f t="shared" si="26"/>
        <v>432312</v>
      </c>
      <c r="L397" s="47">
        <v>0</v>
      </c>
      <c r="M397" s="47">
        <v>432312</v>
      </c>
      <c r="O397" s="47" t="s">
        <v>1977</v>
      </c>
      <c r="P397" s="47" t="s">
        <v>1472</v>
      </c>
      <c r="Q397" s="47">
        <v>390680</v>
      </c>
      <c r="R397" s="47">
        <f t="shared" si="27"/>
        <v>2053598</v>
      </c>
      <c r="S397" s="47">
        <v>216733</v>
      </c>
      <c r="T397" s="47">
        <v>1836865</v>
      </c>
      <c r="V397" s="47" t="s">
        <v>2004</v>
      </c>
      <c r="W397" s="47" t="s">
        <v>1481</v>
      </c>
      <c r="X397" s="47">
        <v>80001</v>
      </c>
      <c r="Y397" s="47">
        <f t="shared" si="25"/>
        <v>6214939</v>
      </c>
      <c r="Z397" s="47">
        <v>230000</v>
      </c>
      <c r="AA397" s="47">
        <v>5984939</v>
      </c>
    </row>
    <row r="398" spans="1:27" ht="15">
      <c r="A398" s="47" t="s">
        <v>2007</v>
      </c>
      <c r="B398" s="47" t="s">
        <v>1482</v>
      </c>
      <c r="C398" s="47">
        <v>0</v>
      </c>
      <c r="D398" s="47">
        <f t="shared" si="24"/>
        <v>47896</v>
      </c>
      <c r="E398" s="47">
        <v>0</v>
      </c>
      <c r="F398" s="47">
        <v>47896</v>
      </c>
      <c r="H398" s="47" t="s">
        <v>2103</v>
      </c>
      <c r="I398" s="47" t="s">
        <v>1504</v>
      </c>
      <c r="J398" s="47">
        <v>0</v>
      </c>
      <c r="K398" s="47">
        <f t="shared" si="26"/>
        <v>2600</v>
      </c>
      <c r="L398" s="47">
        <v>0</v>
      </c>
      <c r="M398" s="47">
        <v>2600</v>
      </c>
      <c r="O398" s="47" t="s">
        <v>1980</v>
      </c>
      <c r="P398" s="47" t="s">
        <v>1473</v>
      </c>
      <c r="Q398" s="47">
        <v>0</v>
      </c>
      <c r="R398" s="47">
        <f t="shared" si="27"/>
        <v>2384278</v>
      </c>
      <c r="S398" s="47">
        <v>249330</v>
      </c>
      <c r="T398" s="47">
        <v>2134948</v>
      </c>
      <c r="V398" s="47" t="s">
        <v>2007</v>
      </c>
      <c r="W398" s="47" t="s">
        <v>1482</v>
      </c>
      <c r="X398" s="47">
        <v>0</v>
      </c>
      <c r="Y398" s="47">
        <f t="shared" si="25"/>
        <v>336219</v>
      </c>
      <c r="Z398" s="47">
        <v>0</v>
      </c>
      <c r="AA398" s="47">
        <v>336219</v>
      </c>
    </row>
    <row r="399" spans="1:27" ht="15">
      <c r="A399" s="47" t="s">
        <v>2010</v>
      </c>
      <c r="B399" s="47" t="s">
        <v>1483</v>
      </c>
      <c r="C399" s="47">
        <v>0</v>
      </c>
      <c r="D399" s="47">
        <f t="shared" si="24"/>
        <v>91485</v>
      </c>
      <c r="E399" s="47">
        <v>0</v>
      </c>
      <c r="F399" s="47">
        <v>91485</v>
      </c>
      <c r="H399" s="47" t="s">
        <v>2106</v>
      </c>
      <c r="I399" s="47" t="s">
        <v>1505</v>
      </c>
      <c r="J399" s="47">
        <v>300</v>
      </c>
      <c r="K399" s="47">
        <f t="shared" si="26"/>
        <v>34503</v>
      </c>
      <c r="L399" s="47">
        <v>0</v>
      </c>
      <c r="M399" s="47">
        <v>34503</v>
      </c>
      <c r="O399" s="47" t="s">
        <v>1983</v>
      </c>
      <c r="P399" s="47" t="s">
        <v>1474</v>
      </c>
      <c r="Q399" s="47">
        <v>2234000</v>
      </c>
      <c r="R399" s="47">
        <f t="shared" si="27"/>
        <v>1496438</v>
      </c>
      <c r="S399" s="47">
        <v>337600</v>
      </c>
      <c r="T399" s="47">
        <v>1158838</v>
      </c>
      <c r="V399" s="47" t="s">
        <v>2010</v>
      </c>
      <c r="W399" s="47" t="s">
        <v>1483</v>
      </c>
      <c r="X399" s="47">
        <v>11350</v>
      </c>
      <c r="Y399" s="47">
        <f t="shared" si="25"/>
        <v>519360</v>
      </c>
      <c r="Z399" s="47">
        <v>0</v>
      </c>
      <c r="AA399" s="47">
        <v>519360</v>
      </c>
    </row>
    <row r="400" spans="1:27" ht="15">
      <c r="A400" s="47" t="s">
        <v>2013</v>
      </c>
      <c r="B400" s="47" t="s">
        <v>1484</v>
      </c>
      <c r="C400" s="47">
        <v>0</v>
      </c>
      <c r="D400" s="47">
        <f t="shared" si="24"/>
        <v>772129</v>
      </c>
      <c r="E400" s="47">
        <v>9000</v>
      </c>
      <c r="F400" s="47">
        <v>763129</v>
      </c>
      <c r="H400" s="47" t="s">
        <v>2109</v>
      </c>
      <c r="I400" s="47" t="s">
        <v>1506</v>
      </c>
      <c r="J400" s="47">
        <v>0</v>
      </c>
      <c r="K400" s="47">
        <f t="shared" si="26"/>
        <v>31915</v>
      </c>
      <c r="L400" s="47">
        <v>1250</v>
      </c>
      <c r="M400" s="47">
        <v>30665</v>
      </c>
      <c r="O400" s="47" t="s">
        <v>1986</v>
      </c>
      <c r="P400" s="47" t="s">
        <v>1475</v>
      </c>
      <c r="Q400" s="47">
        <v>411701</v>
      </c>
      <c r="R400" s="47">
        <f t="shared" si="27"/>
        <v>409754</v>
      </c>
      <c r="S400" s="47">
        <v>195800</v>
      </c>
      <c r="T400" s="47">
        <v>213954</v>
      </c>
      <c r="V400" s="47" t="s">
        <v>2013</v>
      </c>
      <c r="W400" s="47" t="s">
        <v>1484</v>
      </c>
      <c r="X400" s="47">
        <v>624821</v>
      </c>
      <c r="Y400" s="47">
        <f t="shared" si="25"/>
        <v>2961631</v>
      </c>
      <c r="Z400" s="47">
        <v>14400</v>
      </c>
      <c r="AA400" s="47">
        <v>2947231</v>
      </c>
    </row>
    <row r="401" spans="1:27" ht="15">
      <c r="A401" s="47" t="s">
        <v>2016</v>
      </c>
      <c r="B401" s="47" t="s">
        <v>1485</v>
      </c>
      <c r="C401" s="47">
        <v>138000</v>
      </c>
      <c r="D401" s="47">
        <f t="shared" si="24"/>
        <v>473194</v>
      </c>
      <c r="E401" s="47">
        <v>57300</v>
      </c>
      <c r="F401" s="47">
        <v>415894</v>
      </c>
      <c r="H401" s="47" t="s">
        <v>2112</v>
      </c>
      <c r="I401" s="47" t="s">
        <v>1507</v>
      </c>
      <c r="J401" s="47">
        <v>0</v>
      </c>
      <c r="K401" s="47">
        <f t="shared" si="26"/>
        <v>1000</v>
      </c>
      <c r="L401" s="47">
        <v>0</v>
      </c>
      <c r="M401" s="47">
        <v>1000</v>
      </c>
      <c r="O401" s="47" t="s">
        <v>1989</v>
      </c>
      <c r="P401" s="47" t="s">
        <v>1476</v>
      </c>
      <c r="Q401" s="47">
        <v>4038446</v>
      </c>
      <c r="R401" s="47">
        <f t="shared" si="27"/>
        <v>1815892</v>
      </c>
      <c r="S401" s="47">
        <v>188300</v>
      </c>
      <c r="T401" s="47">
        <v>1627592</v>
      </c>
      <c r="V401" s="47" t="s">
        <v>2016</v>
      </c>
      <c r="W401" s="47" t="s">
        <v>1485</v>
      </c>
      <c r="X401" s="47">
        <v>0</v>
      </c>
      <c r="Y401" s="47">
        <f t="shared" si="25"/>
        <v>1032481</v>
      </c>
      <c r="Z401" s="47">
        <v>0</v>
      </c>
      <c r="AA401" s="47">
        <v>1032481</v>
      </c>
    </row>
    <row r="402" spans="1:27" ht="15">
      <c r="A402" s="47" t="s">
        <v>2019</v>
      </c>
      <c r="B402" s="47" t="s">
        <v>2272</v>
      </c>
      <c r="C402" s="47">
        <v>0</v>
      </c>
      <c r="D402" s="47">
        <f t="shared" si="24"/>
        <v>3600</v>
      </c>
      <c r="E402" s="47">
        <v>0</v>
      </c>
      <c r="F402" s="47">
        <v>3600</v>
      </c>
      <c r="H402" s="47" t="s">
        <v>2115</v>
      </c>
      <c r="I402" s="47" t="s">
        <v>1508</v>
      </c>
      <c r="J402" s="47">
        <v>16526</v>
      </c>
      <c r="K402" s="47">
        <f t="shared" si="26"/>
        <v>360957</v>
      </c>
      <c r="L402" s="47">
        <v>200</v>
      </c>
      <c r="M402" s="47">
        <v>360757</v>
      </c>
      <c r="O402" s="47" t="s">
        <v>1992</v>
      </c>
      <c r="P402" s="47" t="s">
        <v>1477</v>
      </c>
      <c r="Q402" s="47">
        <v>0</v>
      </c>
      <c r="R402" s="47">
        <f t="shared" si="27"/>
        <v>180333</v>
      </c>
      <c r="S402" s="47">
        <v>0</v>
      </c>
      <c r="T402" s="47">
        <v>180333</v>
      </c>
      <c r="V402" s="47" t="s">
        <v>2022</v>
      </c>
      <c r="W402" s="47" t="s">
        <v>1206</v>
      </c>
      <c r="X402" s="47">
        <v>12000</v>
      </c>
      <c r="Y402" s="47">
        <f t="shared" si="25"/>
        <v>847515</v>
      </c>
      <c r="Z402" s="47">
        <v>0</v>
      </c>
      <c r="AA402" s="47">
        <v>847515</v>
      </c>
    </row>
    <row r="403" spans="1:27" ht="15">
      <c r="A403" s="47" t="s">
        <v>2022</v>
      </c>
      <c r="B403" s="47" t="s">
        <v>1206</v>
      </c>
      <c r="C403" s="47">
        <v>0</v>
      </c>
      <c r="D403" s="47">
        <f t="shared" si="24"/>
        <v>1007963</v>
      </c>
      <c r="E403" s="47">
        <v>62364</v>
      </c>
      <c r="F403" s="47">
        <v>945599</v>
      </c>
      <c r="H403" s="47" t="s">
        <v>2118</v>
      </c>
      <c r="I403" s="47" t="s">
        <v>1640</v>
      </c>
      <c r="J403" s="47">
        <v>0</v>
      </c>
      <c r="K403" s="47">
        <f t="shared" si="26"/>
        <v>21599</v>
      </c>
      <c r="L403" s="47">
        <v>11099</v>
      </c>
      <c r="M403" s="47">
        <v>10500</v>
      </c>
      <c r="O403" s="47" t="s">
        <v>1995</v>
      </c>
      <c r="P403" s="47" t="s">
        <v>1478</v>
      </c>
      <c r="Q403" s="47">
        <v>883098</v>
      </c>
      <c r="R403" s="47">
        <f t="shared" si="27"/>
        <v>5043168</v>
      </c>
      <c r="S403" s="47">
        <v>766103</v>
      </c>
      <c r="T403" s="47">
        <v>4277065</v>
      </c>
      <c r="V403" s="47" t="s">
        <v>2024</v>
      </c>
      <c r="W403" s="47" t="s">
        <v>1486</v>
      </c>
      <c r="X403" s="47">
        <v>0</v>
      </c>
      <c r="Y403" s="47">
        <f t="shared" si="25"/>
        <v>245282</v>
      </c>
      <c r="Z403" s="47">
        <v>0</v>
      </c>
      <c r="AA403" s="47">
        <v>245282</v>
      </c>
    </row>
    <row r="404" spans="1:27" ht="15">
      <c r="A404" s="47" t="s">
        <v>2024</v>
      </c>
      <c r="B404" s="47" t="s">
        <v>1486</v>
      </c>
      <c r="C404" s="47">
        <v>0</v>
      </c>
      <c r="D404" s="47">
        <f t="shared" si="24"/>
        <v>72160</v>
      </c>
      <c r="E404" s="47">
        <v>0</v>
      </c>
      <c r="F404" s="47">
        <v>72160</v>
      </c>
      <c r="H404" s="47" t="s">
        <v>2121</v>
      </c>
      <c r="I404" s="47" t="s">
        <v>1509</v>
      </c>
      <c r="J404" s="47">
        <v>0</v>
      </c>
      <c r="K404" s="47">
        <f t="shared" si="26"/>
        <v>86906</v>
      </c>
      <c r="L404" s="47">
        <v>0</v>
      </c>
      <c r="M404" s="47">
        <v>86906</v>
      </c>
      <c r="O404" s="47" t="s">
        <v>1998</v>
      </c>
      <c r="P404" s="47" t="s">
        <v>1479</v>
      </c>
      <c r="Q404" s="47">
        <v>944250</v>
      </c>
      <c r="R404" s="47">
        <f t="shared" si="27"/>
        <v>1469602</v>
      </c>
      <c r="S404" s="47">
        <v>400445</v>
      </c>
      <c r="T404" s="47">
        <v>1069157</v>
      </c>
      <c r="V404" s="47" t="s">
        <v>2028</v>
      </c>
      <c r="W404" s="47" t="s">
        <v>1384</v>
      </c>
      <c r="X404" s="47">
        <v>0</v>
      </c>
      <c r="Y404" s="47">
        <f t="shared" si="25"/>
        <v>15800</v>
      </c>
      <c r="Z404" s="47">
        <v>0</v>
      </c>
      <c r="AA404" s="47">
        <v>15800</v>
      </c>
    </row>
    <row r="405" spans="1:27" ht="15">
      <c r="A405" s="47" t="s">
        <v>2028</v>
      </c>
      <c r="B405" s="47" t="s">
        <v>1384</v>
      </c>
      <c r="C405" s="47">
        <v>352400</v>
      </c>
      <c r="D405" s="47">
        <f t="shared" si="24"/>
        <v>135030</v>
      </c>
      <c r="E405" s="47">
        <v>65000</v>
      </c>
      <c r="F405" s="47">
        <v>70030</v>
      </c>
      <c r="H405" s="47" t="s">
        <v>2124</v>
      </c>
      <c r="I405" s="47" t="s">
        <v>1510</v>
      </c>
      <c r="J405" s="47">
        <v>0</v>
      </c>
      <c r="K405" s="47">
        <f t="shared" si="26"/>
        <v>395549</v>
      </c>
      <c r="L405" s="47">
        <v>1475</v>
      </c>
      <c r="M405" s="47">
        <v>394074</v>
      </c>
      <c r="O405" s="47" t="s">
        <v>2001</v>
      </c>
      <c r="P405" s="47" t="s">
        <v>1480</v>
      </c>
      <c r="Q405" s="47">
        <v>1491301</v>
      </c>
      <c r="R405" s="47">
        <f t="shared" si="27"/>
        <v>6471433</v>
      </c>
      <c r="S405" s="47">
        <v>1518485</v>
      </c>
      <c r="T405" s="47">
        <v>4952948</v>
      </c>
      <c r="V405" s="47" t="s">
        <v>2031</v>
      </c>
      <c r="W405" s="47" t="s">
        <v>1635</v>
      </c>
      <c r="X405" s="47">
        <v>0</v>
      </c>
      <c r="Y405" s="47">
        <f t="shared" si="25"/>
        <v>55000</v>
      </c>
      <c r="Z405" s="47">
        <v>0</v>
      </c>
      <c r="AA405" s="47">
        <v>55000</v>
      </c>
    </row>
    <row r="406" spans="1:27" ht="15">
      <c r="A406" s="47" t="s">
        <v>2031</v>
      </c>
      <c r="B406" s="47" t="s">
        <v>1635</v>
      </c>
      <c r="C406" s="47">
        <v>0</v>
      </c>
      <c r="D406" s="47">
        <f t="shared" si="24"/>
        <v>321145</v>
      </c>
      <c r="E406" s="47">
        <v>125000</v>
      </c>
      <c r="F406" s="47">
        <v>196145</v>
      </c>
      <c r="H406" s="47" t="s">
        <v>2128</v>
      </c>
      <c r="I406" s="47" t="s">
        <v>1511</v>
      </c>
      <c r="J406" s="47">
        <v>74002</v>
      </c>
      <c r="K406" s="47">
        <f t="shared" si="26"/>
        <v>121500</v>
      </c>
      <c r="L406" s="47">
        <v>0</v>
      </c>
      <c r="M406" s="47">
        <v>121500</v>
      </c>
      <c r="O406" s="47" t="s">
        <v>2004</v>
      </c>
      <c r="P406" s="47" t="s">
        <v>1481</v>
      </c>
      <c r="Q406" s="47">
        <v>1726101</v>
      </c>
      <c r="R406" s="47">
        <f t="shared" si="27"/>
        <v>3727041</v>
      </c>
      <c r="S406" s="47">
        <v>457847</v>
      </c>
      <c r="T406" s="47">
        <v>3269194</v>
      </c>
      <c r="V406" s="47" t="s">
        <v>2034</v>
      </c>
      <c r="W406" s="47" t="s">
        <v>1487</v>
      </c>
      <c r="X406" s="47">
        <v>0</v>
      </c>
      <c r="Y406" s="47">
        <f t="shared" si="25"/>
        <v>349500</v>
      </c>
      <c r="Z406" s="47">
        <v>59700</v>
      </c>
      <c r="AA406" s="47">
        <v>289800</v>
      </c>
    </row>
    <row r="407" spans="1:27" ht="15">
      <c r="A407" s="47" t="s">
        <v>2034</v>
      </c>
      <c r="B407" s="47" t="s">
        <v>1487</v>
      </c>
      <c r="C407" s="47">
        <v>16100</v>
      </c>
      <c r="D407" s="47">
        <f t="shared" si="24"/>
        <v>153035</v>
      </c>
      <c r="E407" s="47">
        <v>6900</v>
      </c>
      <c r="F407" s="47">
        <v>146135</v>
      </c>
      <c r="H407" s="47" t="s">
        <v>2131</v>
      </c>
      <c r="I407" s="47" t="s">
        <v>1512</v>
      </c>
      <c r="J407" s="47">
        <v>34400</v>
      </c>
      <c r="K407" s="47">
        <f t="shared" si="26"/>
        <v>1680805</v>
      </c>
      <c r="L407" s="47">
        <v>0</v>
      </c>
      <c r="M407" s="47">
        <v>1680805</v>
      </c>
      <c r="O407" s="47" t="s">
        <v>2007</v>
      </c>
      <c r="P407" s="47" t="s">
        <v>1482</v>
      </c>
      <c r="Q407" s="47">
        <v>2623700</v>
      </c>
      <c r="R407" s="47">
        <f t="shared" si="27"/>
        <v>259500</v>
      </c>
      <c r="S407" s="47">
        <v>0</v>
      </c>
      <c r="T407" s="47">
        <v>259500</v>
      </c>
      <c r="V407" s="47" t="s">
        <v>2037</v>
      </c>
      <c r="W407" s="47" t="s">
        <v>1636</v>
      </c>
      <c r="X407" s="47">
        <v>43700</v>
      </c>
      <c r="Y407" s="47">
        <f t="shared" si="25"/>
        <v>84167</v>
      </c>
      <c r="Z407" s="47">
        <v>52666</v>
      </c>
      <c r="AA407" s="47">
        <v>31501</v>
      </c>
    </row>
    <row r="408" spans="1:27" ht="15">
      <c r="A408" s="47" t="s">
        <v>2037</v>
      </c>
      <c r="B408" s="47" t="s">
        <v>1636</v>
      </c>
      <c r="C408" s="47">
        <v>120000</v>
      </c>
      <c r="D408" s="47">
        <f t="shared" si="24"/>
        <v>321325</v>
      </c>
      <c r="E408" s="47">
        <v>62050</v>
      </c>
      <c r="F408" s="47">
        <v>259275</v>
      </c>
      <c r="H408" s="47" t="s">
        <v>2134</v>
      </c>
      <c r="I408" s="47" t="s">
        <v>1513</v>
      </c>
      <c r="J408" s="47">
        <v>0</v>
      </c>
      <c r="K408" s="47">
        <f t="shared" si="26"/>
        <v>9250</v>
      </c>
      <c r="L408" s="47">
        <v>0</v>
      </c>
      <c r="M408" s="47">
        <v>9250</v>
      </c>
      <c r="O408" s="47" t="s">
        <v>2010</v>
      </c>
      <c r="P408" s="47" t="s">
        <v>1483</v>
      </c>
      <c r="Q408" s="47">
        <v>0</v>
      </c>
      <c r="R408" s="47">
        <f t="shared" si="27"/>
        <v>566635</v>
      </c>
      <c r="S408" s="47">
        <v>0</v>
      </c>
      <c r="T408" s="47">
        <v>566635</v>
      </c>
      <c r="V408" s="47" t="s">
        <v>2040</v>
      </c>
      <c r="W408" s="47" t="s">
        <v>1488</v>
      </c>
      <c r="X408" s="47">
        <v>283000</v>
      </c>
      <c r="Y408" s="47">
        <f t="shared" si="25"/>
        <v>493021</v>
      </c>
      <c r="Z408" s="47">
        <v>28400</v>
      </c>
      <c r="AA408" s="47">
        <v>464621</v>
      </c>
    </row>
    <row r="409" spans="1:27" ht="15">
      <c r="A409" s="47" t="s">
        <v>2040</v>
      </c>
      <c r="B409" s="47" t="s">
        <v>1488</v>
      </c>
      <c r="C409" s="47">
        <v>978938</v>
      </c>
      <c r="D409" s="47">
        <f t="shared" si="24"/>
        <v>1427429</v>
      </c>
      <c r="E409" s="47">
        <v>138068</v>
      </c>
      <c r="F409" s="47">
        <v>1289361</v>
      </c>
      <c r="H409" s="47" t="s">
        <v>2137</v>
      </c>
      <c r="I409" s="47" t="s">
        <v>1514</v>
      </c>
      <c r="J409" s="47">
        <v>0</v>
      </c>
      <c r="K409" s="47">
        <f t="shared" si="26"/>
        <v>78854</v>
      </c>
      <c r="L409" s="47">
        <v>0</v>
      </c>
      <c r="M409" s="47">
        <v>78854</v>
      </c>
      <c r="O409" s="47" t="s">
        <v>2013</v>
      </c>
      <c r="P409" s="47" t="s">
        <v>1484</v>
      </c>
      <c r="Q409" s="47">
        <v>1729720</v>
      </c>
      <c r="R409" s="47">
        <f t="shared" si="27"/>
        <v>2682187</v>
      </c>
      <c r="S409" s="47">
        <v>674175</v>
      </c>
      <c r="T409" s="47">
        <v>2008012</v>
      </c>
      <c r="V409" s="47" t="s">
        <v>2044</v>
      </c>
      <c r="W409" s="47" t="s">
        <v>1489</v>
      </c>
      <c r="X409" s="47">
        <v>1276464</v>
      </c>
      <c r="Y409" s="47">
        <f t="shared" si="25"/>
        <v>32702084</v>
      </c>
      <c r="Z409" s="47">
        <v>22276886</v>
      </c>
      <c r="AA409" s="47">
        <v>10425198</v>
      </c>
    </row>
    <row r="410" spans="1:27" ht="15">
      <c r="A410" s="47" t="s">
        <v>2044</v>
      </c>
      <c r="B410" s="47" t="s">
        <v>1489</v>
      </c>
      <c r="C410" s="47">
        <v>180200</v>
      </c>
      <c r="D410" s="47">
        <f t="shared" si="24"/>
        <v>2344920</v>
      </c>
      <c r="E410" s="47">
        <v>341420</v>
      </c>
      <c r="F410" s="47">
        <v>2003500</v>
      </c>
      <c r="H410" s="47" t="s">
        <v>2140</v>
      </c>
      <c r="I410" s="47" t="s">
        <v>1515</v>
      </c>
      <c r="J410" s="47">
        <v>0</v>
      </c>
      <c r="K410" s="47">
        <f t="shared" si="26"/>
        <v>1030559</v>
      </c>
      <c r="L410" s="47">
        <v>45000</v>
      </c>
      <c r="M410" s="47">
        <v>985559</v>
      </c>
      <c r="O410" s="47" t="s">
        <v>2016</v>
      </c>
      <c r="P410" s="47" t="s">
        <v>1485</v>
      </c>
      <c r="Q410" s="47">
        <v>484350</v>
      </c>
      <c r="R410" s="47">
        <f t="shared" si="27"/>
        <v>2169027</v>
      </c>
      <c r="S410" s="47">
        <v>435700</v>
      </c>
      <c r="T410" s="47">
        <v>1733327</v>
      </c>
      <c r="V410" s="47" t="s">
        <v>2047</v>
      </c>
      <c r="W410" s="47" t="s">
        <v>1490</v>
      </c>
      <c r="X410" s="47">
        <v>3830587</v>
      </c>
      <c r="Y410" s="47">
        <f t="shared" si="25"/>
        <v>20843231</v>
      </c>
      <c r="Z410" s="47">
        <v>9259802</v>
      </c>
      <c r="AA410" s="47">
        <v>11583429</v>
      </c>
    </row>
    <row r="411" spans="1:27" ht="15">
      <c r="A411" s="47" t="s">
        <v>2047</v>
      </c>
      <c r="B411" s="47" t="s">
        <v>1490</v>
      </c>
      <c r="C411" s="47">
        <v>2795301</v>
      </c>
      <c r="D411" s="47">
        <f t="shared" si="24"/>
        <v>2425700</v>
      </c>
      <c r="E411" s="47">
        <v>181500</v>
      </c>
      <c r="F411" s="47">
        <v>2244200</v>
      </c>
      <c r="H411" s="47" t="s">
        <v>2143</v>
      </c>
      <c r="I411" s="47" t="s">
        <v>1516</v>
      </c>
      <c r="J411" s="47">
        <v>350000</v>
      </c>
      <c r="K411" s="47">
        <f t="shared" si="26"/>
        <v>35500</v>
      </c>
      <c r="L411" s="47">
        <v>0</v>
      </c>
      <c r="M411" s="47">
        <v>35500</v>
      </c>
      <c r="O411" s="47" t="s">
        <v>2019</v>
      </c>
      <c r="P411" s="47" t="s">
        <v>2272</v>
      </c>
      <c r="Q411" s="47">
        <v>0</v>
      </c>
      <c r="R411" s="47">
        <f t="shared" si="27"/>
        <v>30315</v>
      </c>
      <c r="S411" s="47">
        <v>12800</v>
      </c>
      <c r="T411" s="47">
        <v>17515</v>
      </c>
      <c r="V411" s="47" t="s">
        <v>2050</v>
      </c>
      <c r="W411" s="47" t="s">
        <v>1491</v>
      </c>
      <c r="X411" s="47">
        <v>11500</v>
      </c>
      <c r="Y411" s="47">
        <f t="shared" si="25"/>
        <v>59960</v>
      </c>
      <c r="Z411" s="47">
        <v>0</v>
      </c>
      <c r="AA411" s="47">
        <v>59960</v>
      </c>
    </row>
    <row r="412" spans="1:27" ht="15">
      <c r="A412" s="47" t="s">
        <v>2050</v>
      </c>
      <c r="B412" s="47" t="s">
        <v>1491</v>
      </c>
      <c r="C412" s="47">
        <v>0</v>
      </c>
      <c r="D412" s="47">
        <f t="shared" si="24"/>
        <v>77300</v>
      </c>
      <c r="E412" s="47">
        <v>0</v>
      </c>
      <c r="F412" s="47">
        <v>77300</v>
      </c>
      <c r="H412" s="47" t="s">
        <v>2146</v>
      </c>
      <c r="I412" s="47" t="s">
        <v>1517</v>
      </c>
      <c r="J412" s="47">
        <v>0</v>
      </c>
      <c r="K412" s="47">
        <f t="shared" si="26"/>
        <v>582591</v>
      </c>
      <c r="L412" s="47">
        <v>0</v>
      </c>
      <c r="M412" s="47">
        <v>582591</v>
      </c>
      <c r="O412" s="47" t="s">
        <v>2022</v>
      </c>
      <c r="P412" s="47" t="s">
        <v>1206</v>
      </c>
      <c r="Q412" s="47">
        <v>229335</v>
      </c>
      <c r="R412" s="47">
        <f t="shared" si="27"/>
        <v>3563143</v>
      </c>
      <c r="S412" s="47">
        <v>250884</v>
      </c>
      <c r="T412" s="47">
        <v>3312259</v>
      </c>
      <c r="V412" s="47" t="s">
        <v>2053</v>
      </c>
      <c r="W412" s="47" t="s">
        <v>1492</v>
      </c>
      <c r="X412" s="47">
        <v>36900</v>
      </c>
      <c r="Y412" s="47">
        <f t="shared" si="25"/>
        <v>1000</v>
      </c>
      <c r="Z412" s="47">
        <v>0</v>
      </c>
      <c r="AA412" s="47">
        <v>1000</v>
      </c>
    </row>
    <row r="413" spans="1:27" ht="15">
      <c r="A413" s="47" t="s">
        <v>2053</v>
      </c>
      <c r="B413" s="47" t="s">
        <v>1492</v>
      </c>
      <c r="C413" s="47">
        <v>212015</v>
      </c>
      <c r="D413" s="47">
        <f t="shared" si="24"/>
        <v>183249</v>
      </c>
      <c r="E413" s="47">
        <v>19000</v>
      </c>
      <c r="F413" s="47">
        <v>164249</v>
      </c>
      <c r="H413" s="47" t="s">
        <v>2149</v>
      </c>
      <c r="I413" s="47" t="s">
        <v>2290</v>
      </c>
      <c r="J413" s="47">
        <v>0</v>
      </c>
      <c r="K413" s="47">
        <f t="shared" si="26"/>
        <v>724086</v>
      </c>
      <c r="L413" s="47">
        <v>100000</v>
      </c>
      <c r="M413" s="47">
        <v>624086</v>
      </c>
      <c r="O413" s="47" t="s">
        <v>2024</v>
      </c>
      <c r="P413" s="47" t="s">
        <v>1486</v>
      </c>
      <c r="Q413" s="47">
        <v>78300</v>
      </c>
      <c r="R413" s="47">
        <f t="shared" si="27"/>
        <v>399360</v>
      </c>
      <c r="S413" s="47">
        <v>0</v>
      </c>
      <c r="T413" s="47">
        <v>399360</v>
      </c>
      <c r="V413" s="47" t="s">
        <v>2056</v>
      </c>
      <c r="W413" s="47" t="s">
        <v>1493</v>
      </c>
      <c r="X413" s="47">
        <v>220000</v>
      </c>
      <c r="Y413" s="47">
        <f t="shared" si="25"/>
        <v>37000</v>
      </c>
      <c r="Z413" s="47">
        <v>0</v>
      </c>
      <c r="AA413" s="47">
        <v>37000</v>
      </c>
    </row>
    <row r="414" spans="1:27" ht="15">
      <c r="A414" s="47" t="s">
        <v>2056</v>
      </c>
      <c r="B414" s="47" t="s">
        <v>1493</v>
      </c>
      <c r="C414" s="47">
        <v>0</v>
      </c>
      <c r="D414" s="47">
        <f t="shared" si="24"/>
        <v>6190</v>
      </c>
      <c r="E414" s="47">
        <v>0</v>
      </c>
      <c r="F414" s="47">
        <v>6190</v>
      </c>
      <c r="H414" s="47" t="s">
        <v>2152</v>
      </c>
      <c r="I414" s="47" t="s">
        <v>1518</v>
      </c>
      <c r="J414" s="47">
        <v>0</v>
      </c>
      <c r="K414" s="47">
        <f t="shared" si="26"/>
        <v>23600</v>
      </c>
      <c r="L414" s="47">
        <v>0</v>
      </c>
      <c r="M414" s="47">
        <v>23600</v>
      </c>
      <c r="O414" s="47" t="s">
        <v>2028</v>
      </c>
      <c r="P414" s="47" t="s">
        <v>1384</v>
      </c>
      <c r="Q414" s="47">
        <v>352400</v>
      </c>
      <c r="R414" s="47">
        <f t="shared" si="27"/>
        <v>1092236</v>
      </c>
      <c r="S414" s="47">
        <v>583500</v>
      </c>
      <c r="T414" s="47">
        <v>508736</v>
      </c>
      <c r="V414" s="47" t="s">
        <v>2059</v>
      </c>
      <c r="W414" s="47" t="s">
        <v>1494</v>
      </c>
      <c r="X414" s="47">
        <v>11102132</v>
      </c>
      <c r="Y414" s="47">
        <f t="shared" si="25"/>
        <v>1576480</v>
      </c>
      <c r="Z414" s="47">
        <v>12600</v>
      </c>
      <c r="AA414" s="47">
        <v>1563880</v>
      </c>
    </row>
    <row r="415" spans="1:27" ht="15">
      <c r="A415" s="47" t="s">
        <v>2059</v>
      </c>
      <c r="B415" s="47" t="s">
        <v>1494</v>
      </c>
      <c r="C415" s="47">
        <v>548578</v>
      </c>
      <c r="D415" s="47">
        <f t="shared" si="24"/>
        <v>1946982</v>
      </c>
      <c r="E415" s="47">
        <v>368151</v>
      </c>
      <c r="F415" s="47">
        <v>1578831</v>
      </c>
      <c r="H415" s="47" t="s">
        <v>2158</v>
      </c>
      <c r="I415" s="47" t="s">
        <v>1520</v>
      </c>
      <c r="J415" s="47">
        <v>0</v>
      </c>
      <c r="K415" s="47">
        <f t="shared" si="26"/>
        <v>70069</v>
      </c>
      <c r="L415" s="47">
        <v>0</v>
      </c>
      <c r="M415" s="47">
        <v>70069</v>
      </c>
      <c r="O415" s="47" t="s">
        <v>2031</v>
      </c>
      <c r="P415" s="47" t="s">
        <v>1635</v>
      </c>
      <c r="Q415" s="47">
        <v>0</v>
      </c>
      <c r="R415" s="47">
        <f t="shared" si="27"/>
        <v>1431471</v>
      </c>
      <c r="S415" s="47">
        <v>155000</v>
      </c>
      <c r="T415" s="47">
        <v>1276471</v>
      </c>
      <c r="V415" s="47" t="s">
        <v>2062</v>
      </c>
      <c r="W415" s="47" t="s">
        <v>1495</v>
      </c>
      <c r="X415" s="47">
        <v>147901</v>
      </c>
      <c r="Y415" s="47">
        <f t="shared" si="25"/>
        <v>1682564</v>
      </c>
      <c r="Z415" s="47">
        <v>112149</v>
      </c>
      <c r="AA415" s="47">
        <v>1570415</v>
      </c>
    </row>
    <row r="416" spans="1:27" ht="15">
      <c r="A416" s="47" t="s">
        <v>2062</v>
      </c>
      <c r="B416" s="47" t="s">
        <v>1495</v>
      </c>
      <c r="C416" s="47">
        <v>382200</v>
      </c>
      <c r="D416" s="47">
        <f t="shared" si="24"/>
        <v>843310</v>
      </c>
      <c r="E416" s="47">
        <v>142301</v>
      </c>
      <c r="F416" s="47">
        <v>701009</v>
      </c>
      <c r="H416" s="47" t="s">
        <v>2161</v>
      </c>
      <c r="I416" s="47" t="s">
        <v>1521</v>
      </c>
      <c r="J416" s="47">
        <v>0</v>
      </c>
      <c r="K416" s="47">
        <f t="shared" si="26"/>
        <v>500137</v>
      </c>
      <c r="L416" s="47">
        <v>0</v>
      </c>
      <c r="M416" s="47">
        <v>500137</v>
      </c>
      <c r="O416" s="47" t="s">
        <v>2034</v>
      </c>
      <c r="P416" s="47" t="s">
        <v>1487</v>
      </c>
      <c r="Q416" s="47">
        <v>1599800</v>
      </c>
      <c r="R416" s="47">
        <f t="shared" si="27"/>
        <v>989868</v>
      </c>
      <c r="S416" s="47">
        <v>235400</v>
      </c>
      <c r="T416" s="47">
        <v>754468</v>
      </c>
      <c r="V416" s="47" t="s">
        <v>2065</v>
      </c>
      <c r="W416" s="47" t="s">
        <v>1637</v>
      </c>
      <c r="X416" s="47">
        <v>0</v>
      </c>
      <c r="Y416" s="47">
        <f t="shared" si="25"/>
        <v>116330</v>
      </c>
      <c r="Z416" s="47">
        <v>0</v>
      </c>
      <c r="AA416" s="47">
        <v>116330</v>
      </c>
    </row>
    <row r="417" spans="1:27" ht="15">
      <c r="A417" s="47" t="s">
        <v>2065</v>
      </c>
      <c r="B417" s="47" t="s">
        <v>1637</v>
      </c>
      <c r="C417" s="47">
        <v>0</v>
      </c>
      <c r="D417" s="47">
        <f t="shared" si="24"/>
        <v>10000</v>
      </c>
      <c r="E417" s="47">
        <v>0</v>
      </c>
      <c r="F417" s="47">
        <v>10000</v>
      </c>
      <c r="H417" s="47" t="s">
        <v>2164</v>
      </c>
      <c r="I417" s="47" t="s">
        <v>1522</v>
      </c>
      <c r="J417" s="47">
        <v>0</v>
      </c>
      <c r="K417" s="47">
        <f t="shared" si="26"/>
        <v>264594</v>
      </c>
      <c r="L417" s="47">
        <v>0</v>
      </c>
      <c r="M417" s="47">
        <v>264594</v>
      </c>
      <c r="O417" s="47" t="s">
        <v>2037</v>
      </c>
      <c r="P417" s="47" t="s">
        <v>1636</v>
      </c>
      <c r="Q417" s="47">
        <v>247500</v>
      </c>
      <c r="R417" s="47">
        <f t="shared" si="27"/>
        <v>1043133</v>
      </c>
      <c r="S417" s="47">
        <v>93250</v>
      </c>
      <c r="T417" s="47">
        <v>949883</v>
      </c>
      <c r="V417" s="47" t="s">
        <v>2068</v>
      </c>
      <c r="W417" s="47" t="s">
        <v>1496</v>
      </c>
      <c r="X417" s="47">
        <v>5053508</v>
      </c>
      <c r="Y417" s="47">
        <f t="shared" si="25"/>
        <v>9102378</v>
      </c>
      <c r="Z417" s="47">
        <v>69604</v>
      </c>
      <c r="AA417" s="47">
        <v>9032774</v>
      </c>
    </row>
    <row r="418" spans="1:27" ht="15">
      <c r="A418" s="47" t="s">
        <v>2068</v>
      </c>
      <c r="B418" s="47" t="s">
        <v>1496</v>
      </c>
      <c r="C418" s="47">
        <v>2880036</v>
      </c>
      <c r="D418" s="47">
        <f t="shared" si="24"/>
        <v>1194415</v>
      </c>
      <c r="E418" s="47">
        <v>576003</v>
      </c>
      <c r="F418" s="47">
        <v>618412</v>
      </c>
      <c r="H418" s="47" t="s">
        <v>2167</v>
      </c>
      <c r="I418" s="47" t="s">
        <v>1523</v>
      </c>
      <c r="J418" s="47">
        <v>224500</v>
      </c>
      <c r="K418" s="47">
        <f t="shared" si="26"/>
        <v>1356288</v>
      </c>
      <c r="L418" s="47">
        <v>0</v>
      </c>
      <c r="M418" s="47">
        <v>1356288</v>
      </c>
      <c r="O418" s="47" t="s">
        <v>2040</v>
      </c>
      <c r="P418" s="47" t="s">
        <v>1488</v>
      </c>
      <c r="Q418" s="47">
        <v>5576438</v>
      </c>
      <c r="R418" s="47">
        <f t="shared" si="27"/>
        <v>5243145</v>
      </c>
      <c r="S418" s="47">
        <v>564895</v>
      </c>
      <c r="T418" s="47">
        <v>4678250</v>
      </c>
      <c r="V418" s="47" t="s">
        <v>2071</v>
      </c>
      <c r="W418" s="47" t="s">
        <v>1385</v>
      </c>
      <c r="X418" s="47">
        <v>0</v>
      </c>
      <c r="Y418" s="47">
        <f t="shared" si="25"/>
        <v>177695</v>
      </c>
      <c r="Z418" s="47">
        <v>161200</v>
      </c>
      <c r="AA418" s="47">
        <v>16495</v>
      </c>
    </row>
    <row r="419" spans="1:27" ht="15">
      <c r="A419" s="47" t="s">
        <v>2071</v>
      </c>
      <c r="B419" s="47" t="s">
        <v>1385</v>
      </c>
      <c r="C419" s="47">
        <v>1000</v>
      </c>
      <c r="D419" s="47">
        <f t="shared" si="24"/>
        <v>225926</v>
      </c>
      <c r="E419" s="47">
        <v>107650</v>
      </c>
      <c r="F419" s="47">
        <v>118276</v>
      </c>
      <c r="H419" s="47" t="s">
        <v>2170</v>
      </c>
      <c r="I419" s="47" t="s">
        <v>1524</v>
      </c>
      <c r="J419" s="47">
        <v>3500</v>
      </c>
      <c r="K419" s="47">
        <f t="shared" si="26"/>
        <v>155815</v>
      </c>
      <c r="L419" s="47">
        <v>0</v>
      </c>
      <c r="M419" s="47">
        <v>155815</v>
      </c>
      <c r="O419" s="47" t="s">
        <v>2044</v>
      </c>
      <c r="P419" s="47" t="s">
        <v>1489</v>
      </c>
      <c r="Q419" s="47">
        <v>1949200</v>
      </c>
      <c r="R419" s="47">
        <f t="shared" si="27"/>
        <v>15942905</v>
      </c>
      <c r="S419" s="47">
        <v>5013010</v>
      </c>
      <c r="T419" s="47">
        <v>10929895</v>
      </c>
      <c r="V419" s="47" t="s">
        <v>2074</v>
      </c>
      <c r="W419" s="47" t="s">
        <v>1497</v>
      </c>
      <c r="X419" s="47">
        <v>3600</v>
      </c>
      <c r="Y419" s="47">
        <f t="shared" si="25"/>
        <v>1116035</v>
      </c>
      <c r="Z419" s="47">
        <v>3800</v>
      </c>
      <c r="AA419" s="47">
        <v>1112235</v>
      </c>
    </row>
    <row r="420" spans="1:27" ht="15">
      <c r="A420" s="47" t="s">
        <v>2074</v>
      </c>
      <c r="B420" s="47" t="s">
        <v>1497</v>
      </c>
      <c r="C420" s="47">
        <v>1062500</v>
      </c>
      <c r="D420" s="47">
        <f t="shared" si="24"/>
        <v>554731</v>
      </c>
      <c r="E420" s="47">
        <v>32000</v>
      </c>
      <c r="F420" s="47">
        <v>522731</v>
      </c>
      <c r="H420" s="47" t="s">
        <v>2173</v>
      </c>
      <c r="I420" s="47" t="s">
        <v>1525</v>
      </c>
      <c r="J420" s="47">
        <v>0</v>
      </c>
      <c r="K420" s="47">
        <f t="shared" si="26"/>
        <v>186752</v>
      </c>
      <c r="L420" s="47">
        <v>0</v>
      </c>
      <c r="M420" s="47">
        <v>186752</v>
      </c>
      <c r="O420" s="47" t="s">
        <v>2047</v>
      </c>
      <c r="P420" s="47" t="s">
        <v>1490</v>
      </c>
      <c r="Q420" s="47">
        <v>9527747</v>
      </c>
      <c r="R420" s="47">
        <f t="shared" si="27"/>
        <v>11052353</v>
      </c>
      <c r="S420" s="47">
        <v>2368311</v>
      </c>
      <c r="T420" s="47">
        <v>8684042</v>
      </c>
      <c r="V420" s="47" t="s">
        <v>2077</v>
      </c>
      <c r="W420" s="47" t="s">
        <v>1498</v>
      </c>
      <c r="X420" s="47">
        <v>66200</v>
      </c>
      <c r="Y420" s="47">
        <f t="shared" si="25"/>
        <v>129304</v>
      </c>
      <c r="Z420" s="47">
        <v>0</v>
      </c>
      <c r="AA420" s="47">
        <v>129304</v>
      </c>
    </row>
    <row r="421" spans="1:27" ht="15">
      <c r="A421" s="47" t="s">
        <v>2077</v>
      </c>
      <c r="B421" s="47" t="s">
        <v>1498</v>
      </c>
      <c r="C421" s="47">
        <v>1791301</v>
      </c>
      <c r="D421" s="47">
        <f t="shared" si="24"/>
        <v>1435050</v>
      </c>
      <c r="E421" s="47">
        <v>173200</v>
      </c>
      <c r="F421" s="47">
        <v>1261850</v>
      </c>
      <c r="H421" s="47" t="s">
        <v>2177</v>
      </c>
      <c r="I421" s="47" t="s">
        <v>1536</v>
      </c>
      <c r="J421" s="47">
        <v>0</v>
      </c>
      <c r="K421" s="47">
        <f t="shared" si="26"/>
        <v>7100</v>
      </c>
      <c r="L421" s="47">
        <v>0</v>
      </c>
      <c r="M421" s="47">
        <v>7100</v>
      </c>
      <c r="O421" s="47" t="s">
        <v>2050</v>
      </c>
      <c r="P421" s="47" t="s">
        <v>1491</v>
      </c>
      <c r="Q421" s="47">
        <v>15000</v>
      </c>
      <c r="R421" s="47">
        <f t="shared" si="27"/>
        <v>152449</v>
      </c>
      <c r="S421" s="47">
        <v>10000</v>
      </c>
      <c r="T421" s="47">
        <v>142449</v>
      </c>
      <c r="V421" s="47" t="s">
        <v>2080</v>
      </c>
      <c r="W421" s="47" t="s">
        <v>1499</v>
      </c>
      <c r="X421" s="47">
        <v>0</v>
      </c>
      <c r="Y421" s="47">
        <f t="shared" si="25"/>
        <v>1202369</v>
      </c>
      <c r="Z421" s="47">
        <v>1</v>
      </c>
      <c r="AA421" s="47">
        <v>1202368</v>
      </c>
    </row>
    <row r="422" spans="1:27" ht="15">
      <c r="A422" s="47" t="s">
        <v>2080</v>
      </c>
      <c r="B422" s="47" t="s">
        <v>1499</v>
      </c>
      <c r="C422" s="47">
        <v>195916</v>
      </c>
      <c r="D422" s="47">
        <f t="shared" si="24"/>
        <v>1012896</v>
      </c>
      <c r="E422" s="47">
        <v>12901</v>
      </c>
      <c r="F422" s="47">
        <v>999995</v>
      </c>
      <c r="H422" s="47" t="s">
        <v>2180</v>
      </c>
      <c r="I422" s="47" t="s">
        <v>1526</v>
      </c>
      <c r="J422" s="47">
        <v>0</v>
      </c>
      <c r="K422" s="47">
        <f t="shared" si="26"/>
        <v>5710</v>
      </c>
      <c r="L422" s="47">
        <v>0</v>
      </c>
      <c r="M422" s="47">
        <v>5710</v>
      </c>
      <c r="O422" s="47" t="s">
        <v>2053</v>
      </c>
      <c r="P422" s="47" t="s">
        <v>1492</v>
      </c>
      <c r="Q422" s="47">
        <v>901815</v>
      </c>
      <c r="R422" s="47">
        <f t="shared" si="27"/>
        <v>1288948</v>
      </c>
      <c r="S422" s="47">
        <v>577400</v>
      </c>
      <c r="T422" s="47">
        <v>711548</v>
      </c>
      <c r="V422" s="47" t="s">
        <v>2086</v>
      </c>
      <c r="W422" s="47" t="s">
        <v>1442</v>
      </c>
      <c r="X422" s="47">
        <v>51600</v>
      </c>
      <c r="Y422" s="47">
        <f t="shared" si="25"/>
        <v>291805</v>
      </c>
      <c r="Z422" s="47">
        <v>0</v>
      </c>
      <c r="AA422" s="47">
        <v>291805</v>
      </c>
    </row>
    <row r="423" spans="1:27" ht="15">
      <c r="A423" s="47" t="s">
        <v>2083</v>
      </c>
      <c r="B423" s="47" t="s">
        <v>1500</v>
      </c>
      <c r="C423" s="47">
        <v>0</v>
      </c>
      <c r="D423" s="47">
        <f t="shared" si="24"/>
        <v>109950</v>
      </c>
      <c r="E423" s="47">
        <v>0</v>
      </c>
      <c r="F423" s="47">
        <v>109950</v>
      </c>
      <c r="H423" s="47" t="s">
        <v>2183</v>
      </c>
      <c r="I423" s="47" t="s">
        <v>1527</v>
      </c>
      <c r="J423" s="47">
        <v>0</v>
      </c>
      <c r="K423" s="47">
        <f t="shared" si="26"/>
        <v>1000</v>
      </c>
      <c r="L423" s="47">
        <v>0</v>
      </c>
      <c r="M423" s="47">
        <v>1000</v>
      </c>
      <c r="O423" s="47" t="s">
        <v>2056</v>
      </c>
      <c r="P423" s="47" t="s">
        <v>1493</v>
      </c>
      <c r="Q423" s="47">
        <v>2500</v>
      </c>
      <c r="R423" s="47">
        <f t="shared" si="27"/>
        <v>283734</v>
      </c>
      <c r="S423" s="47">
        <v>85250</v>
      </c>
      <c r="T423" s="47">
        <v>198484</v>
      </c>
      <c r="V423" s="47" t="s">
        <v>2088</v>
      </c>
      <c r="W423" s="47" t="s">
        <v>1638</v>
      </c>
      <c r="X423" s="47">
        <v>8000</v>
      </c>
      <c r="Y423" s="47">
        <f t="shared" si="25"/>
        <v>330795</v>
      </c>
      <c r="Z423" s="47">
        <v>0</v>
      </c>
      <c r="AA423" s="47">
        <v>330795</v>
      </c>
    </row>
    <row r="424" spans="1:27" ht="15">
      <c r="A424" s="47" t="s">
        <v>2086</v>
      </c>
      <c r="B424" s="47" t="s">
        <v>1442</v>
      </c>
      <c r="C424" s="47">
        <v>853500</v>
      </c>
      <c r="D424" s="47">
        <f t="shared" si="24"/>
        <v>272708</v>
      </c>
      <c r="E424" s="47">
        <v>21900</v>
      </c>
      <c r="F424" s="47">
        <v>250808</v>
      </c>
      <c r="H424" s="47" t="s">
        <v>2186</v>
      </c>
      <c r="I424" s="47" t="s">
        <v>1528</v>
      </c>
      <c r="J424" s="47">
        <v>0</v>
      </c>
      <c r="K424" s="47">
        <f t="shared" si="26"/>
        <v>1300</v>
      </c>
      <c r="L424" s="47">
        <v>0</v>
      </c>
      <c r="M424" s="47">
        <v>1300</v>
      </c>
      <c r="O424" s="47" t="s">
        <v>2059</v>
      </c>
      <c r="P424" s="47" t="s">
        <v>1494</v>
      </c>
      <c r="Q424" s="47">
        <v>5567701</v>
      </c>
      <c r="R424" s="47">
        <f t="shared" si="27"/>
        <v>7953732</v>
      </c>
      <c r="S424" s="47">
        <v>1091426</v>
      </c>
      <c r="T424" s="47">
        <v>6862306</v>
      </c>
      <c r="V424" s="47" t="s">
        <v>2091</v>
      </c>
      <c r="W424" s="47" t="s">
        <v>1639</v>
      </c>
      <c r="X424" s="47">
        <v>0</v>
      </c>
      <c r="Y424" s="47">
        <f t="shared" si="25"/>
        <v>20838</v>
      </c>
      <c r="Z424" s="47">
        <v>0</v>
      </c>
      <c r="AA424" s="47">
        <v>20838</v>
      </c>
    </row>
    <row r="425" spans="1:27" ht="15">
      <c r="A425" s="47" t="s">
        <v>2088</v>
      </c>
      <c r="B425" s="47" t="s">
        <v>1638</v>
      </c>
      <c r="C425" s="47">
        <v>0</v>
      </c>
      <c r="D425" s="47">
        <f t="shared" si="24"/>
        <v>45007</v>
      </c>
      <c r="E425" s="47">
        <v>0</v>
      </c>
      <c r="F425" s="47">
        <v>45007</v>
      </c>
      <c r="H425" s="47" t="s">
        <v>2189</v>
      </c>
      <c r="I425" s="47" t="s">
        <v>1529</v>
      </c>
      <c r="J425" s="47">
        <v>150</v>
      </c>
      <c r="K425" s="47">
        <f t="shared" si="26"/>
        <v>236036</v>
      </c>
      <c r="L425" s="47">
        <v>0</v>
      </c>
      <c r="M425" s="47">
        <v>236036</v>
      </c>
      <c r="O425" s="47" t="s">
        <v>2062</v>
      </c>
      <c r="P425" s="47" t="s">
        <v>1495</v>
      </c>
      <c r="Q425" s="47">
        <v>3109523</v>
      </c>
      <c r="R425" s="47">
        <f t="shared" si="27"/>
        <v>3030980</v>
      </c>
      <c r="S425" s="47">
        <v>640750</v>
      </c>
      <c r="T425" s="47">
        <v>2390230</v>
      </c>
      <c r="V425" s="47" t="s">
        <v>2094</v>
      </c>
      <c r="W425" s="47" t="s">
        <v>1501</v>
      </c>
      <c r="X425" s="47">
        <v>61700</v>
      </c>
      <c r="Y425" s="47">
        <f t="shared" si="25"/>
        <v>797631</v>
      </c>
      <c r="Z425" s="47">
        <v>0</v>
      </c>
      <c r="AA425" s="47">
        <v>797631</v>
      </c>
    </row>
    <row r="426" spans="1:27" ht="15">
      <c r="A426" s="47" t="s">
        <v>2091</v>
      </c>
      <c r="B426" s="47" t="s">
        <v>1639</v>
      </c>
      <c r="C426" s="47">
        <v>350000</v>
      </c>
      <c r="D426" s="47">
        <f t="shared" si="24"/>
        <v>37325</v>
      </c>
      <c r="E426" s="47">
        <v>0</v>
      </c>
      <c r="F426" s="47">
        <v>37325</v>
      </c>
      <c r="H426" s="47" t="s">
        <v>2192</v>
      </c>
      <c r="I426" s="47" t="s">
        <v>1530</v>
      </c>
      <c r="J426" s="47">
        <v>17750</v>
      </c>
      <c r="K426" s="47">
        <f t="shared" si="26"/>
        <v>0</v>
      </c>
      <c r="L426" s="47">
        <v>0</v>
      </c>
      <c r="M426" s="47">
        <v>0</v>
      </c>
      <c r="O426" s="47" t="s">
        <v>2065</v>
      </c>
      <c r="P426" s="47" t="s">
        <v>1637</v>
      </c>
      <c r="Q426" s="47">
        <v>0</v>
      </c>
      <c r="R426" s="47">
        <f t="shared" si="27"/>
        <v>189490</v>
      </c>
      <c r="S426" s="47">
        <v>102300</v>
      </c>
      <c r="T426" s="47">
        <v>87190</v>
      </c>
      <c r="V426" s="47" t="s">
        <v>2097</v>
      </c>
      <c r="W426" s="47" t="s">
        <v>1502</v>
      </c>
      <c r="X426" s="47">
        <v>500</v>
      </c>
      <c r="Y426" s="47">
        <f t="shared" si="25"/>
        <v>930289</v>
      </c>
      <c r="Z426" s="47">
        <v>12500</v>
      </c>
      <c r="AA426" s="47">
        <v>917789</v>
      </c>
    </row>
    <row r="427" spans="1:27" ht="15">
      <c r="A427" s="47" t="s">
        <v>2094</v>
      </c>
      <c r="B427" s="47" t="s">
        <v>1501</v>
      </c>
      <c r="C427" s="47">
        <v>0</v>
      </c>
      <c r="D427" s="47">
        <f t="shared" si="24"/>
        <v>265706</v>
      </c>
      <c r="E427" s="47">
        <v>128065</v>
      </c>
      <c r="F427" s="47">
        <v>137641</v>
      </c>
      <c r="H427" s="47" t="s">
        <v>2195</v>
      </c>
      <c r="I427" s="47" t="s">
        <v>1641</v>
      </c>
      <c r="J427" s="47">
        <v>0</v>
      </c>
      <c r="K427" s="47">
        <f t="shared" si="26"/>
        <v>15725</v>
      </c>
      <c r="L427" s="47">
        <v>0</v>
      </c>
      <c r="M427" s="47">
        <v>15725</v>
      </c>
      <c r="O427" s="47" t="s">
        <v>2068</v>
      </c>
      <c r="P427" s="47" t="s">
        <v>1496</v>
      </c>
      <c r="Q427" s="47">
        <v>28254041</v>
      </c>
      <c r="R427" s="47">
        <f t="shared" si="27"/>
        <v>5725630</v>
      </c>
      <c r="S427" s="47">
        <v>2034037</v>
      </c>
      <c r="T427" s="47">
        <v>3691593</v>
      </c>
      <c r="V427" s="47" t="s">
        <v>2100</v>
      </c>
      <c r="W427" s="47" t="s">
        <v>1503</v>
      </c>
      <c r="X427" s="47">
        <v>24650</v>
      </c>
      <c r="Y427" s="47">
        <f t="shared" si="25"/>
        <v>1603076</v>
      </c>
      <c r="Z427" s="47">
        <v>0</v>
      </c>
      <c r="AA427" s="47">
        <v>1603076</v>
      </c>
    </row>
    <row r="428" spans="1:27" ht="15">
      <c r="A428" s="47" t="s">
        <v>2097</v>
      </c>
      <c r="B428" s="47" t="s">
        <v>1502</v>
      </c>
      <c r="C428" s="47">
        <v>927756</v>
      </c>
      <c r="D428" s="47">
        <f t="shared" si="24"/>
        <v>609696</v>
      </c>
      <c r="E428" s="47">
        <v>160801</v>
      </c>
      <c r="F428" s="47">
        <v>448895</v>
      </c>
      <c r="H428" s="47" t="s">
        <v>2198</v>
      </c>
      <c r="I428" s="47" t="s">
        <v>1537</v>
      </c>
      <c r="J428" s="47">
        <v>5300</v>
      </c>
      <c r="K428" s="47">
        <f t="shared" si="26"/>
        <v>1460168</v>
      </c>
      <c r="L428" s="47">
        <v>0</v>
      </c>
      <c r="M428" s="47">
        <v>1460168</v>
      </c>
      <c r="O428" s="47" t="s">
        <v>2071</v>
      </c>
      <c r="P428" s="47" t="s">
        <v>1385</v>
      </c>
      <c r="Q428" s="47">
        <v>1381602</v>
      </c>
      <c r="R428" s="47">
        <f t="shared" si="27"/>
        <v>2052741</v>
      </c>
      <c r="S428" s="47">
        <v>1336440</v>
      </c>
      <c r="T428" s="47">
        <v>716301</v>
      </c>
      <c r="V428" s="47" t="s">
        <v>2103</v>
      </c>
      <c r="W428" s="47" t="s">
        <v>1504</v>
      </c>
      <c r="X428" s="47">
        <v>107000</v>
      </c>
      <c r="Y428" s="47">
        <f t="shared" si="25"/>
        <v>1030079</v>
      </c>
      <c r="Z428" s="47">
        <v>0</v>
      </c>
      <c r="AA428" s="47">
        <v>1030079</v>
      </c>
    </row>
    <row r="429" spans="1:27" ht="15">
      <c r="A429" s="47" t="s">
        <v>2100</v>
      </c>
      <c r="B429" s="47" t="s">
        <v>1503</v>
      </c>
      <c r="C429" s="47">
        <v>375200</v>
      </c>
      <c r="D429" s="47">
        <f t="shared" si="24"/>
        <v>719955</v>
      </c>
      <c r="E429" s="47">
        <v>247000</v>
      </c>
      <c r="F429" s="47">
        <v>472955</v>
      </c>
      <c r="H429" s="47" t="s">
        <v>2204</v>
      </c>
      <c r="I429" s="47" t="s">
        <v>1539</v>
      </c>
      <c r="J429" s="47">
        <v>8500</v>
      </c>
      <c r="K429" s="47">
        <f t="shared" si="26"/>
        <v>156542</v>
      </c>
      <c r="L429" s="47">
        <v>0</v>
      </c>
      <c r="M429" s="47">
        <v>156542</v>
      </c>
      <c r="O429" s="47" t="s">
        <v>2074</v>
      </c>
      <c r="P429" s="47" t="s">
        <v>1497</v>
      </c>
      <c r="Q429" s="47">
        <v>3106250</v>
      </c>
      <c r="R429" s="47">
        <f t="shared" si="27"/>
        <v>2431126</v>
      </c>
      <c r="S429" s="47">
        <v>228300</v>
      </c>
      <c r="T429" s="47">
        <v>2202826</v>
      </c>
      <c r="V429" s="47" t="s">
        <v>2106</v>
      </c>
      <c r="W429" s="47" t="s">
        <v>1505</v>
      </c>
      <c r="X429" s="47">
        <v>300</v>
      </c>
      <c r="Y429" s="47">
        <f t="shared" si="25"/>
        <v>210719</v>
      </c>
      <c r="Z429" s="47">
        <v>0</v>
      </c>
      <c r="AA429" s="47">
        <v>210719</v>
      </c>
    </row>
    <row r="430" spans="1:27" ht="15">
      <c r="A430" s="47" t="s">
        <v>2103</v>
      </c>
      <c r="B430" s="47" t="s">
        <v>1504</v>
      </c>
      <c r="C430" s="47">
        <v>0</v>
      </c>
      <c r="D430" s="47">
        <f t="shared" si="24"/>
        <v>49600</v>
      </c>
      <c r="E430" s="47">
        <v>0</v>
      </c>
      <c r="F430" s="47">
        <v>49600</v>
      </c>
      <c r="H430" s="47" t="s">
        <v>2207</v>
      </c>
      <c r="I430" s="47" t="s">
        <v>1540</v>
      </c>
      <c r="J430" s="47">
        <v>25000</v>
      </c>
      <c r="K430" s="47">
        <f t="shared" si="26"/>
        <v>6700</v>
      </c>
      <c r="L430" s="47">
        <v>0</v>
      </c>
      <c r="M430" s="47">
        <v>6700</v>
      </c>
      <c r="O430" s="47" t="s">
        <v>2077</v>
      </c>
      <c r="P430" s="47" t="s">
        <v>1498</v>
      </c>
      <c r="Q430" s="47">
        <v>7699579</v>
      </c>
      <c r="R430" s="47">
        <f t="shared" si="27"/>
        <v>12701403</v>
      </c>
      <c r="S430" s="47">
        <v>1705704</v>
      </c>
      <c r="T430" s="47">
        <v>10995699</v>
      </c>
      <c r="V430" s="47" t="s">
        <v>2109</v>
      </c>
      <c r="W430" s="47" t="s">
        <v>1506</v>
      </c>
      <c r="X430" s="47">
        <v>0</v>
      </c>
      <c r="Y430" s="47">
        <f t="shared" si="25"/>
        <v>233383</v>
      </c>
      <c r="Z430" s="47">
        <v>1250</v>
      </c>
      <c r="AA430" s="47">
        <v>232133</v>
      </c>
    </row>
    <row r="431" spans="1:27" ht="15">
      <c r="A431" s="47" t="s">
        <v>2106</v>
      </c>
      <c r="B431" s="47" t="s">
        <v>1505</v>
      </c>
      <c r="C431" s="47">
        <v>5700</v>
      </c>
      <c r="D431" s="47">
        <f t="shared" si="24"/>
        <v>135963</v>
      </c>
      <c r="E431" s="47">
        <v>0</v>
      </c>
      <c r="F431" s="47">
        <v>135963</v>
      </c>
      <c r="H431" s="47" t="s">
        <v>2215</v>
      </c>
      <c r="I431" s="47" t="s">
        <v>1386</v>
      </c>
      <c r="J431" s="47">
        <v>1500</v>
      </c>
      <c r="K431" s="47">
        <f t="shared" si="26"/>
        <v>45025</v>
      </c>
      <c r="L431" s="47">
        <v>0</v>
      </c>
      <c r="M431" s="47">
        <v>45025</v>
      </c>
      <c r="O431" s="47" t="s">
        <v>2080</v>
      </c>
      <c r="P431" s="47" t="s">
        <v>1499</v>
      </c>
      <c r="Q431" s="47">
        <v>1075419</v>
      </c>
      <c r="R431" s="47">
        <f t="shared" si="27"/>
        <v>6146032</v>
      </c>
      <c r="S431" s="47">
        <v>97902</v>
      </c>
      <c r="T431" s="47">
        <v>6048130</v>
      </c>
      <c r="V431" s="47" t="s">
        <v>2112</v>
      </c>
      <c r="W431" s="47" t="s">
        <v>1507</v>
      </c>
      <c r="X431" s="47">
        <v>0</v>
      </c>
      <c r="Y431" s="47">
        <f t="shared" si="25"/>
        <v>69025</v>
      </c>
      <c r="Z431" s="47">
        <v>6525</v>
      </c>
      <c r="AA431" s="47">
        <v>62500</v>
      </c>
    </row>
    <row r="432" spans="1:27" ht="15">
      <c r="A432" s="47" t="s">
        <v>2109</v>
      </c>
      <c r="B432" s="47" t="s">
        <v>1506</v>
      </c>
      <c r="C432" s="47">
        <v>1</v>
      </c>
      <c r="D432" s="47">
        <f t="shared" si="24"/>
        <v>149943</v>
      </c>
      <c r="E432" s="47">
        <v>59700</v>
      </c>
      <c r="F432" s="47">
        <v>90243</v>
      </c>
      <c r="H432" s="47" t="s">
        <v>2218</v>
      </c>
      <c r="I432" s="47" t="s">
        <v>1541</v>
      </c>
      <c r="J432" s="47">
        <v>0</v>
      </c>
      <c r="K432" s="47">
        <f t="shared" si="26"/>
        <v>2124101</v>
      </c>
      <c r="L432" s="47">
        <v>0</v>
      </c>
      <c r="M432" s="47">
        <v>2124101</v>
      </c>
      <c r="O432" s="47" t="s">
        <v>2083</v>
      </c>
      <c r="P432" s="47" t="s">
        <v>1500</v>
      </c>
      <c r="Q432" s="47">
        <v>186902</v>
      </c>
      <c r="R432" s="47">
        <f t="shared" si="27"/>
        <v>2013388</v>
      </c>
      <c r="S432" s="47">
        <v>21851</v>
      </c>
      <c r="T432" s="47">
        <v>1991537</v>
      </c>
      <c r="V432" s="47" t="s">
        <v>2115</v>
      </c>
      <c r="W432" s="47" t="s">
        <v>1508</v>
      </c>
      <c r="X432" s="47">
        <v>176281</v>
      </c>
      <c r="Y432" s="47">
        <f t="shared" si="25"/>
        <v>11181560</v>
      </c>
      <c r="Z432" s="47">
        <v>4161702</v>
      </c>
      <c r="AA432" s="47">
        <v>7019858</v>
      </c>
    </row>
    <row r="433" spans="1:27" ht="15">
      <c r="A433" s="47" t="s">
        <v>2112</v>
      </c>
      <c r="B433" s="47" t="s">
        <v>1507</v>
      </c>
      <c r="C433" s="47">
        <v>0</v>
      </c>
      <c r="D433" s="47">
        <f t="shared" si="24"/>
        <v>95560</v>
      </c>
      <c r="E433" s="47">
        <v>40000</v>
      </c>
      <c r="F433" s="47">
        <v>55560</v>
      </c>
      <c r="H433" s="47" t="s">
        <v>2221</v>
      </c>
      <c r="I433" s="47" t="s">
        <v>1542</v>
      </c>
      <c r="J433" s="47">
        <v>62200</v>
      </c>
      <c r="K433" s="47">
        <f t="shared" si="26"/>
        <v>88550</v>
      </c>
      <c r="L433" s="47">
        <v>0</v>
      </c>
      <c r="M433" s="47">
        <v>88550</v>
      </c>
      <c r="O433" s="47" t="s">
        <v>2086</v>
      </c>
      <c r="P433" s="47" t="s">
        <v>1442</v>
      </c>
      <c r="Q433" s="47">
        <v>3135800</v>
      </c>
      <c r="R433" s="47">
        <f t="shared" si="27"/>
        <v>1297316</v>
      </c>
      <c r="S433" s="47">
        <v>70511</v>
      </c>
      <c r="T433" s="47">
        <v>1226805</v>
      </c>
      <c r="V433" s="47" t="s">
        <v>2118</v>
      </c>
      <c r="W433" s="47" t="s">
        <v>1640</v>
      </c>
      <c r="X433" s="47">
        <v>0</v>
      </c>
      <c r="Y433" s="47">
        <f t="shared" si="25"/>
        <v>219599</v>
      </c>
      <c r="Z433" s="47">
        <v>138899</v>
      </c>
      <c r="AA433" s="47">
        <v>80700</v>
      </c>
    </row>
    <row r="434" spans="1:27" ht="15">
      <c r="A434" s="47" t="s">
        <v>2115</v>
      </c>
      <c r="B434" s="47" t="s">
        <v>1508</v>
      </c>
      <c r="C434" s="47">
        <v>1204798</v>
      </c>
      <c r="D434" s="47">
        <f t="shared" si="24"/>
        <v>1013871</v>
      </c>
      <c r="E434" s="47">
        <v>315890</v>
      </c>
      <c r="F434" s="47">
        <v>697981</v>
      </c>
      <c r="H434" s="47" t="s">
        <v>2224</v>
      </c>
      <c r="I434" s="47" t="s">
        <v>1543</v>
      </c>
      <c r="J434" s="47">
        <v>0</v>
      </c>
      <c r="K434" s="47">
        <f t="shared" si="26"/>
        <v>96500</v>
      </c>
      <c r="L434" s="47">
        <v>0</v>
      </c>
      <c r="M434" s="47">
        <v>96500</v>
      </c>
      <c r="O434" s="47" t="s">
        <v>2088</v>
      </c>
      <c r="P434" s="47" t="s">
        <v>1638</v>
      </c>
      <c r="Q434" s="47">
        <v>175500</v>
      </c>
      <c r="R434" s="47">
        <f t="shared" si="27"/>
        <v>306357</v>
      </c>
      <c r="S434" s="47">
        <v>141400</v>
      </c>
      <c r="T434" s="47">
        <v>164957</v>
      </c>
      <c r="V434" s="47" t="s">
        <v>2121</v>
      </c>
      <c r="W434" s="47" t="s">
        <v>1509</v>
      </c>
      <c r="X434" s="47">
        <v>0</v>
      </c>
      <c r="Y434" s="47">
        <f t="shared" si="25"/>
        <v>619027</v>
      </c>
      <c r="Z434" s="47">
        <v>0</v>
      </c>
      <c r="AA434" s="47">
        <v>619027</v>
      </c>
    </row>
    <row r="435" spans="1:27" ht="15">
      <c r="A435" s="47" t="s">
        <v>2118</v>
      </c>
      <c r="B435" s="47" t="s">
        <v>1640</v>
      </c>
      <c r="C435" s="47">
        <v>936960</v>
      </c>
      <c r="D435" s="47">
        <f t="shared" si="24"/>
        <v>477699</v>
      </c>
      <c r="E435" s="47">
        <v>236300</v>
      </c>
      <c r="F435" s="47">
        <v>241399</v>
      </c>
      <c r="H435" s="47" t="s">
        <v>2228</v>
      </c>
      <c r="I435" s="47" t="s">
        <v>1544</v>
      </c>
      <c r="J435" s="47">
        <v>0</v>
      </c>
      <c r="K435" s="47">
        <f t="shared" si="26"/>
        <v>194533</v>
      </c>
      <c r="L435" s="47">
        <v>0</v>
      </c>
      <c r="M435" s="47">
        <v>194533</v>
      </c>
      <c r="O435" s="47" t="s">
        <v>2091</v>
      </c>
      <c r="P435" s="47" t="s">
        <v>1639</v>
      </c>
      <c r="Q435" s="47">
        <v>454000</v>
      </c>
      <c r="R435" s="47">
        <f t="shared" si="27"/>
        <v>469263</v>
      </c>
      <c r="S435" s="47">
        <v>23184</v>
      </c>
      <c r="T435" s="47">
        <v>446079</v>
      </c>
      <c r="V435" s="47" t="s">
        <v>2124</v>
      </c>
      <c r="W435" s="47" t="s">
        <v>1510</v>
      </c>
      <c r="X435" s="47">
        <v>19000</v>
      </c>
      <c r="Y435" s="47">
        <f t="shared" si="25"/>
        <v>836001</v>
      </c>
      <c r="Z435" s="47">
        <v>13875</v>
      </c>
      <c r="AA435" s="47">
        <v>822126</v>
      </c>
    </row>
    <row r="436" spans="1:27" ht="15">
      <c r="A436" s="47" t="s">
        <v>2124</v>
      </c>
      <c r="B436" s="47" t="s">
        <v>1510</v>
      </c>
      <c r="C436" s="47">
        <v>450345</v>
      </c>
      <c r="D436" s="47">
        <f t="shared" si="24"/>
        <v>624256</v>
      </c>
      <c r="E436" s="47">
        <v>49100</v>
      </c>
      <c r="F436" s="47">
        <v>575156</v>
      </c>
      <c r="H436" s="47" t="s">
        <v>2231</v>
      </c>
      <c r="I436" s="47" t="s">
        <v>1545</v>
      </c>
      <c r="J436" s="47">
        <v>151700</v>
      </c>
      <c r="K436" s="47">
        <f t="shared" si="26"/>
        <v>1181696</v>
      </c>
      <c r="L436" s="47">
        <v>0</v>
      </c>
      <c r="M436" s="47">
        <v>1181696</v>
      </c>
      <c r="O436" s="47" t="s">
        <v>2094</v>
      </c>
      <c r="P436" s="47" t="s">
        <v>1501</v>
      </c>
      <c r="Q436" s="47">
        <v>206800</v>
      </c>
      <c r="R436" s="47">
        <f t="shared" si="27"/>
        <v>1113862</v>
      </c>
      <c r="S436" s="47">
        <v>130865</v>
      </c>
      <c r="T436" s="47">
        <v>982997</v>
      </c>
      <c r="V436" s="47" t="s">
        <v>2128</v>
      </c>
      <c r="W436" s="47" t="s">
        <v>1511</v>
      </c>
      <c r="X436" s="47">
        <v>336707</v>
      </c>
      <c r="Y436" s="47">
        <f t="shared" si="25"/>
        <v>269600</v>
      </c>
      <c r="Z436" s="47">
        <v>0</v>
      </c>
      <c r="AA436" s="47">
        <v>269600</v>
      </c>
    </row>
    <row r="437" spans="1:27" ht="15">
      <c r="A437" s="47" t="s">
        <v>2128</v>
      </c>
      <c r="B437" s="47" t="s">
        <v>1511</v>
      </c>
      <c r="C437" s="47">
        <v>0</v>
      </c>
      <c r="D437" s="47">
        <f t="shared" si="24"/>
        <v>120514</v>
      </c>
      <c r="E437" s="47">
        <v>0</v>
      </c>
      <c r="F437" s="47">
        <v>120514</v>
      </c>
      <c r="H437" s="47" t="s">
        <v>2234</v>
      </c>
      <c r="I437" s="47" t="s">
        <v>1546</v>
      </c>
      <c r="J437" s="47">
        <v>0</v>
      </c>
      <c r="K437" s="47">
        <f t="shared" si="26"/>
        <v>66145</v>
      </c>
      <c r="L437" s="47">
        <v>0</v>
      </c>
      <c r="M437" s="47">
        <v>66145</v>
      </c>
      <c r="O437" s="47" t="s">
        <v>2097</v>
      </c>
      <c r="P437" s="47" t="s">
        <v>1502</v>
      </c>
      <c r="Q437" s="47">
        <v>2334616</v>
      </c>
      <c r="R437" s="47">
        <f t="shared" si="27"/>
        <v>3158851</v>
      </c>
      <c r="S437" s="47">
        <v>1033673</v>
      </c>
      <c r="T437" s="47">
        <v>2125178</v>
      </c>
      <c r="V437" s="47" t="s">
        <v>2131</v>
      </c>
      <c r="W437" s="47" t="s">
        <v>1512</v>
      </c>
      <c r="X437" s="47">
        <v>3063432</v>
      </c>
      <c r="Y437" s="47">
        <f t="shared" si="25"/>
        <v>15053987</v>
      </c>
      <c r="Z437" s="47">
        <v>2947200</v>
      </c>
      <c r="AA437" s="47">
        <v>12106787</v>
      </c>
    </row>
    <row r="438" spans="1:27" ht="15">
      <c r="A438" s="47" t="s">
        <v>2131</v>
      </c>
      <c r="B438" s="47" t="s">
        <v>1512</v>
      </c>
      <c r="C438" s="47">
        <v>783816</v>
      </c>
      <c r="D438" s="47">
        <f t="shared" si="24"/>
        <v>1726039</v>
      </c>
      <c r="E438" s="47">
        <v>285850</v>
      </c>
      <c r="F438" s="47">
        <v>1440189</v>
      </c>
      <c r="H438" s="47" t="s">
        <v>2237</v>
      </c>
      <c r="I438" s="47" t="s">
        <v>1547</v>
      </c>
      <c r="J438" s="47">
        <v>0</v>
      </c>
      <c r="K438" s="47">
        <f t="shared" si="26"/>
        <v>30736</v>
      </c>
      <c r="L438" s="47">
        <v>0</v>
      </c>
      <c r="M438" s="47">
        <v>30736</v>
      </c>
      <c r="O438" s="47" t="s">
        <v>2100</v>
      </c>
      <c r="P438" s="47" t="s">
        <v>1503</v>
      </c>
      <c r="Q438" s="47">
        <v>741477</v>
      </c>
      <c r="R438" s="47">
        <f t="shared" si="27"/>
        <v>2095882</v>
      </c>
      <c r="S438" s="47">
        <v>796176</v>
      </c>
      <c r="T438" s="47">
        <v>1299706</v>
      </c>
      <c r="V438" s="47" t="s">
        <v>2134</v>
      </c>
      <c r="W438" s="47" t="s">
        <v>1513</v>
      </c>
      <c r="X438" s="47">
        <v>860300</v>
      </c>
      <c r="Y438" s="47">
        <f t="shared" si="25"/>
        <v>39450</v>
      </c>
      <c r="Z438" s="47">
        <v>0</v>
      </c>
      <c r="AA438" s="47">
        <v>39450</v>
      </c>
    </row>
    <row r="439" spans="1:27" ht="15">
      <c r="A439" s="47" t="s">
        <v>2134</v>
      </c>
      <c r="B439" s="47" t="s">
        <v>1513</v>
      </c>
      <c r="C439" s="47">
        <v>0</v>
      </c>
      <c r="D439" s="47">
        <f t="shared" si="24"/>
        <v>42535</v>
      </c>
      <c r="E439" s="47">
        <v>0</v>
      </c>
      <c r="F439" s="47">
        <v>42535</v>
      </c>
      <c r="H439" s="47" t="s">
        <v>2240</v>
      </c>
      <c r="I439" s="47" t="s">
        <v>1548</v>
      </c>
      <c r="J439" s="47">
        <v>4646022</v>
      </c>
      <c r="K439" s="47">
        <f t="shared" si="26"/>
        <v>251089</v>
      </c>
      <c r="L439" s="47">
        <v>0</v>
      </c>
      <c r="M439" s="47">
        <v>251089</v>
      </c>
      <c r="O439" s="47" t="s">
        <v>2103</v>
      </c>
      <c r="P439" s="47" t="s">
        <v>1504</v>
      </c>
      <c r="Q439" s="47">
        <v>13000</v>
      </c>
      <c r="R439" s="47">
        <f t="shared" si="27"/>
        <v>365440</v>
      </c>
      <c r="S439" s="47">
        <v>0</v>
      </c>
      <c r="T439" s="47">
        <v>365440</v>
      </c>
      <c r="V439" s="47" t="s">
        <v>2137</v>
      </c>
      <c r="W439" s="47" t="s">
        <v>1514</v>
      </c>
      <c r="X439" s="47">
        <v>21500</v>
      </c>
      <c r="Y439" s="47">
        <f t="shared" si="25"/>
        <v>328891</v>
      </c>
      <c r="Z439" s="47">
        <v>0</v>
      </c>
      <c r="AA439" s="47">
        <v>328891</v>
      </c>
    </row>
    <row r="440" spans="1:27" ht="15">
      <c r="A440" s="47" t="s">
        <v>2137</v>
      </c>
      <c r="B440" s="47" t="s">
        <v>1514</v>
      </c>
      <c r="C440" s="47">
        <v>0</v>
      </c>
      <c r="D440" s="47">
        <f t="shared" si="24"/>
        <v>406935</v>
      </c>
      <c r="E440" s="47">
        <v>57500</v>
      </c>
      <c r="F440" s="47">
        <v>349435</v>
      </c>
      <c r="H440" s="47" t="s">
        <v>2243</v>
      </c>
      <c r="I440" s="47" t="s">
        <v>1549</v>
      </c>
      <c r="J440" s="47">
        <v>41250</v>
      </c>
      <c r="K440" s="47">
        <f t="shared" si="26"/>
        <v>2280713</v>
      </c>
      <c r="L440" s="47">
        <v>3000</v>
      </c>
      <c r="M440" s="47">
        <v>2277713</v>
      </c>
      <c r="O440" s="47" t="s">
        <v>2106</v>
      </c>
      <c r="P440" s="47" t="s">
        <v>1505</v>
      </c>
      <c r="Q440" s="47">
        <v>359310</v>
      </c>
      <c r="R440" s="47">
        <f t="shared" si="27"/>
        <v>586634</v>
      </c>
      <c r="S440" s="47">
        <v>65300</v>
      </c>
      <c r="T440" s="47">
        <v>521334</v>
      </c>
      <c r="V440" s="47" t="s">
        <v>2140</v>
      </c>
      <c r="W440" s="47" t="s">
        <v>1515</v>
      </c>
      <c r="X440" s="47">
        <v>27550</v>
      </c>
      <c r="Y440" s="47">
        <f t="shared" si="25"/>
        <v>2468850</v>
      </c>
      <c r="Z440" s="47">
        <v>60800</v>
      </c>
      <c r="AA440" s="47">
        <v>2408050</v>
      </c>
    </row>
    <row r="441" spans="1:27" ht="15">
      <c r="A441" s="47" t="s">
        <v>2140</v>
      </c>
      <c r="B441" s="47" t="s">
        <v>1515</v>
      </c>
      <c r="C441" s="47">
        <v>0</v>
      </c>
      <c r="D441" s="47">
        <f t="shared" si="24"/>
        <v>247421</v>
      </c>
      <c r="E441" s="47">
        <v>25720</v>
      </c>
      <c r="F441" s="47">
        <v>221701</v>
      </c>
      <c r="H441" s="47" t="s">
        <v>2250</v>
      </c>
      <c r="I441" s="47" t="s">
        <v>1315</v>
      </c>
      <c r="J441" s="47">
        <v>94900</v>
      </c>
      <c r="K441" s="47">
        <f t="shared" si="26"/>
        <v>3602323</v>
      </c>
      <c r="L441" s="47">
        <v>0</v>
      </c>
      <c r="M441" s="47">
        <v>3602323</v>
      </c>
      <c r="O441" s="47" t="s">
        <v>2109</v>
      </c>
      <c r="P441" s="47" t="s">
        <v>1506</v>
      </c>
      <c r="Q441" s="47">
        <v>1259501</v>
      </c>
      <c r="R441" s="47">
        <f t="shared" si="27"/>
        <v>1030411</v>
      </c>
      <c r="S441" s="47">
        <v>441600</v>
      </c>
      <c r="T441" s="47">
        <v>588811</v>
      </c>
      <c r="V441" s="47" t="s">
        <v>2143</v>
      </c>
      <c r="W441" s="47" t="s">
        <v>1516</v>
      </c>
      <c r="X441" s="47">
        <v>350000</v>
      </c>
      <c r="Y441" s="47">
        <f t="shared" si="25"/>
        <v>509395</v>
      </c>
      <c r="Z441" s="47">
        <v>464595</v>
      </c>
      <c r="AA441" s="47">
        <v>44800</v>
      </c>
    </row>
    <row r="442" spans="1:27" ht="15">
      <c r="A442" s="47" t="s">
        <v>2143</v>
      </c>
      <c r="B442" s="47" t="s">
        <v>1516</v>
      </c>
      <c r="C442" s="47">
        <v>0</v>
      </c>
      <c r="D442" s="47">
        <f t="shared" si="24"/>
        <v>661514</v>
      </c>
      <c r="E442" s="47">
        <v>434629</v>
      </c>
      <c r="F442" s="47">
        <v>226885</v>
      </c>
      <c r="H442" s="47" t="s">
        <v>2252</v>
      </c>
      <c r="I442" s="47" t="s">
        <v>1550</v>
      </c>
      <c r="J442" s="47">
        <v>0</v>
      </c>
      <c r="K442" s="47">
        <f t="shared" si="26"/>
        <v>26600</v>
      </c>
      <c r="L442" s="47">
        <v>0</v>
      </c>
      <c r="M442" s="47">
        <v>26600</v>
      </c>
      <c r="O442" s="47" t="s">
        <v>2112</v>
      </c>
      <c r="P442" s="47" t="s">
        <v>1507</v>
      </c>
      <c r="Q442" s="47">
        <v>0</v>
      </c>
      <c r="R442" s="47">
        <f t="shared" si="27"/>
        <v>272333</v>
      </c>
      <c r="S442" s="47">
        <v>40000</v>
      </c>
      <c r="T442" s="47">
        <v>232333</v>
      </c>
      <c r="V442" s="47" t="s">
        <v>2146</v>
      </c>
      <c r="W442" s="47" t="s">
        <v>1517</v>
      </c>
      <c r="X442" s="47">
        <v>0</v>
      </c>
      <c r="Y442" s="47">
        <f t="shared" si="25"/>
        <v>2901337</v>
      </c>
      <c r="Z442" s="47">
        <v>0</v>
      </c>
      <c r="AA442" s="47">
        <v>2901337</v>
      </c>
    </row>
    <row r="443" spans="1:27" ht="15">
      <c r="A443" s="47" t="s">
        <v>2146</v>
      </c>
      <c r="B443" s="47" t="s">
        <v>1517</v>
      </c>
      <c r="C443" s="47">
        <v>0</v>
      </c>
      <c r="D443" s="47">
        <f t="shared" si="24"/>
        <v>313262</v>
      </c>
      <c r="E443" s="47">
        <v>17800</v>
      </c>
      <c r="F443" s="47">
        <v>295462</v>
      </c>
      <c r="H443" s="47" t="s">
        <v>20</v>
      </c>
      <c r="I443" s="47" t="s">
        <v>1551</v>
      </c>
      <c r="J443" s="47">
        <v>4412</v>
      </c>
      <c r="K443" s="47">
        <f t="shared" si="26"/>
        <v>764925</v>
      </c>
      <c r="L443" s="47">
        <v>0</v>
      </c>
      <c r="M443" s="47">
        <v>764925</v>
      </c>
      <c r="O443" s="47" t="s">
        <v>2115</v>
      </c>
      <c r="P443" s="47" t="s">
        <v>1508</v>
      </c>
      <c r="Q443" s="47">
        <v>4801345</v>
      </c>
      <c r="R443" s="47">
        <f t="shared" si="27"/>
        <v>3000236</v>
      </c>
      <c r="S443" s="47">
        <v>595626</v>
      </c>
      <c r="T443" s="47">
        <v>2404610</v>
      </c>
      <c r="V443" s="47" t="s">
        <v>2149</v>
      </c>
      <c r="W443" s="47" t="s">
        <v>2290</v>
      </c>
      <c r="X443" s="47">
        <v>501329</v>
      </c>
      <c r="Y443" s="47">
        <f t="shared" si="25"/>
        <v>6094070</v>
      </c>
      <c r="Z443" s="47">
        <v>915500</v>
      </c>
      <c r="AA443" s="47">
        <v>5178570</v>
      </c>
    </row>
    <row r="444" spans="1:27" ht="15">
      <c r="A444" s="47" t="s">
        <v>2149</v>
      </c>
      <c r="B444" s="47" t="s">
        <v>2290</v>
      </c>
      <c r="C444" s="47">
        <v>596000</v>
      </c>
      <c r="D444" s="47">
        <f t="shared" si="24"/>
        <v>992398</v>
      </c>
      <c r="E444" s="47">
        <v>25000</v>
      </c>
      <c r="F444" s="47">
        <v>967398</v>
      </c>
      <c r="H444" s="47" t="s">
        <v>23</v>
      </c>
      <c r="I444" s="47" t="s">
        <v>1552</v>
      </c>
      <c r="J444" s="47">
        <v>0</v>
      </c>
      <c r="K444" s="47">
        <f t="shared" si="26"/>
        <v>75102</v>
      </c>
      <c r="L444" s="47">
        <v>0</v>
      </c>
      <c r="M444" s="47">
        <v>75102</v>
      </c>
      <c r="O444" s="47" t="s">
        <v>2118</v>
      </c>
      <c r="P444" s="47" t="s">
        <v>1640</v>
      </c>
      <c r="Q444" s="47">
        <v>2801660</v>
      </c>
      <c r="R444" s="47">
        <f t="shared" si="27"/>
        <v>1789687</v>
      </c>
      <c r="S444" s="47">
        <v>557890</v>
      </c>
      <c r="T444" s="47">
        <v>1231797</v>
      </c>
      <c r="V444" s="47" t="s">
        <v>2152</v>
      </c>
      <c r="W444" s="47" t="s">
        <v>1518</v>
      </c>
      <c r="X444" s="47">
        <v>0</v>
      </c>
      <c r="Y444" s="47">
        <f t="shared" si="25"/>
        <v>396732</v>
      </c>
      <c r="Z444" s="47">
        <v>0</v>
      </c>
      <c r="AA444" s="47">
        <v>396732</v>
      </c>
    </row>
    <row r="445" spans="1:27" ht="15">
      <c r="A445" s="47" t="s">
        <v>2152</v>
      </c>
      <c r="B445" s="47" t="s">
        <v>1518</v>
      </c>
      <c r="C445" s="47">
        <v>0</v>
      </c>
      <c r="D445" s="47">
        <f t="shared" si="24"/>
        <v>216370</v>
      </c>
      <c r="E445" s="47">
        <v>0</v>
      </c>
      <c r="F445" s="47">
        <v>216370</v>
      </c>
      <c r="H445" s="47" t="s">
        <v>26</v>
      </c>
      <c r="I445" s="47" t="s">
        <v>1387</v>
      </c>
      <c r="J445" s="47">
        <v>0</v>
      </c>
      <c r="K445" s="47">
        <f t="shared" si="26"/>
        <v>1600</v>
      </c>
      <c r="L445" s="47">
        <v>0</v>
      </c>
      <c r="M445" s="47">
        <v>1600</v>
      </c>
      <c r="O445" s="47" t="s">
        <v>2124</v>
      </c>
      <c r="P445" s="47" t="s">
        <v>1510</v>
      </c>
      <c r="Q445" s="47">
        <v>6712168</v>
      </c>
      <c r="R445" s="47">
        <f t="shared" si="27"/>
        <v>2490970</v>
      </c>
      <c r="S445" s="47">
        <v>344750</v>
      </c>
      <c r="T445" s="47">
        <v>2146220</v>
      </c>
      <c r="V445" s="47" t="s">
        <v>2158</v>
      </c>
      <c r="W445" s="47" t="s">
        <v>1520</v>
      </c>
      <c r="X445" s="47">
        <v>18500</v>
      </c>
      <c r="Y445" s="47">
        <f t="shared" si="25"/>
        <v>686992</v>
      </c>
      <c r="Z445" s="47">
        <v>0</v>
      </c>
      <c r="AA445" s="47">
        <v>686992</v>
      </c>
    </row>
    <row r="446" spans="1:27" ht="15">
      <c r="A446" s="47" t="s">
        <v>2155</v>
      </c>
      <c r="B446" s="47" t="s">
        <v>1519</v>
      </c>
      <c r="C446" s="47">
        <v>0</v>
      </c>
      <c r="D446" s="47">
        <f t="shared" si="24"/>
        <v>14535</v>
      </c>
      <c r="E446" s="47">
        <v>0</v>
      </c>
      <c r="F446" s="47">
        <v>14535</v>
      </c>
      <c r="H446" s="47" t="s">
        <v>29</v>
      </c>
      <c r="I446" s="47" t="s">
        <v>1264</v>
      </c>
      <c r="J446" s="47">
        <v>24001</v>
      </c>
      <c r="K446" s="47">
        <f t="shared" si="26"/>
        <v>406727</v>
      </c>
      <c r="L446" s="47">
        <v>0</v>
      </c>
      <c r="M446" s="47">
        <v>406727</v>
      </c>
      <c r="O446" s="47" t="s">
        <v>2128</v>
      </c>
      <c r="P446" s="47" t="s">
        <v>1511</v>
      </c>
      <c r="Q446" s="47">
        <v>0</v>
      </c>
      <c r="R446" s="47">
        <f t="shared" si="27"/>
        <v>705624</v>
      </c>
      <c r="S446" s="47">
        <v>75500</v>
      </c>
      <c r="T446" s="47">
        <v>630124</v>
      </c>
      <c r="V446" s="47" t="s">
        <v>2161</v>
      </c>
      <c r="W446" s="47" t="s">
        <v>1521</v>
      </c>
      <c r="X446" s="47">
        <v>431400</v>
      </c>
      <c r="Y446" s="47">
        <f t="shared" si="25"/>
        <v>2677334</v>
      </c>
      <c r="Z446" s="47">
        <v>135000</v>
      </c>
      <c r="AA446" s="47">
        <v>2542334</v>
      </c>
    </row>
    <row r="447" spans="1:27" ht="15">
      <c r="A447" s="47" t="s">
        <v>2158</v>
      </c>
      <c r="B447" s="47" t="s">
        <v>1520</v>
      </c>
      <c r="C447" s="47">
        <v>700</v>
      </c>
      <c r="D447" s="47">
        <f t="shared" si="24"/>
        <v>329954</v>
      </c>
      <c r="E447" s="47">
        <v>0</v>
      </c>
      <c r="F447" s="47">
        <v>329954</v>
      </c>
      <c r="H447" s="47" t="s">
        <v>32</v>
      </c>
      <c r="I447" s="47" t="s">
        <v>1388</v>
      </c>
      <c r="J447" s="47">
        <v>0</v>
      </c>
      <c r="K447" s="47">
        <f t="shared" si="26"/>
        <v>65574</v>
      </c>
      <c r="L447" s="47">
        <v>0</v>
      </c>
      <c r="M447" s="47">
        <v>65574</v>
      </c>
      <c r="O447" s="47" t="s">
        <v>2131</v>
      </c>
      <c r="P447" s="47" t="s">
        <v>1512</v>
      </c>
      <c r="Q447" s="47">
        <v>2105633</v>
      </c>
      <c r="R447" s="47">
        <f t="shared" si="27"/>
        <v>7944237</v>
      </c>
      <c r="S447" s="47">
        <v>1672785</v>
      </c>
      <c r="T447" s="47">
        <v>6271452</v>
      </c>
      <c r="V447" s="47" t="s">
        <v>2164</v>
      </c>
      <c r="W447" s="47" t="s">
        <v>1522</v>
      </c>
      <c r="X447" s="47">
        <v>0</v>
      </c>
      <c r="Y447" s="47">
        <f t="shared" si="25"/>
        <v>632559</v>
      </c>
      <c r="Z447" s="47">
        <v>0</v>
      </c>
      <c r="AA447" s="47">
        <v>632559</v>
      </c>
    </row>
    <row r="448" spans="1:27" ht="15">
      <c r="A448" s="47" t="s">
        <v>2161</v>
      </c>
      <c r="B448" s="47" t="s">
        <v>1521</v>
      </c>
      <c r="C448" s="47">
        <v>0</v>
      </c>
      <c r="D448" s="47">
        <f t="shared" si="24"/>
        <v>362054</v>
      </c>
      <c r="E448" s="47">
        <v>160725</v>
      </c>
      <c r="F448" s="47">
        <v>201329</v>
      </c>
      <c r="H448" s="47" t="s">
        <v>35</v>
      </c>
      <c r="I448" s="47" t="s">
        <v>1553</v>
      </c>
      <c r="J448" s="47">
        <v>0</v>
      </c>
      <c r="K448" s="47">
        <f t="shared" si="26"/>
        <v>152100</v>
      </c>
      <c r="L448" s="47">
        <v>0</v>
      </c>
      <c r="M448" s="47">
        <v>152100</v>
      </c>
      <c r="O448" s="47" t="s">
        <v>2134</v>
      </c>
      <c r="P448" s="47" t="s">
        <v>1513</v>
      </c>
      <c r="Q448" s="47">
        <v>0</v>
      </c>
      <c r="R448" s="47">
        <f t="shared" si="27"/>
        <v>249934</v>
      </c>
      <c r="S448" s="47">
        <v>0</v>
      </c>
      <c r="T448" s="47">
        <v>249934</v>
      </c>
      <c r="V448" s="47" t="s">
        <v>2167</v>
      </c>
      <c r="W448" s="47" t="s">
        <v>1523</v>
      </c>
      <c r="X448" s="47">
        <v>2660500</v>
      </c>
      <c r="Y448" s="47">
        <f t="shared" si="25"/>
        <v>10921439</v>
      </c>
      <c r="Z448" s="47">
        <v>0</v>
      </c>
      <c r="AA448" s="47">
        <v>10921439</v>
      </c>
    </row>
    <row r="449" spans="1:27" ht="15">
      <c r="A449" s="47" t="s">
        <v>2164</v>
      </c>
      <c r="B449" s="47" t="s">
        <v>1522</v>
      </c>
      <c r="C449" s="47">
        <v>0</v>
      </c>
      <c r="D449" s="47">
        <f t="shared" si="24"/>
        <v>235676</v>
      </c>
      <c r="E449" s="47">
        <v>55000</v>
      </c>
      <c r="F449" s="47">
        <v>180676</v>
      </c>
      <c r="H449" s="47" t="s">
        <v>37</v>
      </c>
      <c r="I449" s="47" t="s">
        <v>1554</v>
      </c>
      <c r="J449" s="47">
        <v>0</v>
      </c>
      <c r="K449" s="47">
        <f t="shared" si="26"/>
        <v>248972</v>
      </c>
      <c r="L449" s="47">
        <v>180871</v>
      </c>
      <c r="M449" s="47">
        <v>68101</v>
      </c>
      <c r="O449" s="47" t="s">
        <v>2137</v>
      </c>
      <c r="P449" s="47" t="s">
        <v>1514</v>
      </c>
      <c r="Q449" s="47">
        <v>2</v>
      </c>
      <c r="R449" s="47">
        <f t="shared" si="27"/>
        <v>3238488</v>
      </c>
      <c r="S449" s="47">
        <v>368251</v>
      </c>
      <c r="T449" s="47">
        <v>2870237</v>
      </c>
      <c r="V449" s="47" t="s">
        <v>2170</v>
      </c>
      <c r="W449" s="47" t="s">
        <v>1524</v>
      </c>
      <c r="X449" s="47">
        <v>103000</v>
      </c>
      <c r="Y449" s="47">
        <f t="shared" si="25"/>
        <v>454108</v>
      </c>
      <c r="Z449" s="47">
        <v>0</v>
      </c>
      <c r="AA449" s="47">
        <v>454108</v>
      </c>
    </row>
    <row r="450" spans="1:27" ht="15">
      <c r="A450" s="47" t="s">
        <v>2167</v>
      </c>
      <c r="B450" s="47" t="s">
        <v>1523</v>
      </c>
      <c r="C450" s="47">
        <v>202100</v>
      </c>
      <c r="D450" s="47">
        <f t="shared" si="24"/>
        <v>1983208</v>
      </c>
      <c r="E450" s="47">
        <v>88647</v>
      </c>
      <c r="F450" s="47">
        <v>1894561</v>
      </c>
      <c r="H450" s="47" t="s">
        <v>40</v>
      </c>
      <c r="I450" s="47" t="s">
        <v>1555</v>
      </c>
      <c r="J450" s="47">
        <v>0</v>
      </c>
      <c r="K450" s="47">
        <f t="shared" si="26"/>
        <v>378017</v>
      </c>
      <c r="L450" s="47">
        <v>0</v>
      </c>
      <c r="M450" s="47">
        <v>378017</v>
      </c>
      <c r="O450" s="47" t="s">
        <v>2140</v>
      </c>
      <c r="P450" s="47" t="s">
        <v>1515</v>
      </c>
      <c r="Q450" s="47">
        <v>225400</v>
      </c>
      <c r="R450" s="47">
        <f t="shared" si="27"/>
        <v>3458143</v>
      </c>
      <c r="S450" s="47">
        <v>29395</v>
      </c>
      <c r="T450" s="47">
        <v>3428748</v>
      </c>
      <c r="V450" s="47" t="s">
        <v>2173</v>
      </c>
      <c r="W450" s="47" t="s">
        <v>1525</v>
      </c>
      <c r="X450" s="47">
        <v>112000</v>
      </c>
      <c r="Y450" s="47">
        <f t="shared" si="25"/>
        <v>5660702</v>
      </c>
      <c r="Z450" s="47">
        <v>0</v>
      </c>
      <c r="AA450" s="47">
        <v>5660702</v>
      </c>
    </row>
    <row r="451" spans="1:27" ht="15">
      <c r="A451" s="47" t="s">
        <v>2170</v>
      </c>
      <c r="B451" s="47" t="s">
        <v>1524</v>
      </c>
      <c r="C451" s="47">
        <v>0</v>
      </c>
      <c r="D451" s="47">
        <f aca="true" t="shared" si="28" ref="D451:D514">E451+F451</f>
        <v>781535</v>
      </c>
      <c r="E451" s="47">
        <v>248800</v>
      </c>
      <c r="F451" s="47">
        <v>532735</v>
      </c>
      <c r="H451" s="47" t="s">
        <v>43</v>
      </c>
      <c r="I451" s="47" t="s">
        <v>1556</v>
      </c>
      <c r="J451" s="47">
        <v>0</v>
      </c>
      <c r="K451" s="47">
        <f t="shared" si="26"/>
        <v>191834</v>
      </c>
      <c r="L451" s="47">
        <v>0</v>
      </c>
      <c r="M451" s="47">
        <v>191834</v>
      </c>
      <c r="O451" s="47" t="s">
        <v>2143</v>
      </c>
      <c r="P451" s="47" t="s">
        <v>1516</v>
      </c>
      <c r="Q451" s="47">
        <v>245000</v>
      </c>
      <c r="R451" s="47">
        <f t="shared" si="27"/>
        <v>1314276</v>
      </c>
      <c r="S451" s="47">
        <v>637709</v>
      </c>
      <c r="T451" s="47">
        <v>676567</v>
      </c>
      <c r="V451" s="47" t="s">
        <v>2177</v>
      </c>
      <c r="W451" s="47" t="s">
        <v>1536</v>
      </c>
      <c r="X451" s="47">
        <v>55500</v>
      </c>
      <c r="Y451" s="47">
        <f aca="true" t="shared" si="29" ref="Y451:Y514">Z451+AA451</f>
        <v>41100</v>
      </c>
      <c r="Z451" s="47">
        <v>0</v>
      </c>
      <c r="AA451" s="47">
        <v>41100</v>
      </c>
    </row>
    <row r="452" spans="1:27" ht="15">
      <c r="A452" s="47" t="s">
        <v>2173</v>
      </c>
      <c r="B452" s="47" t="s">
        <v>1525</v>
      </c>
      <c r="C452" s="47">
        <v>1389800</v>
      </c>
      <c r="D452" s="47">
        <f t="shared" si="28"/>
        <v>354108</v>
      </c>
      <c r="E452" s="47">
        <v>229000</v>
      </c>
      <c r="F452" s="47">
        <v>125108</v>
      </c>
      <c r="H452" s="47" t="s">
        <v>46</v>
      </c>
      <c r="I452" s="47" t="s">
        <v>1557</v>
      </c>
      <c r="J452" s="47">
        <v>17585</v>
      </c>
      <c r="K452" s="47">
        <f aca="true" t="shared" si="30" ref="K452:K515">L452+M452</f>
        <v>3000</v>
      </c>
      <c r="L452" s="47">
        <v>0</v>
      </c>
      <c r="M452" s="47">
        <v>3000</v>
      </c>
      <c r="O452" s="47" t="s">
        <v>2146</v>
      </c>
      <c r="P452" s="47" t="s">
        <v>1517</v>
      </c>
      <c r="Q452" s="47">
        <v>1029400</v>
      </c>
      <c r="R452" s="47">
        <f aca="true" t="shared" si="31" ref="R452:R515">S452+T452</f>
        <v>3157560</v>
      </c>
      <c r="S452" s="47">
        <v>657000</v>
      </c>
      <c r="T452" s="47">
        <v>2500560</v>
      </c>
      <c r="V452" s="47" t="s">
        <v>2180</v>
      </c>
      <c r="W452" s="47" t="s">
        <v>1526</v>
      </c>
      <c r="X452" s="47">
        <v>28056</v>
      </c>
      <c r="Y452" s="47">
        <f t="shared" si="29"/>
        <v>199144</v>
      </c>
      <c r="Z452" s="47">
        <v>0</v>
      </c>
      <c r="AA452" s="47">
        <v>199144</v>
      </c>
    </row>
    <row r="453" spans="1:27" ht="15">
      <c r="A453" s="47" t="s">
        <v>2177</v>
      </c>
      <c r="B453" s="47" t="s">
        <v>1536</v>
      </c>
      <c r="C453" s="47">
        <v>0</v>
      </c>
      <c r="D453" s="47">
        <f t="shared" si="28"/>
        <v>56600</v>
      </c>
      <c r="E453" s="47">
        <v>0</v>
      </c>
      <c r="F453" s="47">
        <v>56600</v>
      </c>
      <c r="H453" s="47" t="s">
        <v>48</v>
      </c>
      <c r="I453" s="47" t="s">
        <v>1558</v>
      </c>
      <c r="J453" s="47">
        <v>78700</v>
      </c>
      <c r="K453" s="47">
        <f t="shared" si="30"/>
        <v>609380</v>
      </c>
      <c r="L453" s="47">
        <v>0</v>
      </c>
      <c r="M453" s="47">
        <v>609380</v>
      </c>
      <c r="O453" s="47" t="s">
        <v>2149</v>
      </c>
      <c r="P453" s="47" t="s">
        <v>2290</v>
      </c>
      <c r="Q453" s="47">
        <v>903800</v>
      </c>
      <c r="R453" s="47">
        <f t="shared" si="31"/>
        <v>3798200</v>
      </c>
      <c r="S453" s="47">
        <v>39800</v>
      </c>
      <c r="T453" s="47">
        <v>3758400</v>
      </c>
      <c r="V453" s="47" t="s">
        <v>2183</v>
      </c>
      <c r="W453" s="47" t="s">
        <v>1527</v>
      </c>
      <c r="X453" s="47">
        <v>0</v>
      </c>
      <c r="Y453" s="47">
        <f t="shared" si="29"/>
        <v>6500</v>
      </c>
      <c r="Z453" s="47">
        <v>0</v>
      </c>
      <c r="AA453" s="47">
        <v>6500</v>
      </c>
    </row>
    <row r="454" spans="1:27" ht="15">
      <c r="A454" s="47" t="s">
        <v>2180</v>
      </c>
      <c r="B454" s="47" t="s">
        <v>1526</v>
      </c>
      <c r="C454" s="47">
        <v>0</v>
      </c>
      <c r="D454" s="47">
        <f t="shared" si="28"/>
        <v>19800</v>
      </c>
      <c r="E454" s="47">
        <v>0</v>
      </c>
      <c r="F454" s="47">
        <v>19800</v>
      </c>
      <c r="H454" s="47" t="s">
        <v>51</v>
      </c>
      <c r="I454" s="47" t="s">
        <v>1559</v>
      </c>
      <c r="J454" s="47">
        <v>0</v>
      </c>
      <c r="K454" s="47">
        <f t="shared" si="30"/>
        <v>229943</v>
      </c>
      <c r="L454" s="47">
        <v>0</v>
      </c>
      <c r="M454" s="47">
        <v>229943</v>
      </c>
      <c r="O454" s="47" t="s">
        <v>2152</v>
      </c>
      <c r="P454" s="47" t="s">
        <v>1518</v>
      </c>
      <c r="Q454" s="47">
        <v>45000</v>
      </c>
      <c r="R454" s="47">
        <f t="shared" si="31"/>
        <v>1806522</v>
      </c>
      <c r="S454" s="47">
        <v>26800</v>
      </c>
      <c r="T454" s="47">
        <v>1779722</v>
      </c>
      <c r="V454" s="47" t="s">
        <v>2186</v>
      </c>
      <c r="W454" s="47" t="s">
        <v>1528</v>
      </c>
      <c r="X454" s="47">
        <v>75000</v>
      </c>
      <c r="Y454" s="47">
        <f t="shared" si="29"/>
        <v>327040</v>
      </c>
      <c r="Z454" s="47">
        <v>0</v>
      </c>
      <c r="AA454" s="47">
        <v>327040</v>
      </c>
    </row>
    <row r="455" spans="1:27" ht="15">
      <c r="A455" s="47" t="s">
        <v>2183</v>
      </c>
      <c r="B455" s="47" t="s">
        <v>1527</v>
      </c>
      <c r="C455" s="47">
        <v>0</v>
      </c>
      <c r="D455" s="47">
        <f t="shared" si="28"/>
        <v>25300</v>
      </c>
      <c r="E455" s="47">
        <v>0</v>
      </c>
      <c r="F455" s="47">
        <v>25300</v>
      </c>
      <c r="H455" s="47" t="s">
        <v>58</v>
      </c>
      <c r="I455" s="47" t="s">
        <v>2</v>
      </c>
      <c r="J455" s="47">
        <v>21100</v>
      </c>
      <c r="K455" s="47">
        <f t="shared" si="30"/>
        <v>34491</v>
      </c>
      <c r="L455" s="47">
        <v>15300</v>
      </c>
      <c r="M455" s="47">
        <v>19191</v>
      </c>
      <c r="O455" s="47" t="s">
        <v>2155</v>
      </c>
      <c r="P455" s="47" t="s">
        <v>1519</v>
      </c>
      <c r="Q455" s="47">
        <v>0</v>
      </c>
      <c r="R455" s="47">
        <f t="shared" si="31"/>
        <v>215150</v>
      </c>
      <c r="S455" s="47">
        <v>0</v>
      </c>
      <c r="T455" s="47">
        <v>215150</v>
      </c>
      <c r="V455" s="47" t="s">
        <v>2189</v>
      </c>
      <c r="W455" s="47" t="s">
        <v>1529</v>
      </c>
      <c r="X455" s="47">
        <v>79000</v>
      </c>
      <c r="Y455" s="47">
        <f t="shared" si="29"/>
        <v>538536</v>
      </c>
      <c r="Z455" s="47">
        <v>1500</v>
      </c>
      <c r="AA455" s="47">
        <v>537036</v>
      </c>
    </row>
    <row r="456" spans="1:27" ht="15">
      <c r="A456" s="47" t="s">
        <v>2186</v>
      </c>
      <c r="B456" s="47" t="s">
        <v>1528</v>
      </c>
      <c r="C456" s="47">
        <v>0</v>
      </c>
      <c r="D456" s="47">
        <f t="shared" si="28"/>
        <v>7300</v>
      </c>
      <c r="E456" s="47">
        <v>0</v>
      </c>
      <c r="F456" s="47">
        <v>7300</v>
      </c>
      <c r="H456" s="47" t="s">
        <v>64</v>
      </c>
      <c r="I456" s="47" t="s">
        <v>1562</v>
      </c>
      <c r="J456" s="47">
        <v>1700</v>
      </c>
      <c r="K456" s="47">
        <f t="shared" si="30"/>
        <v>60225</v>
      </c>
      <c r="L456" s="47">
        <v>0</v>
      </c>
      <c r="M456" s="47">
        <v>60225</v>
      </c>
      <c r="O456" s="47" t="s">
        <v>2158</v>
      </c>
      <c r="P456" s="47" t="s">
        <v>1520</v>
      </c>
      <c r="Q456" s="47">
        <v>700</v>
      </c>
      <c r="R456" s="47">
        <f t="shared" si="31"/>
        <v>2060220</v>
      </c>
      <c r="S456" s="47">
        <v>646318</v>
      </c>
      <c r="T456" s="47">
        <v>1413902</v>
      </c>
      <c r="V456" s="47" t="s">
        <v>2192</v>
      </c>
      <c r="W456" s="47" t="s">
        <v>1530</v>
      </c>
      <c r="X456" s="47">
        <v>52850</v>
      </c>
      <c r="Y456" s="47">
        <f t="shared" si="29"/>
        <v>22500</v>
      </c>
      <c r="Z456" s="47">
        <v>0</v>
      </c>
      <c r="AA456" s="47">
        <v>22500</v>
      </c>
    </row>
    <row r="457" spans="1:27" ht="15">
      <c r="A457" s="47" t="s">
        <v>2189</v>
      </c>
      <c r="B457" s="47" t="s">
        <v>1529</v>
      </c>
      <c r="C457" s="47">
        <v>0</v>
      </c>
      <c r="D457" s="47">
        <f t="shared" si="28"/>
        <v>171500</v>
      </c>
      <c r="E457" s="47">
        <v>168500</v>
      </c>
      <c r="F457" s="47">
        <v>3000</v>
      </c>
      <c r="H457" s="47" t="s">
        <v>67</v>
      </c>
      <c r="I457" s="47" t="s">
        <v>1563</v>
      </c>
      <c r="J457" s="47">
        <v>0</v>
      </c>
      <c r="K457" s="47">
        <f t="shared" si="30"/>
        <v>418700</v>
      </c>
      <c r="L457" s="47">
        <v>0</v>
      </c>
      <c r="M457" s="47">
        <v>418700</v>
      </c>
      <c r="O457" s="47" t="s">
        <v>2161</v>
      </c>
      <c r="P457" s="47" t="s">
        <v>1521</v>
      </c>
      <c r="Q457" s="47">
        <v>0</v>
      </c>
      <c r="R457" s="47">
        <f t="shared" si="31"/>
        <v>767401</v>
      </c>
      <c r="S457" s="47">
        <v>233225</v>
      </c>
      <c r="T457" s="47">
        <v>534176</v>
      </c>
      <c r="V457" s="47" t="s">
        <v>2195</v>
      </c>
      <c r="W457" s="47" t="s">
        <v>1641</v>
      </c>
      <c r="X457" s="47">
        <v>0</v>
      </c>
      <c r="Y457" s="47">
        <f t="shared" si="29"/>
        <v>49325</v>
      </c>
      <c r="Z457" s="47">
        <v>0</v>
      </c>
      <c r="AA457" s="47">
        <v>49325</v>
      </c>
    </row>
    <row r="458" spans="1:27" ht="15">
      <c r="A458" s="47" t="s">
        <v>2192</v>
      </c>
      <c r="B458" s="47" t="s">
        <v>1530</v>
      </c>
      <c r="C458" s="47">
        <v>222000</v>
      </c>
      <c r="D458" s="47">
        <f t="shared" si="28"/>
        <v>1800</v>
      </c>
      <c r="E458" s="47">
        <v>0</v>
      </c>
      <c r="F458" s="47">
        <v>1800</v>
      </c>
      <c r="H458" s="47" t="s">
        <v>70</v>
      </c>
      <c r="I458" s="47" t="s">
        <v>1564</v>
      </c>
      <c r="J458" s="47">
        <v>0</v>
      </c>
      <c r="K458" s="47">
        <f t="shared" si="30"/>
        <v>1026630</v>
      </c>
      <c r="L458" s="47">
        <v>0</v>
      </c>
      <c r="M458" s="47">
        <v>1026630</v>
      </c>
      <c r="O458" s="47" t="s">
        <v>2164</v>
      </c>
      <c r="P458" s="47" t="s">
        <v>1522</v>
      </c>
      <c r="Q458" s="47">
        <v>0</v>
      </c>
      <c r="R458" s="47">
        <f t="shared" si="31"/>
        <v>659269</v>
      </c>
      <c r="S458" s="47">
        <v>71000</v>
      </c>
      <c r="T458" s="47">
        <v>588269</v>
      </c>
      <c r="V458" s="47" t="s">
        <v>2198</v>
      </c>
      <c r="W458" s="47" t="s">
        <v>1537</v>
      </c>
      <c r="X458" s="47">
        <v>1375700</v>
      </c>
      <c r="Y458" s="47">
        <f t="shared" si="29"/>
        <v>2478652</v>
      </c>
      <c r="Z458" s="47">
        <v>134500</v>
      </c>
      <c r="AA458" s="47">
        <v>2344152</v>
      </c>
    </row>
    <row r="459" spans="1:27" ht="15">
      <c r="A459" s="47" t="s">
        <v>2195</v>
      </c>
      <c r="B459" s="47" t="s">
        <v>1641</v>
      </c>
      <c r="C459" s="47">
        <v>0</v>
      </c>
      <c r="D459" s="47">
        <f t="shared" si="28"/>
        <v>21150</v>
      </c>
      <c r="E459" s="47">
        <v>0</v>
      </c>
      <c r="F459" s="47">
        <v>21150</v>
      </c>
      <c r="H459" s="47" t="s">
        <v>73</v>
      </c>
      <c r="I459" s="47" t="s">
        <v>1565</v>
      </c>
      <c r="J459" s="47">
        <v>800</v>
      </c>
      <c r="K459" s="47">
        <f t="shared" si="30"/>
        <v>26400</v>
      </c>
      <c r="L459" s="47">
        <v>1000</v>
      </c>
      <c r="M459" s="47">
        <v>25400</v>
      </c>
      <c r="O459" s="47" t="s">
        <v>2167</v>
      </c>
      <c r="P459" s="47" t="s">
        <v>1523</v>
      </c>
      <c r="Q459" s="47">
        <v>2869002</v>
      </c>
      <c r="R459" s="47">
        <f t="shared" si="31"/>
        <v>9608975</v>
      </c>
      <c r="S459" s="47">
        <v>772498</v>
      </c>
      <c r="T459" s="47">
        <v>8836477</v>
      </c>
      <c r="V459" s="47" t="s">
        <v>2201</v>
      </c>
      <c r="W459" s="47" t="s">
        <v>1538</v>
      </c>
      <c r="X459" s="47">
        <v>182000</v>
      </c>
      <c r="Y459" s="47">
        <f t="shared" si="29"/>
        <v>380205</v>
      </c>
      <c r="Z459" s="47">
        <v>9500</v>
      </c>
      <c r="AA459" s="47">
        <v>370705</v>
      </c>
    </row>
    <row r="460" spans="1:27" ht="15">
      <c r="A460" s="47" t="s">
        <v>2198</v>
      </c>
      <c r="B460" s="47" t="s">
        <v>1537</v>
      </c>
      <c r="C460" s="47">
        <v>0</v>
      </c>
      <c r="D460" s="47">
        <f t="shared" si="28"/>
        <v>136041</v>
      </c>
      <c r="E460" s="47">
        <v>21352</v>
      </c>
      <c r="F460" s="47">
        <v>114689</v>
      </c>
      <c r="H460" s="47" t="s">
        <v>76</v>
      </c>
      <c r="I460" s="47" t="s">
        <v>1566</v>
      </c>
      <c r="J460" s="47">
        <v>15000</v>
      </c>
      <c r="K460" s="47">
        <f t="shared" si="30"/>
        <v>72393</v>
      </c>
      <c r="L460" s="47">
        <v>0</v>
      </c>
      <c r="M460" s="47">
        <v>72393</v>
      </c>
      <c r="O460" s="47" t="s">
        <v>2170</v>
      </c>
      <c r="P460" s="47" t="s">
        <v>1524</v>
      </c>
      <c r="Q460" s="47">
        <v>0</v>
      </c>
      <c r="R460" s="47">
        <f t="shared" si="31"/>
        <v>3698531</v>
      </c>
      <c r="S460" s="47">
        <v>938156</v>
      </c>
      <c r="T460" s="47">
        <v>2760375</v>
      </c>
      <c r="V460" s="47" t="s">
        <v>2204</v>
      </c>
      <c r="W460" s="47" t="s">
        <v>1539</v>
      </c>
      <c r="X460" s="47">
        <v>359109</v>
      </c>
      <c r="Y460" s="47">
        <f t="shared" si="29"/>
        <v>772246</v>
      </c>
      <c r="Z460" s="47">
        <v>0</v>
      </c>
      <c r="AA460" s="47">
        <v>772246</v>
      </c>
    </row>
    <row r="461" spans="1:27" ht="15">
      <c r="A461" s="47" t="s">
        <v>2204</v>
      </c>
      <c r="B461" s="47" t="s">
        <v>1539</v>
      </c>
      <c r="C461" s="47">
        <v>0</v>
      </c>
      <c r="D461" s="47">
        <f t="shared" si="28"/>
        <v>113599</v>
      </c>
      <c r="E461" s="47">
        <v>24950</v>
      </c>
      <c r="F461" s="47">
        <v>88649</v>
      </c>
      <c r="H461" s="47" t="s">
        <v>79</v>
      </c>
      <c r="I461" s="47" t="s">
        <v>1567</v>
      </c>
      <c r="J461" s="47">
        <v>200</v>
      </c>
      <c r="K461" s="47">
        <f t="shared" si="30"/>
        <v>8753</v>
      </c>
      <c r="L461" s="47">
        <v>0</v>
      </c>
      <c r="M461" s="47">
        <v>8753</v>
      </c>
      <c r="O461" s="47" t="s">
        <v>2173</v>
      </c>
      <c r="P461" s="47" t="s">
        <v>1525</v>
      </c>
      <c r="Q461" s="47">
        <v>4042957</v>
      </c>
      <c r="R461" s="47">
        <f t="shared" si="31"/>
        <v>1257692</v>
      </c>
      <c r="S461" s="47">
        <v>432600</v>
      </c>
      <c r="T461" s="47">
        <v>825092</v>
      </c>
      <c r="V461" s="47" t="s">
        <v>2207</v>
      </c>
      <c r="W461" s="47" t="s">
        <v>1540</v>
      </c>
      <c r="X461" s="47">
        <v>100100</v>
      </c>
      <c r="Y461" s="47">
        <f t="shared" si="29"/>
        <v>24059</v>
      </c>
      <c r="Z461" s="47">
        <v>0</v>
      </c>
      <c r="AA461" s="47">
        <v>24059</v>
      </c>
    </row>
    <row r="462" spans="1:27" ht="15">
      <c r="A462" s="47" t="s">
        <v>2207</v>
      </c>
      <c r="B462" s="47" t="s">
        <v>1540</v>
      </c>
      <c r="C462" s="47">
        <v>0</v>
      </c>
      <c r="D462" s="47">
        <f t="shared" si="28"/>
        <v>87650</v>
      </c>
      <c r="E462" s="47">
        <v>53600</v>
      </c>
      <c r="F462" s="47">
        <v>34050</v>
      </c>
      <c r="H462" s="47" t="s">
        <v>82</v>
      </c>
      <c r="I462" s="47" t="s">
        <v>1568</v>
      </c>
      <c r="J462" s="47">
        <v>0</v>
      </c>
      <c r="K462" s="47">
        <f t="shared" si="30"/>
        <v>40573</v>
      </c>
      <c r="L462" s="47">
        <v>0</v>
      </c>
      <c r="M462" s="47">
        <v>40573</v>
      </c>
      <c r="O462" s="47" t="s">
        <v>2177</v>
      </c>
      <c r="P462" s="47" t="s">
        <v>1536</v>
      </c>
      <c r="Q462" s="47">
        <v>240000</v>
      </c>
      <c r="R462" s="47">
        <f t="shared" si="31"/>
        <v>139500</v>
      </c>
      <c r="S462" s="47">
        <v>3800</v>
      </c>
      <c r="T462" s="47">
        <v>135700</v>
      </c>
      <c r="V462" s="47" t="s">
        <v>2215</v>
      </c>
      <c r="W462" s="47" t="s">
        <v>1386</v>
      </c>
      <c r="X462" s="47">
        <v>14463</v>
      </c>
      <c r="Y462" s="47">
        <f t="shared" si="29"/>
        <v>4408725</v>
      </c>
      <c r="Z462" s="47">
        <v>0</v>
      </c>
      <c r="AA462" s="47">
        <v>4408725</v>
      </c>
    </row>
    <row r="463" spans="1:27" ht="15">
      <c r="A463" s="47" t="s">
        <v>2215</v>
      </c>
      <c r="B463" s="47" t="s">
        <v>1386</v>
      </c>
      <c r="C463" s="47">
        <v>0</v>
      </c>
      <c r="D463" s="47">
        <f t="shared" si="28"/>
        <v>16850</v>
      </c>
      <c r="E463" s="47">
        <v>0</v>
      </c>
      <c r="F463" s="47">
        <v>16850</v>
      </c>
      <c r="H463" s="47" t="s">
        <v>85</v>
      </c>
      <c r="I463" s="47" t="s">
        <v>1569</v>
      </c>
      <c r="J463" s="47">
        <v>3000</v>
      </c>
      <c r="K463" s="47">
        <f t="shared" si="30"/>
        <v>489415</v>
      </c>
      <c r="L463" s="47">
        <v>0</v>
      </c>
      <c r="M463" s="47">
        <v>489415</v>
      </c>
      <c r="O463" s="47" t="s">
        <v>2180</v>
      </c>
      <c r="P463" s="47" t="s">
        <v>1526</v>
      </c>
      <c r="Q463" s="47">
        <v>0</v>
      </c>
      <c r="R463" s="47">
        <f t="shared" si="31"/>
        <v>75163</v>
      </c>
      <c r="S463" s="47">
        <v>0</v>
      </c>
      <c r="T463" s="47">
        <v>75163</v>
      </c>
      <c r="V463" s="47" t="s">
        <v>2218</v>
      </c>
      <c r="W463" s="47" t="s">
        <v>1541</v>
      </c>
      <c r="X463" s="47">
        <v>0</v>
      </c>
      <c r="Y463" s="47">
        <f t="shared" si="29"/>
        <v>2401418</v>
      </c>
      <c r="Z463" s="47">
        <v>0</v>
      </c>
      <c r="AA463" s="47">
        <v>2401418</v>
      </c>
    </row>
    <row r="464" spans="1:27" ht="15">
      <c r="A464" s="47" t="s">
        <v>2218</v>
      </c>
      <c r="B464" s="47" t="s">
        <v>1541</v>
      </c>
      <c r="C464" s="47">
        <v>95</v>
      </c>
      <c r="D464" s="47">
        <f t="shared" si="28"/>
        <v>44301</v>
      </c>
      <c r="E464" s="47">
        <v>0</v>
      </c>
      <c r="F464" s="47">
        <v>44301</v>
      </c>
      <c r="H464" s="47" t="s">
        <v>88</v>
      </c>
      <c r="I464" s="47" t="s">
        <v>1570</v>
      </c>
      <c r="J464" s="47">
        <v>0</v>
      </c>
      <c r="K464" s="47">
        <f t="shared" si="30"/>
        <v>29810</v>
      </c>
      <c r="L464" s="47">
        <v>0</v>
      </c>
      <c r="M464" s="47">
        <v>29810</v>
      </c>
      <c r="O464" s="47" t="s">
        <v>2183</v>
      </c>
      <c r="P464" s="47" t="s">
        <v>1527</v>
      </c>
      <c r="Q464" s="47">
        <v>0</v>
      </c>
      <c r="R464" s="47">
        <f t="shared" si="31"/>
        <v>157100</v>
      </c>
      <c r="S464" s="47">
        <v>48000</v>
      </c>
      <c r="T464" s="47">
        <v>109100</v>
      </c>
      <c r="V464" s="47" t="s">
        <v>2221</v>
      </c>
      <c r="W464" s="47" t="s">
        <v>1542</v>
      </c>
      <c r="X464" s="47">
        <v>91600</v>
      </c>
      <c r="Y464" s="47">
        <f t="shared" si="29"/>
        <v>230181</v>
      </c>
      <c r="Z464" s="47">
        <v>0</v>
      </c>
      <c r="AA464" s="47">
        <v>230181</v>
      </c>
    </row>
    <row r="465" spans="1:27" ht="15">
      <c r="A465" s="47" t="s">
        <v>2221</v>
      </c>
      <c r="B465" s="47" t="s">
        <v>1542</v>
      </c>
      <c r="C465" s="47">
        <v>0</v>
      </c>
      <c r="D465" s="47">
        <f t="shared" si="28"/>
        <v>48709</v>
      </c>
      <c r="E465" s="47">
        <v>6000</v>
      </c>
      <c r="F465" s="47">
        <v>42709</v>
      </c>
      <c r="H465" s="47" t="s">
        <v>91</v>
      </c>
      <c r="I465" s="47" t="s">
        <v>1571</v>
      </c>
      <c r="J465" s="47">
        <v>0</v>
      </c>
      <c r="K465" s="47">
        <f t="shared" si="30"/>
        <v>153600</v>
      </c>
      <c r="L465" s="47">
        <v>27700</v>
      </c>
      <c r="M465" s="47">
        <v>125900</v>
      </c>
      <c r="O465" s="47" t="s">
        <v>2186</v>
      </c>
      <c r="P465" s="47" t="s">
        <v>1528</v>
      </c>
      <c r="Q465" s="47">
        <v>0</v>
      </c>
      <c r="R465" s="47">
        <f t="shared" si="31"/>
        <v>34925</v>
      </c>
      <c r="S465" s="47">
        <v>0</v>
      </c>
      <c r="T465" s="47">
        <v>34925</v>
      </c>
      <c r="V465" s="47" t="s">
        <v>2224</v>
      </c>
      <c r="W465" s="47" t="s">
        <v>1543</v>
      </c>
      <c r="X465" s="47">
        <v>1500</v>
      </c>
      <c r="Y465" s="47">
        <f t="shared" si="29"/>
        <v>167203</v>
      </c>
      <c r="Z465" s="47">
        <v>0</v>
      </c>
      <c r="AA465" s="47">
        <v>167203</v>
      </c>
    </row>
    <row r="466" spans="1:27" ht="15">
      <c r="A466" s="47" t="s">
        <v>2224</v>
      </c>
      <c r="B466" s="47" t="s">
        <v>1543</v>
      </c>
      <c r="C466" s="47">
        <v>0</v>
      </c>
      <c r="D466" s="47">
        <f t="shared" si="28"/>
        <v>6538</v>
      </c>
      <c r="E466" s="47">
        <v>0</v>
      </c>
      <c r="F466" s="47">
        <v>6538</v>
      </c>
      <c r="H466" s="47" t="s">
        <v>94</v>
      </c>
      <c r="I466" s="47" t="s">
        <v>1572</v>
      </c>
      <c r="J466" s="47">
        <v>0</v>
      </c>
      <c r="K466" s="47">
        <f t="shared" si="30"/>
        <v>40178</v>
      </c>
      <c r="L466" s="47">
        <v>0</v>
      </c>
      <c r="M466" s="47">
        <v>40178</v>
      </c>
      <c r="O466" s="47" t="s">
        <v>2189</v>
      </c>
      <c r="P466" s="47" t="s">
        <v>1529</v>
      </c>
      <c r="Q466" s="47">
        <v>400</v>
      </c>
      <c r="R466" s="47">
        <f t="shared" si="31"/>
        <v>238823</v>
      </c>
      <c r="S466" s="47">
        <v>183600</v>
      </c>
      <c r="T466" s="47">
        <v>55223</v>
      </c>
      <c r="V466" s="47" t="s">
        <v>2228</v>
      </c>
      <c r="W466" s="47" t="s">
        <v>1544</v>
      </c>
      <c r="X466" s="47">
        <v>4200</v>
      </c>
      <c r="Y466" s="47">
        <f t="shared" si="29"/>
        <v>5843637</v>
      </c>
      <c r="Z466" s="47">
        <v>3930000</v>
      </c>
      <c r="AA466" s="47">
        <v>1913637</v>
      </c>
    </row>
    <row r="467" spans="1:27" ht="15">
      <c r="A467" s="47" t="s">
        <v>2228</v>
      </c>
      <c r="B467" s="47" t="s">
        <v>1544</v>
      </c>
      <c r="C467" s="47">
        <v>1200</v>
      </c>
      <c r="D467" s="47">
        <f t="shared" si="28"/>
        <v>560505</v>
      </c>
      <c r="E467" s="47">
        <v>148000</v>
      </c>
      <c r="F467" s="47">
        <v>412505</v>
      </c>
      <c r="H467" s="47" t="s">
        <v>97</v>
      </c>
      <c r="I467" s="47" t="s">
        <v>1573</v>
      </c>
      <c r="J467" s="47">
        <v>0</v>
      </c>
      <c r="K467" s="47">
        <f t="shared" si="30"/>
        <v>807905</v>
      </c>
      <c r="L467" s="47">
        <v>0</v>
      </c>
      <c r="M467" s="47">
        <v>807905</v>
      </c>
      <c r="O467" s="47" t="s">
        <v>2192</v>
      </c>
      <c r="P467" s="47" t="s">
        <v>1530</v>
      </c>
      <c r="Q467" s="47">
        <v>504000</v>
      </c>
      <c r="R467" s="47">
        <f t="shared" si="31"/>
        <v>37875</v>
      </c>
      <c r="S467" s="47">
        <v>0</v>
      </c>
      <c r="T467" s="47">
        <v>37875</v>
      </c>
      <c r="V467" s="47" t="s">
        <v>2231</v>
      </c>
      <c r="W467" s="47" t="s">
        <v>1545</v>
      </c>
      <c r="X467" s="47">
        <v>211101</v>
      </c>
      <c r="Y467" s="47">
        <f t="shared" si="29"/>
        <v>7227341</v>
      </c>
      <c r="Z467" s="47">
        <v>0</v>
      </c>
      <c r="AA467" s="47">
        <v>7227341</v>
      </c>
    </row>
    <row r="468" spans="1:27" ht="15">
      <c r="A468" s="47" t="s">
        <v>2231</v>
      </c>
      <c r="B468" s="47" t="s">
        <v>1545</v>
      </c>
      <c r="C468" s="47">
        <v>1069750</v>
      </c>
      <c r="D468" s="47">
        <f t="shared" si="28"/>
        <v>1808188</v>
      </c>
      <c r="E468" s="47">
        <v>185195</v>
      </c>
      <c r="F468" s="47">
        <v>1622993</v>
      </c>
      <c r="H468" s="47" t="s">
        <v>100</v>
      </c>
      <c r="I468" s="47" t="s">
        <v>1389</v>
      </c>
      <c r="J468" s="47">
        <v>0</v>
      </c>
      <c r="K468" s="47">
        <f t="shared" si="30"/>
        <v>27662</v>
      </c>
      <c r="L468" s="47">
        <v>4162</v>
      </c>
      <c r="M468" s="47">
        <v>23500</v>
      </c>
      <c r="O468" s="47" t="s">
        <v>2195</v>
      </c>
      <c r="P468" s="47" t="s">
        <v>1641</v>
      </c>
      <c r="Q468" s="47">
        <v>0</v>
      </c>
      <c r="R468" s="47">
        <f t="shared" si="31"/>
        <v>145950</v>
      </c>
      <c r="S468" s="47">
        <v>0</v>
      </c>
      <c r="T468" s="47">
        <v>145950</v>
      </c>
      <c r="V468" s="47" t="s">
        <v>2234</v>
      </c>
      <c r="W468" s="47" t="s">
        <v>1546</v>
      </c>
      <c r="X468" s="47">
        <v>99500</v>
      </c>
      <c r="Y468" s="47">
        <f t="shared" si="29"/>
        <v>688891</v>
      </c>
      <c r="Z468" s="47">
        <v>0</v>
      </c>
      <c r="AA468" s="47">
        <v>688891</v>
      </c>
    </row>
    <row r="469" spans="1:27" ht="15">
      <c r="A469" s="47" t="s">
        <v>2234</v>
      </c>
      <c r="B469" s="47" t="s">
        <v>1546</v>
      </c>
      <c r="C469" s="47">
        <v>0</v>
      </c>
      <c r="D469" s="47">
        <f t="shared" si="28"/>
        <v>982108</v>
      </c>
      <c r="E469" s="47">
        <v>517300</v>
      </c>
      <c r="F469" s="47">
        <v>464808</v>
      </c>
      <c r="H469" s="47" t="s">
        <v>103</v>
      </c>
      <c r="I469" s="47" t="s">
        <v>1574</v>
      </c>
      <c r="J469" s="47">
        <v>47500</v>
      </c>
      <c r="K469" s="47">
        <f t="shared" si="30"/>
        <v>8550</v>
      </c>
      <c r="L469" s="47">
        <v>0</v>
      </c>
      <c r="M469" s="47">
        <v>8550</v>
      </c>
      <c r="O469" s="47" t="s">
        <v>2198</v>
      </c>
      <c r="P469" s="47" t="s">
        <v>1537</v>
      </c>
      <c r="Q469" s="47">
        <v>5000</v>
      </c>
      <c r="R469" s="47">
        <f t="shared" si="31"/>
        <v>1050167</v>
      </c>
      <c r="S469" s="47">
        <v>279477</v>
      </c>
      <c r="T469" s="47">
        <v>770690</v>
      </c>
      <c r="V469" s="47" t="s">
        <v>2237</v>
      </c>
      <c r="W469" s="47" t="s">
        <v>1547</v>
      </c>
      <c r="X469" s="47">
        <v>0</v>
      </c>
      <c r="Y469" s="47">
        <f t="shared" si="29"/>
        <v>277558</v>
      </c>
      <c r="Z469" s="47">
        <v>0</v>
      </c>
      <c r="AA469" s="47">
        <v>277558</v>
      </c>
    </row>
    <row r="470" spans="1:27" ht="15">
      <c r="A470" s="47" t="s">
        <v>2237</v>
      </c>
      <c r="B470" s="47" t="s">
        <v>1547</v>
      </c>
      <c r="C470" s="47">
        <v>0</v>
      </c>
      <c r="D470" s="47">
        <f t="shared" si="28"/>
        <v>118583</v>
      </c>
      <c r="E470" s="47">
        <v>0</v>
      </c>
      <c r="F470" s="47">
        <v>118583</v>
      </c>
      <c r="H470" s="47" t="s">
        <v>106</v>
      </c>
      <c r="I470" s="47" t="s">
        <v>1575</v>
      </c>
      <c r="J470" s="47">
        <v>0</v>
      </c>
      <c r="K470" s="47">
        <f t="shared" si="30"/>
        <v>240525</v>
      </c>
      <c r="L470" s="47">
        <v>0</v>
      </c>
      <c r="M470" s="47">
        <v>240525</v>
      </c>
      <c r="O470" s="47" t="s">
        <v>2201</v>
      </c>
      <c r="P470" s="47" t="s">
        <v>1538</v>
      </c>
      <c r="Q470" s="47">
        <v>445700</v>
      </c>
      <c r="R470" s="47">
        <f t="shared" si="31"/>
        <v>262943</v>
      </c>
      <c r="S470" s="47">
        <v>0</v>
      </c>
      <c r="T470" s="47">
        <v>262943</v>
      </c>
      <c r="V470" s="47" t="s">
        <v>2240</v>
      </c>
      <c r="W470" s="47" t="s">
        <v>1548</v>
      </c>
      <c r="X470" s="47">
        <v>5538437</v>
      </c>
      <c r="Y470" s="47">
        <f t="shared" si="29"/>
        <v>2949720</v>
      </c>
      <c r="Z470" s="47">
        <v>0</v>
      </c>
      <c r="AA470" s="47">
        <v>2949720</v>
      </c>
    </row>
    <row r="471" spans="1:27" ht="15">
      <c r="A471" s="47" t="s">
        <v>2240</v>
      </c>
      <c r="B471" s="47" t="s">
        <v>1548</v>
      </c>
      <c r="C471" s="47">
        <v>0</v>
      </c>
      <c r="D471" s="47">
        <f t="shared" si="28"/>
        <v>745795</v>
      </c>
      <c r="E471" s="47">
        <v>226700</v>
      </c>
      <c r="F471" s="47">
        <v>519095</v>
      </c>
      <c r="H471" s="47" t="s">
        <v>112</v>
      </c>
      <c r="I471" s="47" t="s">
        <v>1576</v>
      </c>
      <c r="J471" s="47">
        <v>32350</v>
      </c>
      <c r="K471" s="47">
        <f t="shared" si="30"/>
        <v>5400</v>
      </c>
      <c r="L471" s="47">
        <v>0</v>
      </c>
      <c r="M471" s="47">
        <v>5400</v>
      </c>
      <c r="O471" s="47" t="s">
        <v>2204</v>
      </c>
      <c r="P471" s="47" t="s">
        <v>1539</v>
      </c>
      <c r="Q471" s="47">
        <v>65000</v>
      </c>
      <c r="R471" s="47">
        <f t="shared" si="31"/>
        <v>557935</v>
      </c>
      <c r="S471" s="47">
        <v>280120</v>
      </c>
      <c r="T471" s="47">
        <v>277815</v>
      </c>
      <c r="V471" s="47" t="s">
        <v>2243</v>
      </c>
      <c r="W471" s="47" t="s">
        <v>1549</v>
      </c>
      <c r="X471" s="47">
        <v>10140445</v>
      </c>
      <c r="Y471" s="47">
        <f t="shared" si="29"/>
        <v>20613646</v>
      </c>
      <c r="Z471" s="47">
        <v>1907696</v>
      </c>
      <c r="AA471" s="47">
        <v>18705950</v>
      </c>
    </row>
    <row r="472" spans="1:27" ht="15">
      <c r="A472" s="47" t="s">
        <v>2243</v>
      </c>
      <c r="B472" s="47" t="s">
        <v>1549</v>
      </c>
      <c r="C472" s="47">
        <v>500</v>
      </c>
      <c r="D472" s="47">
        <f t="shared" si="28"/>
        <v>2256709</v>
      </c>
      <c r="E472" s="47">
        <v>1109470</v>
      </c>
      <c r="F472" s="47">
        <v>1147239</v>
      </c>
      <c r="H472" s="47" t="s">
        <v>115</v>
      </c>
      <c r="I472" s="47" t="s">
        <v>1577</v>
      </c>
      <c r="J472" s="47">
        <v>3100</v>
      </c>
      <c r="K472" s="47">
        <f t="shared" si="30"/>
        <v>96150</v>
      </c>
      <c r="L472" s="47">
        <v>0</v>
      </c>
      <c r="M472" s="47">
        <v>96150</v>
      </c>
      <c r="O472" s="47" t="s">
        <v>2207</v>
      </c>
      <c r="P472" s="47" t="s">
        <v>1540</v>
      </c>
      <c r="Q472" s="47">
        <v>409550</v>
      </c>
      <c r="R472" s="47">
        <f t="shared" si="31"/>
        <v>141477</v>
      </c>
      <c r="S472" s="47">
        <v>53600</v>
      </c>
      <c r="T472" s="47">
        <v>87877</v>
      </c>
      <c r="V472" s="47" t="s">
        <v>2246</v>
      </c>
      <c r="W472" s="47" t="s">
        <v>1</v>
      </c>
      <c r="X472" s="47">
        <v>0</v>
      </c>
      <c r="Y472" s="47">
        <f t="shared" si="29"/>
        <v>74100</v>
      </c>
      <c r="Z472" s="47">
        <v>0</v>
      </c>
      <c r="AA472" s="47">
        <v>74100</v>
      </c>
    </row>
    <row r="473" spans="1:27" ht="15">
      <c r="A473" s="47" t="s">
        <v>2246</v>
      </c>
      <c r="B473" s="47" t="s">
        <v>1</v>
      </c>
      <c r="C473" s="47">
        <v>0</v>
      </c>
      <c r="D473" s="47">
        <f t="shared" si="28"/>
        <v>61901</v>
      </c>
      <c r="E473" s="47">
        <v>0</v>
      </c>
      <c r="F473" s="47">
        <v>61901</v>
      </c>
      <c r="H473" s="47" t="s">
        <v>118</v>
      </c>
      <c r="I473" s="47" t="s">
        <v>1578</v>
      </c>
      <c r="J473" s="47">
        <v>26200</v>
      </c>
      <c r="K473" s="47">
        <f t="shared" si="30"/>
        <v>27150</v>
      </c>
      <c r="L473" s="47">
        <v>0</v>
      </c>
      <c r="M473" s="47">
        <v>27150</v>
      </c>
      <c r="O473" s="47" t="s">
        <v>2215</v>
      </c>
      <c r="P473" s="47" t="s">
        <v>1386</v>
      </c>
      <c r="Q473" s="47">
        <v>0</v>
      </c>
      <c r="R473" s="47">
        <f t="shared" si="31"/>
        <v>53305</v>
      </c>
      <c r="S473" s="47">
        <v>0</v>
      </c>
      <c r="T473" s="47">
        <v>53305</v>
      </c>
      <c r="V473" s="47" t="s">
        <v>2250</v>
      </c>
      <c r="W473" s="47" t="s">
        <v>1315</v>
      </c>
      <c r="X473" s="47">
        <v>2985225</v>
      </c>
      <c r="Y473" s="47">
        <f t="shared" si="29"/>
        <v>30318754</v>
      </c>
      <c r="Z473" s="47">
        <v>0</v>
      </c>
      <c r="AA473" s="47">
        <v>30318754</v>
      </c>
    </row>
    <row r="474" spans="1:27" ht="15">
      <c r="A474" s="47" t="s">
        <v>2250</v>
      </c>
      <c r="B474" s="47" t="s">
        <v>1315</v>
      </c>
      <c r="C474" s="47">
        <v>2378110</v>
      </c>
      <c r="D474" s="47">
        <f t="shared" si="28"/>
        <v>1481435</v>
      </c>
      <c r="E474" s="47">
        <v>75320</v>
      </c>
      <c r="F474" s="47">
        <v>1406115</v>
      </c>
      <c r="H474" s="47" t="s">
        <v>133</v>
      </c>
      <c r="I474" s="47" t="s">
        <v>1579</v>
      </c>
      <c r="J474" s="47">
        <v>212502</v>
      </c>
      <c r="K474" s="47">
        <f t="shared" si="30"/>
        <v>213875</v>
      </c>
      <c r="L474" s="47">
        <v>0</v>
      </c>
      <c r="M474" s="47">
        <v>213875</v>
      </c>
      <c r="O474" s="47" t="s">
        <v>2218</v>
      </c>
      <c r="P474" s="47" t="s">
        <v>1541</v>
      </c>
      <c r="Q474" s="47">
        <v>623650</v>
      </c>
      <c r="R474" s="47">
        <f t="shared" si="31"/>
        <v>279856</v>
      </c>
      <c r="S474" s="47">
        <v>7950</v>
      </c>
      <c r="T474" s="47">
        <v>271906</v>
      </c>
      <c r="V474" s="47" t="s">
        <v>2252</v>
      </c>
      <c r="W474" s="47" t="s">
        <v>1550</v>
      </c>
      <c r="X474" s="47">
        <v>223500</v>
      </c>
      <c r="Y474" s="47">
        <f t="shared" si="29"/>
        <v>984585</v>
      </c>
      <c r="Z474" s="47">
        <v>0</v>
      </c>
      <c r="AA474" s="47">
        <v>984585</v>
      </c>
    </row>
    <row r="475" spans="1:27" ht="15">
      <c r="A475" s="47" t="s">
        <v>2252</v>
      </c>
      <c r="B475" s="47" t="s">
        <v>1550</v>
      </c>
      <c r="C475" s="47">
        <v>200000</v>
      </c>
      <c r="D475" s="47">
        <f t="shared" si="28"/>
        <v>329634</v>
      </c>
      <c r="E475" s="47">
        <v>0</v>
      </c>
      <c r="F475" s="47">
        <v>329634</v>
      </c>
      <c r="H475" s="47" t="s">
        <v>135</v>
      </c>
      <c r="I475" s="47" t="s">
        <v>1580</v>
      </c>
      <c r="J475" s="47">
        <v>0</v>
      </c>
      <c r="K475" s="47">
        <f t="shared" si="30"/>
        <v>30178</v>
      </c>
      <c r="L475" s="47">
        <v>0</v>
      </c>
      <c r="M475" s="47">
        <v>30178</v>
      </c>
      <c r="O475" s="47" t="s">
        <v>2221</v>
      </c>
      <c r="P475" s="47" t="s">
        <v>1542</v>
      </c>
      <c r="Q475" s="47">
        <v>174728</v>
      </c>
      <c r="R475" s="47">
        <f t="shared" si="31"/>
        <v>306078</v>
      </c>
      <c r="S475" s="47">
        <v>39500</v>
      </c>
      <c r="T475" s="47">
        <v>266578</v>
      </c>
      <c r="V475" s="47" t="s">
        <v>20</v>
      </c>
      <c r="W475" s="47" t="s">
        <v>1551</v>
      </c>
      <c r="X475" s="47">
        <v>3181746</v>
      </c>
      <c r="Y475" s="47">
        <f t="shared" si="29"/>
        <v>4009825</v>
      </c>
      <c r="Z475" s="47">
        <v>8703</v>
      </c>
      <c r="AA475" s="47">
        <v>4001122</v>
      </c>
    </row>
    <row r="476" spans="1:27" ht="15">
      <c r="A476" s="47" t="s">
        <v>20</v>
      </c>
      <c r="B476" s="47" t="s">
        <v>1551</v>
      </c>
      <c r="C476" s="47">
        <v>1285593</v>
      </c>
      <c r="D476" s="47">
        <f t="shared" si="28"/>
        <v>1444898</v>
      </c>
      <c r="E476" s="47">
        <v>38102</v>
      </c>
      <c r="F476" s="47">
        <v>1406796</v>
      </c>
      <c r="H476" s="47" t="s">
        <v>139</v>
      </c>
      <c r="I476" s="47" t="s">
        <v>1581</v>
      </c>
      <c r="J476" s="47">
        <v>0</v>
      </c>
      <c r="K476" s="47">
        <f t="shared" si="30"/>
        <v>145085</v>
      </c>
      <c r="L476" s="47">
        <v>0</v>
      </c>
      <c r="M476" s="47">
        <v>145085</v>
      </c>
      <c r="O476" s="47" t="s">
        <v>2224</v>
      </c>
      <c r="P476" s="47" t="s">
        <v>1543</v>
      </c>
      <c r="Q476" s="47">
        <v>0</v>
      </c>
      <c r="R476" s="47">
        <f t="shared" si="31"/>
        <v>254086</v>
      </c>
      <c r="S476" s="47">
        <v>1600</v>
      </c>
      <c r="T476" s="47">
        <v>252486</v>
      </c>
      <c r="V476" s="47" t="s">
        <v>23</v>
      </c>
      <c r="W476" s="47" t="s">
        <v>1552</v>
      </c>
      <c r="X476" s="47">
        <v>20000</v>
      </c>
      <c r="Y476" s="47">
        <f t="shared" si="29"/>
        <v>657948</v>
      </c>
      <c r="Z476" s="47">
        <v>0</v>
      </c>
      <c r="AA476" s="47">
        <v>657948</v>
      </c>
    </row>
    <row r="477" spans="1:27" ht="15">
      <c r="A477" s="47" t="s">
        <v>23</v>
      </c>
      <c r="B477" s="47" t="s">
        <v>1552</v>
      </c>
      <c r="C477" s="47">
        <v>0</v>
      </c>
      <c r="D477" s="47">
        <f t="shared" si="28"/>
        <v>188705</v>
      </c>
      <c r="E477" s="47">
        <v>0</v>
      </c>
      <c r="F477" s="47">
        <v>188705</v>
      </c>
      <c r="H477" s="47" t="s">
        <v>142</v>
      </c>
      <c r="I477" s="47" t="s">
        <v>1582</v>
      </c>
      <c r="J477" s="47">
        <v>24580</v>
      </c>
      <c r="K477" s="47">
        <f t="shared" si="30"/>
        <v>1461764</v>
      </c>
      <c r="L477" s="47">
        <v>0</v>
      </c>
      <c r="M477" s="47">
        <v>1461764</v>
      </c>
      <c r="O477" s="47" t="s">
        <v>2228</v>
      </c>
      <c r="P477" s="47" t="s">
        <v>1544</v>
      </c>
      <c r="Q477" s="47">
        <v>5700</v>
      </c>
      <c r="R477" s="47">
        <f t="shared" si="31"/>
        <v>3403342</v>
      </c>
      <c r="S477" s="47">
        <v>151700</v>
      </c>
      <c r="T477" s="47">
        <v>3251642</v>
      </c>
      <c r="V477" s="47" t="s">
        <v>26</v>
      </c>
      <c r="W477" s="47" t="s">
        <v>1387</v>
      </c>
      <c r="X477" s="47">
        <v>0</v>
      </c>
      <c r="Y477" s="47">
        <f t="shared" si="29"/>
        <v>3300</v>
      </c>
      <c r="Z477" s="47">
        <v>0</v>
      </c>
      <c r="AA477" s="47">
        <v>3300</v>
      </c>
    </row>
    <row r="478" spans="1:27" ht="15">
      <c r="A478" s="47" t="s">
        <v>26</v>
      </c>
      <c r="B478" s="47" t="s">
        <v>1387</v>
      </c>
      <c r="C478" s="47">
        <v>0</v>
      </c>
      <c r="D478" s="47">
        <f t="shared" si="28"/>
        <v>18000</v>
      </c>
      <c r="E478" s="47">
        <v>0</v>
      </c>
      <c r="F478" s="47">
        <v>18000</v>
      </c>
      <c r="H478" s="47" t="s">
        <v>148</v>
      </c>
      <c r="I478" s="47" t="s">
        <v>1584</v>
      </c>
      <c r="J478" s="47">
        <v>0</v>
      </c>
      <c r="K478" s="47">
        <f t="shared" si="30"/>
        <v>28150</v>
      </c>
      <c r="L478" s="47">
        <v>0</v>
      </c>
      <c r="M478" s="47">
        <v>28150</v>
      </c>
      <c r="O478" s="47" t="s">
        <v>2231</v>
      </c>
      <c r="P478" s="47" t="s">
        <v>1545</v>
      </c>
      <c r="Q478" s="47">
        <v>2074852</v>
      </c>
      <c r="R478" s="47">
        <f t="shared" si="31"/>
        <v>7309277</v>
      </c>
      <c r="S478" s="47">
        <v>1860558</v>
      </c>
      <c r="T478" s="47">
        <v>5448719</v>
      </c>
      <c r="V478" s="47" t="s">
        <v>29</v>
      </c>
      <c r="W478" s="47" t="s">
        <v>1264</v>
      </c>
      <c r="X478" s="47">
        <v>62505</v>
      </c>
      <c r="Y478" s="47">
        <f t="shared" si="29"/>
        <v>1226405</v>
      </c>
      <c r="Z478" s="47">
        <v>50551</v>
      </c>
      <c r="AA478" s="47">
        <v>1175854</v>
      </c>
    </row>
    <row r="479" spans="1:27" ht="15">
      <c r="A479" s="47" t="s">
        <v>29</v>
      </c>
      <c r="B479" s="47" t="s">
        <v>1264</v>
      </c>
      <c r="C479" s="47">
        <v>21500</v>
      </c>
      <c r="D479" s="47">
        <f t="shared" si="28"/>
        <v>1265799</v>
      </c>
      <c r="E479" s="47">
        <v>232100</v>
      </c>
      <c r="F479" s="47">
        <v>1033699</v>
      </c>
      <c r="H479" s="47" t="s">
        <v>151</v>
      </c>
      <c r="I479" s="47" t="s">
        <v>1585</v>
      </c>
      <c r="J479" s="47">
        <v>0</v>
      </c>
      <c r="K479" s="47">
        <f t="shared" si="30"/>
        <v>5050</v>
      </c>
      <c r="L479" s="47">
        <v>0</v>
      </c>
      <c r="M479" s="47">
        <v>5050</v>
      </c>
      <c r="O479" s="47" t="s">
        <v>2234</v>
      </c>
      <c r="P479" s="47" t="s">
        <v>1546</v>
      </c>
      <c r="Q479" s="47">
        <v>240000</v>
      </c>
      <c r="R479" s="47">
        <f t="shared" si="31"/>
        <v>2646605</v>
      </c>
      <c r="S479" s="47">
        <v>956820</v>
      </c>
      <c r="T479" s="47">
        <v>1689785</v>
      </c>
      <c r="V479" s="47" t="s">
        <v>32</v>
      </c>
      <c r="W479" s="47" t="s">
        <v>1388</v>
      </c>
      <c r="X479" s="47">
        <v>0</v>
      </c>
      <c r="Y479" s="47">
        <f t="shared" si="29"/>
        <v>1285814</v>
      </c>
      <c r="Z479" s="47">
        <v>312150</v>
      </c>
      <c r="AA479" s="47">
        <v>973664</v>
      </c>
    </row>
    <row r="480" spans="1:27" ht="15">
      <c r="A480" s="47" t="s">
        <v>32</v>
      </c>
      <c r="B480" s="47" t="s">
        <v>1388</v>
      </c>
      <c r="C480" s="47">
        <v>0</v>
      </c>
      <c r="D480" s="47">
        <f t="shared" si="28"/>
        <v>212724</v>
      </c>
      <c r="E480" s="47">
        <v>0</v>
      </c>
      <c r="F480" s="47">
        <v>212724</v>
      </c>
      <c r="H480" s="47" t="s">
        <v>154</v>
      </c>
      <c r="I480" s="47" t="s">
        <v>1586</v>
      </c>
      <c r="J480" s="47">
        <v>9200</v>
      </c>
      <c r="K480" s="47">
        <f t="shared" si="30"/>
        <v>644700</v>
      </c>
      <c r="L480" s="47">
        <v>0</v>
      </c>
      <c r="M480" s="47">
        <v>644700</v>
      </c>
      <c r="O480" s="47" t="s">
        <v>2237</v>
      </c>
      <c r="P480" s="47" t="s">
        <v>1547</v>
      </c>
      <c r="Q480" s="47">
        <v>0</v>
      </c>
      <c r="R480" s="47">
        <f t="shared" si="31"/>
        <v>755536</v>
      </c>
      <c r="S480" s="47">
        <v>0</v>
      </c>
      <c r="T480" s="47">
        <v>755536</v>
      </c>
      <c r="V480" s="47" t="s">
        <v>35</v>
      </c>
      <c r="W480" s="47" t="s">
        <v>1553</v>
      </c>
      <c r="X480" s="47">
        <v>0</v>
      </c>
      <c r="Y480" s="47">
        <f t="shared" si="29"/>
        <v>502913</v>
      </c>
      <c r="Z480" s="47">
        <v>0</v>
      </c>
      <c r="AA480" s="47">
        <v>502913</v>
      </c>
    </row>
    <row r="481" spans="1:27" ht="15">
      <c r="A481" s="47" t="s">
        <v>35</v>
      </c>
      <c r="B481" s="47" t="s">
        <v>1553</v>
      </c>
      <c r="C481" s="47">
        <v>0</v>
      </c>
      <c r="D481" s="47">
        <f t="shared" si="28"/>
        <v>41000</v>
      </c>
      <c r="E481" s="47">
        <v>0</v>
      </c>
      <c r="F481" s="47">
        <v>41000</v>
      </c>
      <c r="H481" s="47" t="s">
        <v>157</v>
      </c>
      <c r="I481" s="47" t="s">
        <v>1587</v>
      </c>
      <c r="J481" s="47">
        <v>0</v>
      </c>
      <c r="K481" s="47">
        <f t="shared" si="30"/>
        <v>3732298</v>
      </c>
      <c r="L481" s="47">
        <v>10000</v>
      </c>
      <c r="M481" s="47">
        <v>3722298</v>
      </c>
      <c r="O481" s="47" t="s">
        <v>2240</v>
      </c>
      <c r="P481" s="47" t="s">
        <v>1548</v>
      </c>
      <c r="Q481" s="47">
        <v>296650</v>
      </c>
      <c r="R481" s="47">
        <f t="shared" si="31"/>
        <v>2776498</v>
      </c>
      <c r="S481" s="47">
        <v>607250</v>
      </c>
      <c r="T481" s="47">
        <v>2169248</v>
      </c>
      <c r="V481" s="47" t="s">
        <v>37</v>
      </c>
      <c r="W481" s="47" t="s">
        <v>1554</v>
      </c>
      <c r="X481" s="47">
        <v>189000</v>
      </c>
      <c r="Y481" s="47">
        <f t="shared" si="29"/>
        <v>656131</v>
      </c>
      <c r="Z481" s="47">
        <v>180871</v>
      </c>
      <c r="AA481" s="47">
        <v>475260</v>
      </c>
    </row>
    <row r="482" spans="1:27" ht="15">
      <c r="A482" s="47" t="s">
        <v>37</v>
      </c>
      <c r="B482" s="47" t="s">
        <v>1554</v>
      </c>
      <c r="C482" s="47">
        <v>0</v>
      </c>
      <c r="D482" s="47">
        <f t="shared" si="28"/>
        <v>192445</v>
      </c>
      <c r="E482" s="47">
        <v>0</v>
      </c>
      <c r="F482" s="47">
        <v>192445</v>
      </c>
      <c r="H482" s="47" t="s">
        <v>160</v>
      </c>
      <c r="I482" s="47" t="s">
        <v>1588</v>
      </c>
      <c r="J482" s="47">
        <v>0</v>
      </c>
      <c r="K482" s="47">
        <f t="shared" si="30"/>
        <v>2877815</v>
      </c>
      <c r="L482" s="47">
        <v>0</v>
      </c>
      <c r="M482" s="47">
        <v>2877815</v>
      </c>
      <c r="O482" s="47" t="s">
        <v>2243</v>
      </c>
      <c r="P482" s="47" t="s">
        <v>1549</v>
      </c>
      <c r="Q482" s="47">
        <v>447500</v>
      </c>
      <c r="R482" s="47">
        <f t="shared" si="31"/>
        <v>8559754</v>
      </c>
      <c r="S482" s="47">
        <v>2249831</v>
      </c>
      <c r="T482" s="47">
        <v>6309923</v>
      </c>
      <c r="V482" s="47" t="s">
        <v>40</v>
      </c>
      <c r="W482" s="47" t="s">
        <v>1555</v>
      </c>
      <c r="X482" s="47">
        <v>0</v>
      </c>
      <c r="Y482" s="47">
        <f t="shared" si="29"/>
        <v>500932</v>
      </c>
      <c r="Z482" s="47">
        <v>0</v>
      </c>
      <c r="AA482" s="47">
        <v>500932</v>
      </c>
    </row>
    <row r="483" spans="1:27" ht="15">
      <c r="A483" s="47" t="s">
        <v>40</v>
      </c>
      <c r="B483" s="47" t="s">
        <v>1555</v>
      </c>
      <c r="C483" s="47">
        <v>20800</v>
      </c>
      <c r="D483" s="47">
        <f t="shared" si="28"/>
        <v>21021</v>
      </c>
      <c r="E483" s="47">
        <v>0</v>
      </c>
      <c r="F483" s="47">
        <v>21021</v>
      </c>
      <c r="H483" s="47" t="s">
        <v>163</v>
      </c>
      <c r="I483" s="47" t="s">
        <v>1590</v>
      </c>
      <c r="J483" s="47">
        <v>0</v>
      </c>
      <c r="K483" s="47">
        <f t="shared" si="30"/>
        <v>333934</v>
      </c>
      <c r="L483" s="47">
        <v>0</v>
      </c>
      <c r="M483" s="47">
        <v>333934</v>
      </c>
      <c r="O483" s="47" t="s">
        <v>2246</v>
      </c>
      <c r="P483" s="47" t="s">
        <v>1</v>
      </c>
      <c r="Q483" s="47">
        <v>0</v>
      </c>
      <c r="R483" s="47">
        <f t="shared" si="31"/>
        <v>464360</v>
      </c>
      <c r="S483" s="47">
        <v>0</v>
      </c>
      <c r="T483" s="47">
        <v>464360</v>
      </c>
      <c r="V483" s="47" t="s">
        <v>43</v>
      </c>
      <c r="W483" s="47" t="s">
        <v>1556</v>
      </c>
      <c r="X483" s="47">
        <v>250000</v>
      </c>
      <c r="Y483" s="47">
        <f t="shared" si="29"/>
        <v>3855911</v>
      </c>
      <c r="Z483" s="47">
        <v>0</v>
      </c>
      <c r="AA483" s="47">
        <v>3855911</v>
      </c>
    </row>
    <row r="484" spans="1:27" ht="15">
      <c r="A484" s="47" t="s">
        <v>43</v>
      </c>
      <c r="B484" s="47" t="s">
        <v>1556</v>
      </c>
      <c r="C484" s="47">
        <v>0</v>
      </c>
      <c r="D484" s="47">
        <f t="shared" si="28"/>
        <v>195230</v>
      </c>
      <c r="E484" s="47">
        <v>0</v>
      </c>
      <c r="F484" s="47">
        <v>195230</v>
      </c>
      <c r="H484" s="47" t="s">
        <v>166</v>
      </c>
      <c r="I484" s="47" t="s">
        <v>1591</v>
      </c>
      <c r="J484" s="47">
        <v>0</v>
      </c>
      <c r="K484" s="47">
        <f t="shared" si="30"/>
        <v>108202</v>
      </c>
      <c r="L484" s="47">
        <v>0</v>
      </c>
      <c r="M484" s="47">
        <v>108202</v>
      </c>
      <c r="O484" s="47" t="s">
        <v>2250</v>
      </c>
      <c r="P484" s="47" t="s">
        <v>1315</v>
      </c>
      <c r="Q484" s="47">
        <v>35815072</v>
      </c>
      <c r="R484" s="47">
        <f t="shared" si="31"/>
        <v>7852994</v>
      </c>
      <c r="S484" s="47">
        <v>143320</v>
      </c>
      <c r="T484" s="47">
        <v>7709674</v>
      </c>
      <c r="V484" s="47" t="s">
        <v>46</v>
      </c>
      <c r="W484" s="47" t="s">
        <v>1557</v>
      </c>
      <c r="X484" s="47">
        <v>17585</v>
      </c>
      <c r="Y484" s="47">
        <f t="shared" si="29"/>
        <v>94486</v>
      </c>
      <c r="Z484" s="47">
        <v>60750</v>
      </c>
      <c r="AA484" s="47">
        <v>33736</v>
      </c>
    </row>
    <row r="485" spans="1:27" ht="15">
      <c r="A485" s="47" t="s">
        <v>46</v>
      </c>
      <c r="B485" s="47" t="s">
        <v>1557</v>
      </c>
      <c r="C485" s="47">
        <v>0</v>
      </c>
      <c r="D485" s="47">
        <f t="shared" si="28"/>
        <v>107073</v>
      </c>
      <c r="E485" s="47">
        <v>0</v>
      </c>
      <c r="F485" s="47">
        <v>107073</v>
      </c>
      <c r="H485" s="47" t="s">
        <v>169</v>
      </c>
      <c r="I485" s="47" t="s">
        <v>1592</v>
      </c>
      <c r="J485" s="47">
        <v>225000</v>
      </c>
      <c r="K485" s="47">
        <f t="shared" si="30"/>
        <v>75411</v>
      </c>
      <c r="L485" s="47">
        <v>0</v>
      </c>
      <c r="M485" s="47">
        <v>75411</v>
      </c>
      <c r="O485" s="47" t="s">
        <v>2252</v>
      </c>
      <c r="P485" s="47" t="s">
        <v>1550</v>
      </c>
      <c r="Q485" s="47">
        <v>200000</v>
      </c>
      <c r="R485" s="47">
        <f t="shared" si="31"/>
        <v>1464397</v>
      </c>
      <c r="S485" s="47">
        <v>109000</v>
      </c>
      <c r="T485" s="47">
        <v>1355397</v>
      </c>
      <c r="V485" s="47" t="s">
        <v>48</v>
      </c>
      <c r="W485" s="47" t="s">
        <v>1558</v>
      </c>
      <c r="X485" s="47">
        <v>710100</v>
      </c>
      <c r="Y485" s="47">
        <f t="shared" si="29"/>
        <v>9498083</v>
      </c>
      <c r="Z485" s="47">
        <v>0</v>
      </c>
      <c r="AA485" s="47">
        <v>9498083</v>
      </c>
    </row>
    <row r="486" spans="1:27" ht="15">
      <c r="A486" s="47" t="s">
        <v>48</v>
      </c>
      <c r="B486" s="47" t="s">
        <v>1558</v>
      </c>
      <c r="C486" s="47">
        <v>675715</v>
      </c>
      <c r="D486" s="47">
        <f t="shared" si="28"/>
        <v>1218289</v>
      </c>
      <c r="E486" s="47">
        <v>365920</v>
      </c>
      <c r="F486" s="47">
        <v>852369</v>
      </c>
      <c r="H486" s="47" t="s">
        <v>172</v>
      </c>
      <c r="I486" s="47" t="s">
        <v>1643</v>
      </c>
      <c r="J486" s="47">
        <v>0</v>
      </c>
      <c r="K486" s="47">
        <f t="shared" si="30"/>
        <v>361600</v>
      </c>
      <c r="L486" s="47">
        <v>0</v>
      </c>
      <c r="M486" s="47">
        <v>361600</v>
      </c>
      <c r="O486" s="47" t="s">
        <v>20</v>
      </c>
      <c r="P486" s="47" t="s">
        <v>1551</v>
      </c>
      <c r="Q486" s="47">
        <v>3893147</v>
      </c>
      <c r="R486" s="47">
        <f t="shared" si="31"/>
        <v>6807251</v>
      </c>
      <c r="S486" s="47">
        <v>779727</v>
      </c>
      <c r="T486" s="47">
        <v>6027524</v>
      </c>
      <c r="V486" s="47" t="s">
        <v>51</v>
      </c>
      <c r="W486" s="47" t="s">
        <v>1559</v>
      </c>
      <c r="X486" s="47">
        <v>46400</v>
      </c>
      <c r="Y486" s="47">
        <f t="shared" si="29"/>
        <v>642885</v>
      </c>
      <c r="Z486" s="47">
        <v>0</v>
      </c>
      <c r="AA486" s="47">
        <v>642885</v>
      </c>
    </row>
    <row r="487" spans="1:27" ht="15">
      <c r="A487" s="47" t="s">
        <v>51</v>
      </c>
      <c r="B487" s="47" t="s">
        <v>1559</v>
      </c>
      <c r="C487" s="47">
        <v>504500</v>
      </c>
      <c r="D487" s="47">
        <f t="shared" si="28"/>
        <v>105719</v>
      </c>
      <c r="E487" s="47">
        <v>0</v>
      </c>
      <c r="F487" s="47">
        <v>105719</v>
      </c>
      <c r="H487" s="47" t="s">
        <v>175</v>
      </c>
      <c r="I487" s="47" t="s">
        <v>1593</v>
      </c>
      <c r="J487" s="47">
        <v>0</v>
      </c>
      <c r="K487" s="47">
        <f t="shared" si="30"/>
        <v>2800</v>
      </c>
      <c r="L487" s="47">
        <v>0</v>
      </c>
      <c r="M487" s="47">
        <v>2800</v>
      </c>
      <c r="O487" s="47" t="s">
        <v>23</v>
      </c>
      <c r="P487" s="47" t="s">
        <v>1552</v>
      </c>
      <c r="Q487" s="47">
        <v>135000</v>
      </c>
      <c r="R487" s="47">
        <f t="shared" si="31"/>
        <v>709609</v>
      </c>
      <c r="S487" s="47">
        <v>500</v>
      </c>
      <c r="T487" s="47">
        <v>709109</v>
      </c>
      <c r="V487" s="47" t="s">
        <v>55</v>
      </c>
      <c r="W487" s="47" t="s">
        <v>1560</v>
      </c>
      <c r="X487" s="47">
        <v>100</v>
      </c>
      <c r="Y487" s="47">
        <f t="shared" si="29"/>
        <v>22350</v>
      </c>
      <c r="Z487" s="47">
        <v>0</v>
      </c>
      <c r="AA487" s="47">
        <v>22350</v>
      </c>
    </row>
    <row r="488" spans="1:27" ht="15">
      <c r="A488" s="47" t="s">
        <v>55</v>
      </c>
      <c r="B488" s="47" t="s">
        <v>1560</v>
      </c>
      <c r="C488" s="47">
        <v>0</v>
      </c>
      <c r="D488" s="47">
        <f t="shared" si="28"/>
        <v>1420</v>
      </c>
      <c r="E488" s="47">
        <v>0</v>
      </c>
      <c r="F488" s="47">
        <v>1420</v>
      </c>
      <c r="H488" s="47" t="s">
        <v>178</v>
      </c>
      <c r="I488" s="47" t="s">
        <v>1594</v>
      </c>
      <c r="J488" s="47">
        <v>0</v>
      </c>
      <c r="K488" s="47">
        <f t="shared" si="30"/>
        <v>8845</v>
      </c>
      <c r="L488" s="47">
        <v>0</v>
      </c>
      <c r="M488" s="47">
        <v>8845</v>
      </c>
      <c r="O488" s="47" t="s">
        <v>26</v>
      </c>
      <c r="P488" s="47" t="s">
        <v>1387</v>
      </c>
      <c r="Q488" s="47">
        <v>0</v>
      </c>
      <c r="R488" s="47">
        <f t="shared" si="31"/>
        <v>28300</v>
      </c>
      <c r="S488" s="47">
        <v>500</v>
      </c>
      <c r="T488" s="47">
        <v>27800</v>
      </c>
      <c r="V488" s="47" t="s">
        <v>58</v>
      </c>
      <c r="W488" s="47" t="s">
        <v>2</v>
      </c>
      <c r="X488" s="47">
        <v>70140</v>
      </c>
      <c r="Y488" s="47">
        <f t="shared" si="29"/>
        <v>1234327</v>
      </c>
      <c r="Z488" s="47">
        <v>93609</v>
      </c>
      <c r="AA488" s="47">
        <v>1140718</v>
      </c>
    </row>
    <row r="489" spans="1:27" ht="15">
      <c r="A489" s="47" t="s">
        <v>58</v>
      </c>
      <c r="B489" s="47" t="s">
        <v>2</v>
      </c>
      <c r="C489" s="47">
        <v>0</v>
      </c>
      <c r="D489" s="47">
        <f t="shared" si="28"/>
        <v>48360</v>
      </c>
      <c r="E489" s="47">
        <v>1000</v>
      </c>
      <c r="F489" s="47">
        <v>47360</v>
      </c>
      <c r="H489" s="47" t="s">
        <v>181</v>
      </c>
      <c r="I489" s="47" t="s">
        <v>1595</v>
      </c>
      <c r="J489" s="47">
        <v>0</v>
      </c>
      <c r="K489" s="47">
        <f t="shared" si="30"/>
        <v>96920</v>
      </c>
      <c r="L489" s="47">
        <v>0</v>
      </c>
      <c r="M489" s="47">
        <v>96920</v>
      </c>
      <c r="O489" s="47" t="s">
        <v>29</v>
      </c>
      <c r="P489" s="47" t="s">
        <v>1264</v>
      </c>
      <c r="Q489" s="47">
        <v>1213135</v>
      </c>
      <c r="R489" s="47">
        <f t="shared" si="31"/>
        <v>4825530</v>
      </c>
      <c r="S489" s="47">
        <v>441986</v>
      </c>
      <c r="T489" s="47">
        <v>4383544</v>
      </c>
      <c r="V489" s="47" t="s">
        <v>61</v>
      </c>
      <c r="W489" s="47" t="s">
        <v>1561</v>
      </c>
      <c r="X489" s="47">
        <v>0</v>
      </c>
      <c r="Y489" s="47">
        <f t="shared" si="29"/>
        <v>132700</v>
      </c>
      <c r="Z489" s="47">
        <v>0</v>
      </c>
      <c r="AA489" s="47">
        <v>132700</v>
      </c>
    </row>
    <row r="490" spans="1:27" ht="15">
      <c r="A490" s="47" t="s">
        <v>61</v>
      </c>
      <c r="B490" s="47" t="s">
        <v>1561</v>
      </c>
      <c r="C490" s="47">
        <v>0</v>
      </c>
      <c r="D490" s="47">
        <f t="shared" si="28"/>
        <v>21100</v>
      </c>
      <c r="E490" s="47">
        <v>0</v>
      </c>
      <c r="F490" s="47">
        <v>21100</v>
      </c>
      <c r="H490" s="47" t="s">
        <v>184</v>
      </c>
      <c r="I490" s="47" t="s">
        <v>1238</v>
      </c>
      <c r="J490" s="47">
        <v>0</v>
      </c>
      <c r="K490" s="47">
        <f t="shared" si="30"/>
        <v>513023</v>
      </c>
      <c r="L490" s="47">
        <v>0</v>
      </c>
      <c r="M490" s="47">
        <v>513023</v>
      </c>
      <c r="O490" s="47" t="s">
        <v>32</v>
      </c>
      <c r="P490" s="47" t="s">
        <v>1388</v>
      </c>
      <c r="Q490" s="47">
        <v>0</v>
      </c>
      <c r="R490" s="47">
        <f t="shared" si="31"/>
        <v>1333027</v>
      </c>
      <c r="S490" s="47">
        <v>0</v>
      </c>
      <c r="T490" s="47">
        <v>1333027</v>
      </c>
      <c r="V490" s="47" t="s">
        <v>64</v>
      </c>
      <c r="W490" s="47" t="s">
        <v>1562</v>
      </c>
      <c r="X490" s="47">
        <v>19950</v>
      </c>
      <c r="Y490" s="47">
        <f t="shared" si="29"/>
        <v>487433</v>
      </c>
      <c r="Z490" s="47">
        <v>0</v>
      </c>
      <c r="AA490" s="47">
        <v>487433</v>
      </c>
    </row>
    <row r="491" spans="1:27" ht="15">
      <c r="A491" s="47" t="s">
        <v>64</v>
      </c>
      <c r="B491" s="47" t="s">
        <v>1562</v>
      </c>
      <c r="C491" s="47">
        <v>0</v>
      </c>
      <c r="D491" s="47">
        <f t="shared" si="28"/>
        <v>195442</v>
      </c>
      <c r="E491" s="47">
        <v>41900</v>
      </c>
      <c r="F491" s="47">
        <v>153542</v>
      </c>
      <c r="H491" s="47" t="s">
        <v>186</v>
      </c>
      <c r="I491" s="47" t="s">
        <v>1596</v>
      </c>
      <c r="J491" s="47">
        <v>37200</v>
      </c>
      <c r="K491" s="47">
        <f t="shared" si="30"/>
        <v>5705576</v>
      </c>
      <c r="L491" s="47">
        <v>14000</v>
      </c>
      <c r="M491" s="47">
        <v>5691576</v>
      </c>
      <c r="O491" s="47" t="s">
        <v>35</v>
      </c>
      <c r="P491" s="47" t="s">
        <v>1553</v>
      </c>
      <c r="Q491" s="47">
        <v>0</v>
      </c>
      <c r="R491" s="47">
        <f t="shared" si="31"/>
        <v>546644</v>
      </c>
      <c r="S491" s="47">
        <v>30000</v>
      </c>
      <c r="T491" s="47">
        <v>516644</v>
      </c>
      <c r="V491" s="47" t="s">
        <v>67</v>
      </c>
      <c r="W491" s="47" t="s">
        <v>1563</v>
      </c>
      <c r="X491" s="47">
        <v>8931</v>
      </c>
      <c r="Y491" s="47">
        <f t="shared" si="29"/>
        <v>803371</v>
      </c>
      <c r="Z491" s="47">
        <v>150500</v>
      </c>
      <c r="AA491" s="47">
        <v>652871</v>
      </c>
    </row>
    <row r="492" spans="1:27" ht="15">
      <c r="A492" s="47" t="s">
        <v>67</v>
      </c>
      <c r="B492" s="47" t="s">
        <v>1563</v>
      </c>
      <c r="C492" s="47">
        <v>0</v>
      </c>
      <c r="D492" s="47">
        <f t="shared" si="28"/>
        <v>191784</v>
      </c>
      <c r="E492" s="47">
        <v>0</v>
      </c>
      <c r="F492" s="47">
        <v>191784</v>
      </c>
      <c r="H492" s="47" t="s">
        <v>189</v>
      </c>
      <c r="I492" s="47" t="s">
        <v>1357</v>
      </c>
      <c r="J492" s="47">
        <v>205000</v>
      </c>
      <c r="K492" s="47">
        <f t="shared" si="30"/>
        <v>2365812</v>
      </c>
      <c r="L492" s="47">
        <v>0</v>
      </c>
      <c r="M492" s="47">
        <v>2365812</v>
      </c>
      <c r="O492" s="47" t="s">
        <v>37</v>
      </c>
      <c r="P492" s="47" t="s">
        <v>1554</v>
      </c>
      <c r="Q492" s="47">
        <v>7529051</v>
      </c>
      <c r="R492" s="47">
        <f t="shared" si="31"/>
        <v>1840604</v>
      </c>
      <c r="S492" s="47">
        <v>106900</v>
      </c>
      <c r="T492" s="47">
        <v>1733704</v>
      </c>
      <c r="V492" s="47" t="s">
        <v>70</v>
      </c>
      <c r="W492" s="47" t="s">
        <v>1564</v>
      </c>
      <c r="X492" s="47">
        <v>0</v>
      </c>
      <c r="Y492" s="47">
        <f t="shared" si="29"/>
        <v>1274781</v>
      </c>
      <c r="Z492" s="47">
        <v>0</v>
      </c>
      <c r="AA492" s="47">
        <v>1274781</v>
      </c>
    </row>
    <row r="493" spans="1:27" ht="15">
      <c r="A493" s="47" t="s">
        <v>70</v>
      </c>
      <c r="B493" s="47" t="s">
        <v>1564</v>
      </c>
      <c r="C493" s="47">
        <v>0</v>
      </c>
      <c r="D493" s="47">
        <f t="shared" si="28"/>
        <v>13375</v>
      </c>
      <c r="E493" s="47">
        <v>0</v>
      </c>
      <c r="F493" s="47">
        <v>13375</v>
      </c>
      <c r="H493" s="47" t="s">
        <v>191</v>
      </c>
      <c r="I493" s="47" t="s">
        <v>1070</v>
      </c>
      <c r="J493" s="47">
        <v>50000</v>
      </c>
      <c r="K493" s="47">
        <f t="shared" si="30"/>
        <v>1126239</v>
      </c>
      <c r="L493" s="47">
        <v>53000</v>
      </c>
      <c r="M493" s="47">
        <v>1073239</v>
      </c>
      <c r="O493" s="47" t="s">
        <v>40</v>
      </c>
      <c r="P493" s="47" t="s">
        <v>1555</v>
      </c>
      <c r="Q493" s="47">
        <v>20800</v>
      </c>
      <c r="R493" s="47">
        <f t="shared" si="31"/>
        <v>223670</v>
      </c>
      <c r="S493" s="47">
        <v>111600</v>
      </c>
      <c r="T493" s="47">
        <v>112070</v>
      </c>
      <c r="V493" s="47" t="s">
        <v>73</v>
      </c>
      <c r="W493" s="47" t="s">
        <v>1565</v>
      </c>
      <c r="X493" s="47">
        <v>66201</v>
      </c>
      <c r="Y493" s="47">
        <f t="shared" si="29"/>
        <v>148660</v>
      </c>
      <c r="Z493" s="47">
        <v>45400</v>
      </c>
      <c r="AA493" s="47">
        <v>103260</v>
      </c>
    </row>
    <row r="494" spans="1:27" ht="15">
      <c r="A494" s="47" t="s">
        <v>73</v>
      </c>
      <c r="B494" s="47" t="s">
        <v>1565</v>
      </c>
      <c r="C494" s="47">
        <v>0</v>
      </c>
      <c r="D494" s="47">
        <f t="shared" si="28"/>
        <v>128757</v>
      </c>
      <c r="E494" s="47">
        <v>66301</v>
      </c>
      <c r="F494" s="47">
        <v>62456</v>
      </c>
      <c r="H494" s="47" t="s">
        <v>197</v>
      </c>
      <c r="I494" s="47" t="s">
        <v>1597</v>
      </c>
      <c r="J494" s="47">
        <v>0</v>
      </c>
      <c r="K494" s="47">
        <f t="shared" si="30"/>
        <v>73422</v>
      </c>
      <c r="L494" s="47">
        <v>0</v>
      </c>
      <c r="M494" s="47">
        <v>73422</v>
      </c>
      <c r="O494" s="47" t="s">
        <v>43</v>
      </c>
      <c r="P494" s="47" t="s">
        <v>1556</v>
      </c>
      <c r="Q494" s="47">
        <v>0</v>
      </c>
      <c r="R494" s="47">
        <f t="shared" si="31"/>
        <v>1076791</v>
      </c>
      <c r="S494" s="47">
        <v>161150</v>
      </c>
      <c r="T494" s="47">
        <v>915641</v>
      </c>
      <c r="V494" s="47" t="s">
        <v>76</v>
      </c>
      <c r="W494" s="47" t="s">
        <v>1566</v>
      </c>
      <c r="X494" s="47">
        <v>16795</v>
      </c>
      <c r="Y494" s="47">
        <f t="shared" si="29"/>
        <v>528810</v>
      </c>
      <c r="Z494" s="47">
        <v>600</v>
      </c>
      <c r="AA494" s="47">
        <v>528210</v>
      </c>
    </row>
    <row r="495" spans="1:27" ht="15">
      <c r="A495" s="47" t="s">
        <v>76</v>
      </c>
      <c r="B495" s="47" t="s">
        <v>1566</v>
      </c>
      <c r="C495" s="47">
        <v>0</v>
      </c>
      <c r="D495" s="47">
        <f t="shared" si="28"/>
        <v>73331</v>
      </c>
      <c r="E495" s="47">
        <v>25000</v>
      </c>
      <c r="F495" s="47">
        <v>48331</v>
      </c>
      <c r="H495" s="47" t="s">
        <v>198</v>
      </c>
      <c r="I495" s="47" t="s">
        <v>1598</v>
      </c>
      <c r="J495" s="47">
        <v>0</v>
      </c>
      <c r="K495" s="47">
        <f t="shared" si="30"/>
        <v>25070</v>
      </c>
      <c r="L495" s="47">
        <v>0</v>
      </c>
      <c r="M495" s="47">
        <v>25070</v>
      </c>
      <c r="O495" s="47" t="s">
        <v>46</v>
      </c>
      <c r="P495" s="47" t="s">
        <v>1557</v>
      </c>
      <c r="Q495" s="47">
        <v>0</v>
      </c>
      <c r="R495" s="47">
        <f t="shared" si="31"/>
        <v>516341</v>
      </c>
      <c r="S495" s="47">
        <v>79250</v>
      </c>
      <c r="T495" s="47">
        <v>437091</v>
      </c>
      <c r="V495" s="47" t="s">
        <v>79</v>
      </c>
      <c r="W495" s="47" t="s">
        <v>1567</v>
      </c>
      <c r="X495" s="47">
        <v>565350</v>
      </c>
      <c r="Y495" s="47">
        <f t="shared" si="29"/>
        <v>114642</v>
      </c>
      <c r="Z495" s="47">
        <v>0</v>
      </c>
      <c r="AA495" s="47">
        <v>114642</v>
      </c>
    </row>
    <row r="496" spans="1:27" ht="15">
      <c r="A496" s="47" t="s">
        <v>79</v>
      </c>
      <c r="B496" s="47" t="s">
        <v>1567</v>
      </c>
      <c r="C496" s="47">
        <v>0</v>
      </c>
      <c r="D496" s="47">
        <f t="shared" si="28"/>
        <v>20840</v>
      </c>
      <c r="E496" s="47">
        <v>7700</v>
      </c>
      <c r="F496" s="47">
        <v>13140</v>
      </c>
      <c r="H496" s="47" t="s">
        <v>200</v>
      </c>
      <c r="I496" s="47" t="s">
        <v>1600</v>
      </c>
      <c r="J496" s="47">
        <v>56301</v>
      </c>
      <c r="K496" s="47">
        <f t="shared" si="30"/>
        <v>21000</v>
      </c>
      <c r="L496" s="47">
        <v>1200</v>
      </c>
      <c r="M496" s="47">
        <v>19800</v>
      </c>
      <c r="O496" s="47" t="s">
        <v>48</v>
      </c>
      <c r="P496" s="47" t="s">
        <v>1558</v>
      </c>
      <c r="Q496" s="47">
        <v>5003552</v>
      </c>
      <c r="R496" s="47">
        <f t="shared" si="31"/>
        <v>5440698</v>
      </c>
      <c r="S496" s="47">
        <v>1617964</v>
      </c>
      <c r="T496" s="47">
        <v>3822734</v>
      </c>
      <c r="V496" s="47" t="s">
        <v>82</v>
      </c>
      <c r="W496" s="47" t="s">
        <v>1568</v>
      </c>
      <c r="X496" s="47">
        <v>523450</v>
      </c>
      <c r="Y496" s="47">
        <f t="shared" si="29"/>
        <v>115107</v>
      </c>
      <c r="Z496" s="47">
        <v>0</v>
      </c>
      <c r="AA496" s="47">
        <v>115107</v>
      </c>
    </row>
    <row r="497" spans="1:27" ht="15">
      <c r="A497" s="47" t="s">
        <v>82</v>
      </c>
      <c r="B497" s="47" t="s">
        <v>1568</v>
      </c>
      <c r="C497" s="47">
        <v>0</v>
      </c>
      <c r="D497" s="47">
        <f t="shared" si="28"/>
        <v>186716</v>
      </c>
      <c r="E497" s="47">
        <v>89000</v>
      </c>
      <c r="F497" s="47">
        <v>97716</v>
      </c>
      <c r="H497" s="47" t="s">
        <v>204</v>
      </c>
      <c r="I497" s="47" t="s">
        <v>1315</v>
      </c>
      <c r="J497" s="47">
        <v>0</v>
      </c>
      <c r="K497" s="47">
        <f t="shared" si="30"/>
        <v>8000</v>
      </c>
      <c r="L497" s="47">
        <v>0</v>
      </c>
      <c r="M497" s="47">
        <v>8000</v>
      </c>
      <c r="O497" s="47" t="s">
        <v>51</v>
      </c>
      <c r="P497" s="47" t="s">
        <v>1559</v>
      </c>
      <c r="Q497" s="47">
        <v>2044600</v>
      </c>
      <c r="R497" s="47">
        <f t="shared" si="31"/>
        <v>1183893</v>
      </c>
      <c r="S497" s="47">
        <v>235780</v>
      </c>
      <c r="T497" s="47">
        <v>948113</v>
      </c>
      <c r="V497" s="47" t="s">
        <v>85</v>
      </c>
      <c r="W497" s="47" t="s">
        <v>1569</v>
      </c>
      <c r="X497" s="47">
        <v>22000</v>
      </c>
      <c r="Y497" s="47">
        <f t="shared" si="29"/>
        <v>809559</v>
      </c>
      <c r="Z497" s="47">
        <v>0</v>
      </c>
      <c r="AA497" s="47">
        <v>809559</v>
      </c>
    </row>
    <row r="498" spans="1:27" ht="15">
      <c r="A498" s="47" t="s">
        <v>85</v>
      </c>
      <c r="B498" s="47" t="s">
        <v>1569</v>
      </c>
      <c r="C498" s="47">
        <v>378700</v>
      </c>
      <c r="D498" s="47">
        <f t="shared" si="28"/>
        <v>148613</v>
      </c>
      <c r="E498" s="47">
        <v>55500</v>
      </c>
      <c r="F498" s="47">
        <v>93113</v>
      </c>
      <c r="H498" s="47" t="s">
        <v>207</v>
      </c>
      <c r="I498" s="47" t="s">
        <v>1601</v>
      </c>
      <c r="J498" s="47">
        <v>45000</v>
      </c>
      <c r="K498" s="47">
        <f t="shared" si="30"/>
        <v>43265</v>
      </c>
      <c r="L498" s="47">
        <v>0</v>
      </c>
      <c r="M498" s="47">
        <v>43265</v>
      </c>
      <c r="O498" s="47" t="s">
        <v>55</v>
      </c>
      <c r="P498" s="47" t="s">
        <v>1560</v>
      </c>
      <c r="Q498" s="47">
        <v>0</v>
      </c>
      <c r="R498" s="47">
        <f t="shared" si="31"/>
        <v>15280</v>
      </c>
      <c r="S498" s="47">
        <v>0</v>
      </c>
      <c r="T498" s="47">
        <v>15280</v>
      </c>
      <c r="V498" s="47" t="s">
        <v>88</v>
      </c>
      <c r="W498" s="47" t="s">
        <v>1570</v>
      </c>
      <c r="X498" s="47">
        <v>1200</v>
      </c>
      <c r="Y498" s="47">
        <f t="shared" si="29"/>
        <v>265649</v>
      </c>
      <c r="Z498" s="47">
        <v>0</v>
      </c>
      <c r="AA498" s="47">
        <v>265649</v>
      </c>
    </row>
    <row r="499" spans="1:27" ht="15">
      <c r="A499" s="47" t="s">
        <v>88</v>
      </c>
      <c r="B499" s="47" t="s">
        <v>1570</v>
      </c>
      <c r="C499" s="47">
        <v>172000</v>
      </c>
      <c r="D499" s="47">
        <f t="shared" si="28"/>
        <v>428049</v>
      </c>
      <c r="E499" s="47">
        <v>165800</v>
      </c>
      <c r="F499" s="47">
        <v>262249</v>
      </c>
      <c r="H499" s="47" t="s">
        <v>210</v>
      </c>
      <c r="I499" s="47" t="s">
        <v>1285</v>
      </c>
      <c r="J499" s="47">
        <v>0</v>
      </c>
      <c r="K499" s="47">
        <f t="shared" si="30"/>
        <v>99656</v>
      </c>
      <c r="L499" s="47">
        <v>49070</v>
      </c>
      <c r="M499" s="47">
        <v>50586</v>
      </c>
      <c r="O499" s="47" t="s">
        <v>58</v>
      </c>
      <c r="P499" s="47" t="s">
        <v>2</v>
      </c>
      <c r="Q499" s="47">
        <v>42100</v>
      </c>
      <c r="R499" s="47">
        <f t="shared" si="31"/>
        <v>411616</v>
      </c>
      <c r="S499" s="47">
        <v>144101</v>
      </c>
      <c r="T499" s="47">
        <v>267515</v>
      </c>
      <c r="V499" s="47" t="s">
        <v>91</v>
      </c>
      <c r="W499" s="47" t="s">
        <v>1571</v>
      </c>
      <c r="X499" s="47">
        <v>0</v>
      </c>
      <c r="Y499" s="47">
        <f t="shared" si="29"/>
        <v>227188</v>
      </c>
      <c r="Z499" s="47">
        <v>96288</v>
      </c>
      <c r="AA499" s="47">
        <v>130900</v>
      </c>
    </row>
    <row r="500" spans="1:27" ht="15">
      <c r="A500" s="47" t="s">
        <v>91</v>
      </c>
      <c r="B500" s="47" t="s">
        <v>1571</v>
      </c>
      <c r="C500" s="47">
        <v>0</v>
      </c>
      <c r="D500" s="47">
        <f t="shared" si="28"/>
        <v>51325</v>
      </c>
      <c r="E500" s="47">
        <v>1300</v>
      </c>
      <c r="F500" s="47">
        <v>50025</v>
      </c>
      <c r="H500" s="47" t="s">
        <v>213</v>
      </c>
      <c r="I500" s="47" t="s">
        <v>1602</v>
      </c>
      <c r="J500" s="47">
        <v>0</v>
      </c>
      <c r="K500" s="47">
        <f t="shared" si="30"/>
        <v>298716</v>
      </c>
      <c r="L500" s="47">
        <v>0</v>
      </c>
      <c r="M500" s="47">
        <v>298716</v>
      </c>
      <c r="O500" s="47" t="s">
        <v>61</v>
      </c>
      <c r="P500" s="47" t="s">
        <v>1561</v>
      </c>
      <c r="Q500" s="47">
        <v>0</v>
      </c>
      <c r="R500" s="47">
        <f t="shared" si="31"/>
        <v>55964</v>
      </c>
      <c r="S500" s="47">
        <v>0</v>
      </c>
      <c r="T500" s="47">
        <v>55964</v>
      </c>
      <c r="V500" s="47" t="s">
        <v>94</v>
      </c>
      <c r="W500" s="47" t="s">
        <v>1572</v>
      </c>
      <c r="X500" s="47">
        <v>0</v>
      </c>
      <c r="Y500" s="47">
        <f t="shared" si="29"/>
        <v>133747</v>
      </c>
      <c r="Z500" s="47">
        <v>0</v>
      </c>
      <c r="AA500" s="47">
        <v>133747</v>
      </c>
    </row>
    <row r="501" spans="1:27" ht="15">
      <c r="A501" s="47" t="s">
        <v>94</v>
      </c>
      <c r="B501" s="47" t="s">
        <v>1572</v>
      </c>
      <c r="C501" s="47">
        <v>0</v>
      </c>
      <c r="D501" s="47">
        <f t="shared" si="28"/>
        <v>96707</v>
      </c>
      <c r="E501" s="47">
        <v>0</v>
      </c>
      <c r="F501" s="47">
        <v>96707</v>
      </c>
      <c r="H501" s="47" t="s">
        <v>215</v>
      </c>
      <c r="I501" s="47" t="s">
        <v>1603</v>
      </c>
      <c r="J501" s="47">
        <v>0</v>
      </c>
      <c r="K501" s="47">
        <f t="shared" si="30"/>
        <v>14500</v>
      </c>
      <c r="L501" s="47">
        <v>2000</v>
      </c>
      <c r="M501" s="47">
        <v>12500</v>
      </c>
      <c r="O501" s="47" t="s">
        <v>64</v>
      </c>
      <c r="P501" s="47" t="s">
        <v>1562</v>
      </c>
      <c r="Q501" s="47">
        <v>30900</v>
      </c>
      <c r="R501" s="47">
        <f t="shared" si="31"/>
        <v>619532</v>
      </c>
      <c r="S501" s="47">
        <v>44000</v>
      </c>
      <c r="T501" s="47">
        <v>575532</v>
      </c>
      <c r="V501" s="47" t="s">
        <v>97</v>
      </c>
      <c r="W501" s="47" t="s">
        <v>1573</v>
      </c>
      <c r="X501" s="47">
        <v>0</v>
      </c>
      <c r="Y501" s="47">
        <f t="shared" si="29"/>
        <v>5071488</v>
      </c>
      <c r="Z501" s="47">
        <v>0</v>
      </c>
      <c r="AA501" s="47">
        <v>5071488</v>
      </c>
    </row>
    <row r="502" spans="1:27" ht="15">
      <c r="A502" s="47" t="s">
        <v>97</v>
      </c>
      <c r="B502" s="47" t="s">
        <v>1573</v>
      </c>
      <c r="C502" s="47">
        <v>0</v>
      </c>
      <c r="D502" s="47">
        <f t="shared" si="28"/>
        <v>129207</v>
      </c>
      <c r="E502" s="47">
        <v>0</v>
      </c>
      <c r="F502" s="47">
        <v>129207</v>
      </c>
      <c r="H502" s="47" t="s">
        <v>218</v>
      </c>
      <c r="I502" s="47" t="s">
        <v>1644</v>
      </c>
      <c r="J502" s="47">
        <v>0</v>
      </c>
      <c r="K502" s="47">
        <f t="shared" si="30"/>
        <v>51100</v>
      </c>
      <c r="L502" s="47">
        <v>5000</v>
      </c>
      <c r="M502" s="47">
        <v>46100</v>
      </c>
      <c r="O502" s="47" t="s">
        <v>67</v>
      </c>
      <c r="P502" s="47" t="s">
        <v>1563</v>
      </c>
      <c r="Q502" s="47">
        <v>953273</v>
      </c>
      <c r="R502" s="47">
        <f t="shared" si="31"/>
        <v>1439017</v>
      </c>
      <c r="S502" s="47">
        <v>681600</v>
      </c>
      <c r="T502" s="47">
        <v>757417</v>
      </c>
      <c r="V502" s="47" t="s">
        <v>100</v>
      </c>
      <c r="W502" s="47" t="s">
        <v>1389</v>
      </c>
      <c r="X502" s="47">
        <v>0</v>
      </c>
      <c r="Y502" s="47">
        <f t="shared" si="29"/>
        <v>149156</v>
      </c>
      <c r="Z502" s="47">
        <v>28657</v>
      </c>
      <c r="AA502" s="47">
        <v>120499</v>
      </c>
    </row>
    <row r="503" spans="1:27" ht="15">
      <c r="A503" s="47" t="s">
        <v>100</v>
      </c>
      <c r="B503" s="47" t="s">
        <v>1389</v>
      </c>
      <c r="C503" s="47">
        <v>0</v>
      </c>
      <c r="D503" s="47">
        <f t="shared" si="28"/>
        <v>25650</v>
      </c>
      <c r="E503" s="47">
        <v>0</v>
      </c>
      <c r="F503" s="47">
        <v>25650</v>
      </c>
      <c r="H503" s="47" t="s">
        <v>220</v>
      </c>
      <c r="I503" s="47" t="s">
        <v>1604</v>
      </c>
      <c r="J503" s="47">
        <v>39000</v>
      </c>
      <c r="K503" s="47">
        <f t="shared" si="30"/>
        <v>8000</v>
      </c>
      <c r="L503" s="47">
        <v>0</v>
      </c>
      <c r="M503" s="47">
        <v>8000</v>
      </c>
      <c r="O503" s="47" t="s">
        <v>70</v>
      </c>
      <c r="P503" s="47" t="s">
        <v>1564</v>
      </c>
      <c r="Q503" s="47">
        <v>0</v>
      </c>
      <c r="R503" s="47">
        <f t="shared" si="31"/>
        <v>239021</v>
      </c>
      <c r="S503" s="47">
        <v>10750</v>
      </c>
      <c r="T503" s="47">
        <v>228271</v>
      </c>
      <c r="V503" s="47" t="s">
        <v>103</v>
      </c>
      <c r="W503" s="47" t="s">
        <v>1574</v>
      </c>
      <c r="X503" s="47">
        <v>63600</v>
      </c>
      <c r="Y503" s="47">
        <f t="shared" si="29"/>
        <v>42775</v>
      </c>
      <c r="Z503" s="47">
        <v>0</v>
      </c>
      <c r="AA503" s="47">
        <v>42775</v>
      </c>
    </row>
    <row r="504" spans="1:27" ht="15">
      <c r="A504" s="47" t="s">
        <v>103</v>
      </c>
      <c r="B504" s="47" t="s">
        <v>1574</v>
      </c>
      <c r="C504" s="47">
        <v>799316</v>
      </c>
      <c r="D504" s="47">
        <f t="shared" si="28"/>
        <v>58450</v>
      </c>
      <c r="E504" s="47">
        <v>20000</v>
      </c>
      <c r="F504" s="47">
        <v>38450</v>
      </c>
      <c r="H504" s="47" t="s">
        <v>223</v>
      </c>
      <c r="I504" s="47" t="s">
        <v>1605</v>
      </c>
      <c r="J504" s="47">
        <v>0</v>
      </c>
      <c r="K504" s="47">
        <f t="shared" si="30"/>
        <v>68206</v>
      </c>
      <c r="L504" s="47">
        <v>0</v>
      </c>
      <c r="M504" s="47">
        <v>68206</v>
      </c>
      <c r="O504" s="47" t="s">
        <v>73</v>
      </c>
      <c r="P504" s="47" t="s">
        <v>1565</v>
      </c>
      <c r="Q504" s="47">
        <v>0</v>
      </c>
      <c r="R504" s="47">
        <f t="shared" si="31"/>
        <v>295246</v>
      </c>
      <c r="S504" s="47">
        <v>67301</v>
      </c>
      <c r="T504" s="47">
        <v>227945</v>
      </c>
      <c r="V504" s="47" t="s">
        <v>106</v>
      </c>
      <c r="W504" s="47" t="s">
        <v>1575</v>
      </c>
      <c r="X504" s="47">
        <v>1533003</v>
      </c>
      <c r="Y504" s="47">
        <f t="shared" si="29"/>
        <v>1203408</v>
      </c>
      <c r="Z504" s="47">
        <v>23500</v>
      </c>
      <c r="AA504" s="47">
        <v>1179908</v>
      </c>
    </row>
    <row r="505" spans="1:27" ht="15">
      <c r="A505" s="47" t="s">
        <v>106</v>
      </c>
      <c r="B505" s="47" t="s">
        <v>1575</v>
      </c>
      <c r="C505" s="47">
        <v>0</v>
      </c>
      <c r="D505" s="47">
        <f t="shared" si="28"/>
        <v>725867</v>
      </c>
      <c r="E505" s="47">
        <v>13400</v>
      </c>
      <c r="F505" s="47">
        <v>712467</v>
      </c>
      <c r="H505" s="47" t="s">
        <v>226</v>
      </c>
      <c r="I505" s="47" t="s">
        <v>1606</v>
      </c>
      <c r="J505" s="47">
        <v>9350</v>
      </c>
      <c r="K505" s="47">
        <f t="shared" si="30"/>
        <v>422433</v>
      </c>
      <c r="L505" s="47">
        <v>3325</v>
      </c>
      <c r="M505" s="47">
        <v>419108</v>
      </c>
      <c r="O505" s="47" t="s">
        <v>76</v>
      </c>
      <c r="P505" s="47" t="s">
        <v>1566</v>
      </c>
      <c r="Q505" s="47">
        <v>0</v>
      </c>
      <c r="R505" s="47">
        <f t="shared" si="31"/>
        <v>1427275</v>
      </c>
      <c r="S505" s="47">
        <v>25000</v>
      </c>
      <c r="T505" s="47">
        <v>1402275</v>
      </c>
      <c r="V505" s="47" t="s">
        <v>109</v>
      </c>
      <c r="W505" s="47" t="s">
        <v>1642</v>
      </c>
      <c r="X505" s="47">
        <v>0</v>
      </c>
      <c r="Y505" s="47">
        <f t="shared" si="29"/>
        <v>5650</v>
      </c>
      <c r="Z505" s="47">
        <v>0</v>
      </c>
      <c r="AA505" s="47">
        <v>5650</v>
      </c>
    </row>
    <row r="506" spans="1:27" ht="15">
      <c r="A506" s="47" t="s">
        <v>109</v>
      </c>
      <c r="B506" s="47" t="s">
        <v>1642</v>
      </c>
      <c r="C506" s="47">
        <v>0</v>
      </c>
      <c r="D506" s="47">
        <f t="shared" si="28"/>
        <v>69706</v>
      </c>
      <c r="E506" s="47">
        <v>0</v>
      </c>
      <c r="F506" s="47">
        <v>69706</v>
      </c>
      <c r="H506" s="47" t="s">
        <v>229</v>
      </c>
      <c r="I506" s="47" t="s">
        <v>1607</v>
      </c>
      <c r="J506" s="47">
        <v>0</v>
      </c>
      <c r="K506" s="47">
        <f t="shared" si="30"/>
        <v>12613</v>
      </c>
      <c r="L506" s="47">
        <v>7363</v>
      </c>
      <c r="M506" s="47">
        <v>5250</v>
      </c>
      <c r="O506" s="47" t="s">
        <v>79</v>
      </c>
      <c r="P506" s="47" t="s">
        <v>1567</v>
      </c>
      <c r="Q506" s="47">
        <v>241250</v>
      </c>
      <c r="R506" s="47">
        <f t="shared" si="31"/>
        <v>151572</v>
      </c>
      <c r="S506" s="47">
        <v>7700</v>
      </c>
      <c r="T506" s="47">
        <v>143872</v>
      </c>
      <c r="V506" s="47" t="s">
        <v>112</v>
      </c>
      <c r="W506" s="47" t="s">
        <v>1576</v>
      </c>
      <c r="X506" s="47">
        <v>37350</v>
      </c>
      <c r="Y506" s="47">
        <f t="shared" si="29"/>
        <v>41000</v>
      </c>
      <c r="Z506" s="47">
        <v>0</v>
      </c>
      <c r="AA506" s="47">
        <v>41000</v>
      </c>
    </row>
    <row r="507" spans="1:27" ht="15">
      <c r="A507" s="47" t="s">
        <v>112</v>
      </c>
      <c r="B507" s="47" t="s">
        <v>1576</v>
      </c>
      <c r="C507" s="47">
        <v>0</v>
      </c>
      <c r="D507" s="47">
        <f t="shared" si="28"/>
        <v>328439</v>
      </c>
      <c r="E507" s="47">
        <v>82500</v>
      </c>
      <c r="F507" s="47">
        <v>245939</v>
      </c>
      <c r="H507" s="47" t="s">
        <v>232</v>
      </c>
      <c r="I507" s="47" t="s">
        <v>1608</v>
      </c>
      <c r="J507" s="47">
        <v>0</v>
      </c>
      <c r="K507" s="47">
        <f t="shared" si="30"/>
        <v>129261</v>
      </c>
      <c r="L507" s="47">
        <v>0</v>
      </c>
      <c r="M507" s="47">
        <v>129261</v>
      </c>
      <c r="O507" s="47" t="s">
        <v>82</v>
      </c>
      <c r="P507" s="47" t="s">
        <v>1568</v>
      </c>
      <c r="Q507" s="47">
        <v>0</v>
      </c>
      <c r="R507" s="47">
        <f t="shared" si="31"/>
        <v>565103</v>
      </c>
      <c r="S507" s="47">
        <v>194400</v>
      </c>
      <c r="T507" s="47">
        <v>370703</v>
      </c>
      <c r="V507" s="47" t="s">
        <v>115</v>
      </c>
      <c r="W507" s="47" t="s">
        <v>1577</v>
      </c>
      <c r="X507" s="47">
        <v>3100</v>
      </c>
      <c r="Y507" s="47">
        <f t="shared" si="29"/>
        <v>160576</v>
      </c>
      <c r="Z507" s="47">
        <v>0</v>
      </c>
      <c r="AA507" s="47">
        <v>160576</v>
      </c>
    </row>
    <row r="508" spans="1:27" ht="15">
      <c r="A508" s="47" t="s">
        <v>115</v>
      </c>
      <c r="B508" s="47" t="s">
        <v>1577</v>
      </c>
      <c r="C508" s="47">
        <v>0</v>
      </c>
      <c r="D508" s="47">
        <f t="shared" si="28"/>
        <v>30550</v>
      </c>
      <c r="E508" s="47">
        <v>0</v>
      </c>
      <c r="F508" s="47">
        <v>30550</v>
      </c>
      <c r="H508" s="47" t="s">
        <v>235</v>
      </c>
      <c r="I508" s="47" t="s">
        <v>1226</v>
      </c>
      <c r="J508" s="47">
        <v>0</v>
      </c>
      <c r="K508" s="47">
        <f t="shared" si="30"/>
        <v>455840</v>
      </c>
      <c r="L508" s="47">
        <v>4200</v>
      </c>
      <c r="M508" s="47">
        <v>451640</v>
      </c>
      <c r="O508" s="47" t="s">
        <v>85</v>
      </c>
      <c r="P508" s="47" t="s">
        <v>1569</v>
      </c>
      <c r="Q508" s="47">
        <v>997606</v>
      </c>
      <c r="R508" s="47">
        <f t="shared" si="31"/>
        <v>801123</v>
      </c>
      <c r="S508" s="47">
        <v>209587</v>
      </c>
      <c r="T508" s="47">
        <v>591536</v>
      </c>
      <c r="V508" s="47" t="s">
        <v>118</v>
      </c>
      <c r="W508" s="47" t="s">
        <v>1578</v>
      </c>
      <c r="X508" s="47">
        <v>112000</v>
      </c>
      <c r="Y508" s="47">
        <f t="shared" si="29"/>
        <v>456388</v>
      </c>
      <c r="Z508" s="47">
        <v>48300</v>
      </c>
      <c r="AA508" s="47">
        <v>408088</v>
      </c>
    </row>
    <row r="509" spans="1:27" ht="15">
      <c r="A509" s="47" t="s">
        <v>118</v>
      </c>
      <c r="B509" s="47" t="s">
        <v>1578</v>
      </c>
      <c r="C509" s="47">
        <v>0</v>
      </c>
      <c r="D509" s="47">
        <f t="shared" si="28"/>
        <v>328826</v>
      </c>
      <c r="E509" s="47">
        <v>56550</v>
      </c>
      <c r="F509" s="47">
        <v>272276</v>
      </c>
      <c r="H509" s="47" t="s">
        <v>238</v>
      </c>
      <c r="I509" s="47" t="s">
        <v>1609</v>
      </c>
      <c r="J509" s="47">
        <v>1440</v>
      </c>
      <c r="K509" s="47">
        <f t="shared" si="30"/>
        <v>1900</v>
      </c>
      <c r="L509" s="47">
        <v>1900</v>
      </c>
      <c r="M509" s="47">
        <v>0</v>
      </c>
      <c r="O509" s="47" t="s">
        <v>88</v>
      </c>
      <c r="P509" s="47" t="s">
        <v>1570</v>
      </c>
      <c r="Q509" s="47">
        <v>426200</v>
      </c>
      <c r="R509" s="47">
        <f t="shared" si="31"/>
        <v>1398622</v>
      </c>
      <c r="S509" s="47">
        <v>460095</v>
      </c>
      <c r="T509" s="47">
        <v>938527</v>
      </c>
      <c r="V509" s="47" t="s">
        <v>133</v>
      </c>
      <c r="W509" s="47" t="s">
        <v>1579</v>
      </c>
      <c r="X509" s="47">
        <v>1683061</v>
      </c>
      <c r="Y509" s="47">
        <f t="shared" si="29"/>
        <v>1042064</v>
      </c>
      <c r="Z509" s="47">
        <v>33200</v>
      </c>
      <c r="AA509" s="47">
        <v>1008864</v>
      </c>
    </row>
    <row r="510" spans="1:27" ht="15">
      <c r="A510" s="47" t="s">
        <v>133</v>
      </c>
      <c r="B510" s="47" t="s">
        <v>1579</v>
      </c>
      <c r="C510" s="47">
        <v>0</v>
      </c>
      <c r="D510" s="47">
        <f t="shared" si="28"/>
        <v>61200</v>
      </c>
      <c r="E510" s="47">
        <v>0</v>
      </c>
      <c r="F510" s="47">
        <v>61200</v>
      </c>
      <c r="H510" s="47" t="s">
        <v>241</v>
      </c>
      <c r="I510" s="47" t="s">
        <v>1610</v>
      </c>
      <c r="J510" s="47">
        <v>92000</v>
      </c>
      <c r="K510" s="47">
        <f t="shared" si="30"/>
        <v>1522609</v>
      </c>
      <c r="L510" s="47">
        <v>0</v>
      </c>
      <c r="M510" s="47">
        <v>1522609</v>
      </c>
      <c r="O510" s="47" t="s">
        <v>91</v>
      </c>
      <c r="P510" s="47" t="s">
        <v>1571</v>
      </c>
      <c r="Q510" s="47">
        <v>0</v>
      </c>
      <c r="R510" s="47">
        <f t="shared" si="31"/>
        <v>358240</v>
      </c>
      <c r="S510" s="47">
        <v>169800</v>
      </c>
      <c r="T510" s="47">
        <v>188440</v>
      </c>
      <c r="V510" s="47" t="s">
        <v>135</v>
      </c>
      <c r="W510" s="47" t="s">
        <v>1580</v>
      </c>
      <c r="X510" s="47">
        <v>8700</v>
      </c>
      <c r="Y510" s="47">
        <f t="shared" si="29"/>
        <v>4198684</v>
      </c>
      <c r="Z510" s="47">
        <v>117500</v>
      </c>
      <c r="AA510" s="47">
        <v>4081184</v>
      </c>
    </row>
    <row r="511" spans="1:27" ht="15">
      <c r="A511" s="47" t="s">
        <v>135</v>
      </c>
      <c r="B511" s="47" t="s">
        <v>1580</v>
      </c>
      <c r="C511" s="47">
        <v>1038500</v>
      </c>
      <c r="D511" s="47">
        <f t="shared" si="28"/>
        <v>1225853</v>
      </c>
      <c r="E511" s="47">
        <v>774600</v>
      </c>
      <c r="F511" s="47">
        <v>451253</v>
      </c>
      <c r="H511" s="47" t="s">
        <v>244</v>
      </c>
      <c r="I511" s="47" t="s">
        <v>1611</v>
      </c>
      <c r="J511" s="47">
        <v>11000</v>
      </c>
      <c r="K511" s="47">
        <f t="shared" si="30"/>
        <v>1188400</v>
      </c>
      <c r="L511" s="47">
        <v>0</v>
      </c>
      <c r="M511" s="47">
        <v>1188400</v>
      </c>
      <c r="O511" s="47" t="s">
        <v>94</v>
      </c>
      <c r="P511" s="47" t="s">
        <v>1572</v>
      </c>
      <c r="Q511" s="47">
        <v>17600</v>
      </c>
      <c r="R511" s="47">
        <f t="shared" si="31"/>
        <v>343543</v>
      </c>
      <c r="S511" s="47">
        <v>0</v>
      </c>
      <c r="T511" s="47">
        <v>343543</v>
      </c>
      <c r="V511" s="47" t="s">
        <v>139</v>
      </c>
      <c r="W511" s="47" t="s">
        <v>1581</v>
      </c>
      <c r="X511" s="47">
        <v>0</v>
      </c>
      <c r="Y511" s="47">
        <f t="shared" si="29"/>
        <v>10264037</v>
      </c>
      <c r="Z511" s="47">
        <v>0</v>
      </c>
      <c r="AA511" s="47">
        <v>10264037</v>
      </c>
    </row>
    <row r="512" spans="1:27" ht="15">
      <c r="A512" s="47" t="s">
        <v>139</v>
      </c>
      <c r="B512" s="47" t="s">
        <v>1581</v>
      </c>
      <c r="C512" s="47">
        <v>0</v>
      </c>
      <c r="D512" s="47">
        <f t="shared" si="28"/>
        <v>532988</v>
      </c>
      <c r="E512" s="47">
        <v>210800</v>
      </c>
      <c r="F512" s="47">
        <v>322188</v>
      </c>
      <c r="H512" s="47" t="s">
        <v>246</v>
      </c>
      <c r="I512" s="47" t="s">
        <v>1612</v>
      </c>
      <c r="J512" s="47">
        <v>0</v>
      </c>
      <c r="K512" s="47">
        <f t="shared" si="30"/>
        <v>97716</v>
      </c>
      <c r="L512" s="47">
        <v>950</v>
      </c>
      <c r="M512" s="47">
        <v>96766</v>
      </c>
      <c r="O512" s="47" t="s">
        <v>97</v>
      </c>
      <c r="P512" s="47" t="s">
        <v>1573</v>
      </c>
      <c r="Q512" s="47">
        <v>0</v>
      </c>
      <c r="R512" s="47">
        <f t="shared" si="31"/>
        <v>560382</v>
      </c>
      <c r="S512" s="47">
        <v>0</v>
      </c>
      <c r="T512" s="47">
        <v>560382</v>
      </c>
      <c r="V512" s="47" t="s">
        <v>142</v>
      </c>
      <c r="W512" s="47" t="s">
        <v>1582</v>
      </c>
      <c r="X512" s="47">
        <v>550270</v>
      </c>
      <c r="Y512" s="47">
        <f t="shared" si="29"/>
        <v>3743045</v>
      </c>
      <c r="Z512" s="47">
        <v>178900</v>
      </c>
      <c r="AA512" s="47">
        <v>3564145</v>
      </c>
    </row>
    <row r="513" spans="1:27" ht="15">
      <c r="A513" s="47" t="s">
        <v>142</v>
      </c>
      <c r="B513" s="47" t="s">
        <v>1582</v>
      </c>
      <c r="C513" s="47">
        <v>1701900</v>
      </c>
      <c r="D513" s="47">
        <f t="shared" si="28"/>
        <v>1978972</v>
      </c>
      <c r="E513" s="47">
        <v>1074957</v>
      </c>
      <c r="F513" s="47">
        <v>904015</v>
      </c>
      <c r="H513" s="47" t="s">
        <v>249</v>
      </c>
      <c r="I513" s="47" t="s">
        <v>1206</v>
      </c>
      <c r="J513" s="47">
        <v>1112601</v>
      </c>
      <c r="K513" s="47">
        <f t="shared" si="30"/>
        <v>100320</v>
      </c>
      <c r="L513" s="47">
        <v>0</v>
      </c>
      <c r="M513" s="47">
        <v>100320</v>
      </c>
      <c r="O513" s="47" t="s">
        <v>100</v>
      </c>
      <c r="P513" s="47" t="s">
        <v>1389</v>
      </c>
      <c r="Q513" s="47">
        <v>0</v>
      </c>
      <c r="R513" s="47">
        <f t="shared" si="31"/>
        <v>123225</v>
      </c>
      <c r="S513" s="47">
        <v>0</v>
      </c>
      <c r="T513" s="47">
        <v>123225</v>
      </c>
      <c r="V513" s="47" t="s">
        <v>145</v>
      </c>
      <c r="W513" s="47" t="s">
        <v>1583</v>
      </c>
      <c r="X513" s="47">
        <v>545301</v>
      </c>
      <c r="Y513" s="47">
        <f t="shared" si="29"/>
        <v>7583738</v>
      </c>
      <c r="Z513" s="47">
        <v>0</v>
      </c>
      <c r="AA513" s="47">
        <v>7583738</v>
      </c>
    </row>
    <row r="514" spans="1:27" ht="15">
      <c r="A514" s="47" t="s">
        <v>148</v>
      </c>
      <c r="B514" s="47" t="s">
        <v>1584</v>
      </c>
      <c r="C514" s="47">
        <v>0</v>
      </c>
      <c r="D514" s="47">
        <f t="shared" si="28"/>
        <v>442359</v>
      </c>
      <c r="E514" s="47">
        <v>269590</v>
      </c>
      <c r="F514" s="47">
        <v>172769</v>
      </c>
      <c r="H514" s="47" t="s">
        <v>252</v>
      </c>
      <c r="I514" s="47" t="s">
        <v>1613</v>
      </c>
      <c r="J514" s="47">
        <v>100</v>
      </c>
      <c r="K514" s="47">
        <f t="shared" si="30"/>
        <v>40400</v>
      </c>
      <c r="L514" s="47">
        <v>0</v>
      </c>
      <c r="M514" s="47">
        <v>40400</v>
      </c>
      <c r="O514" s="47" t="s">
        <v>103</v>
      </c>
      <c r="P514" s="47" t="s">
        <v>1574</v>
      </c>
      <c r="Q514" s="47">
        <v>799316</v>
      </c>
      <c r="R514" s="47">
        <f t="shared" si="31"/>
        <v>191539</v>
      </c>
      <c r="S514" s="47">
        <v>39000</v>
      </c>
      <c r="T514" s="47">
        <v>152539</v>
      </c>
      <c r="V514" s="47" t="s">
        <v>148</v>
      </c>
      <c r="W514" s="47" t="s">
        <v>1584</v>
      </c>
      <c r="X514" s="47">
        <v>0</v>
      </c>
      <c r="Y514" s="47">
        <f t="shared" si="29"/>
        <v>185654</v>
      </c>
      <c r="Z514" s="47">
        <v>0</v>
      </c>
      <c r="AA514" s="47">
        <v>185654</v>
      </c>
    </row>
    <row r="515" spans="1:27" ht="15">
      <c r="A515" s="47" t="s">
        <v>151</v>
      </c>
      <c r="B515" s="47" t="s">
        <v>1585</v>
      </c>
      <c r="C515" s="47">
        <v>0</v>
      </c>
      <c r="D515" s="47">
        <f aca="true" t="shared" si="32" ref="D515:D552">E515+F515</f>
        <v>298233</v>
      </c>
      <c r="E515" s="47">
        <v>138000</v>
      </c>
      <c r="F515" s="47">
        <v>160233</v>
      </c>
      <c r="H515" s="47" t="s">
        <v>255</v>
      </c>
      <c r="I515" s="47" t="s">
        <v>1614</v>
      </c>
      <c r="J515" s="47">
        <v>1089200</v>
      </c>
      <c r="K515" s="47">
        <f t="shared" si="30"/>
        <v>27641046</v>
      </c>
      <c r="L515" s="47">
        <v>0</v>
      </c>
      <c r="M515" s="47">
        <v>27641046</v>
      </c>
      <c r="O515" s="47" t="s">
        <v>106</v>
      </c>
      <c r="P515" s="47" t="s">
        <v>1575</v>
      </c>
      <c r="Q515" s="47">
        <v>3366301</v>
      </c>
      <c r="R515" s="47">
        <f t="shared" si="31"/>
        <v>4173650</v>
      </c>
      <c r="S515" s="47">
        <v>1448205</v>
      </c>
      <c r="T515" s="47">
        <v>2725445</v>
      </c>
      <c r="V515" s="47" t="s">
        <v>151</v>
      </c>
      <c r="W515" s="47" t="s">
        <v>1585</v>
      </c>
      <c r="X515" s="47">
        <v>0</v>
      </c>
      <c r="Y515" s="47">
        <f aca="true" t="shared" si="33" ref="Y515:Y552">Z515+AA515</f>
        <v>256505</v>
      </c>
      <c r="Z515" s="47">
        <v>0</v>
      </c>
      <c r="AA515" s="47">
        <v>256505</v>
      </c>
    </row>
    <row r="516" spans="1:27" ht="15">
      <c r="A516" s="47" t="s">
        <v>154</v>
      </c>
      <c r="B516" s="47" t="s">
        <v>1586</v>
      </c>
      <c r="C516" s="47">
        <v>0</v>
      </c>
      <c r="D516" s="47">
        <f t="shared" si="32"/>
        <v>302694</v>
      </c>
      <c r="E516" s="47">
        <v>40500</v>
      </c>
      <c r="F516" s="47">
        <v>262194</v>
      </c>
      <c r="O516" s="47" t="s">
        <v>109</v>
      </c>
      <c r="P516" s="47" t="s">
        <v>1642</v>
      </c>
      <c r="Q516" s="47">
        <v>0</v>
      </c>
      <c r="R516" s="47">
        <f aca="true" t="shared" si="34" ref="R516:R563">S516+T516</f>
        <v>500533</v>
      </c>
      <c r="S516" s="47">
        <v>35520</v>
      </c>
      <c r="T516" s="47">
        <v>465013</v>
      </c>
      <c r="V516" s="47" t="s">
        <v>154</v>
      </c>
      <c r="W516" s="47" t="s">
        <v>1586</v>
      </c>
      <c r="X516" s="47">
        <v>319200</v>
      </c>
      <c r="Y516" s="47">
        <f t="shared" si="33"/>
        <v>6594860</v>
      </c>
      <c r="Z516" s="47">
        <v>298150</v>
      </c>
      <c r="AA516" s="47">
        <v>6296710</v>
      </c>
    </row>
    <row r="517" spans="1:27" ht="15">
      <c r="A517" s="47" t="s">
        <v>157</v>
      </c>
      <c r="B517" s="47" t="s">
        <v>1587</v>
      </c>
      <c r="C517" s="47">
        <v>110200</v>
      </c>
      <c r="D517" s="47">
        <f t="shared" si="32"/>
        <v>373857</v>
      </c>
      <c r="E517" s="47">
        <v>182500</v>
      </c>
      <c r="F517" s="47">
        <v>191357</v>
      </c>
      <c r="O517" s="47" t="s">
        <v>112</v>
      </c>
      <c r="P517" s="47" t="s">
        <v>1576</v>
      </c>
      <c r="Q517" s="47">
        <v>0</v>
      </c>
      <c r="R517" s="47">
        <f t="shared" si="34"/>
        <v>722564</v>
      </c>
      <c r="S517" s="47">
        <v>94500</v>
      </c>
      <c r="T517" s="47">
        <v>628064</v>
      </c>
      <c r="V517" s="47" t="s">
        <v>157</v>
      </c>
      <c r="W517" s="47" t="s">
        <v>1587</v>
      </c>
      <c r="X517" s="47">
        <v>20000</v>
      </c>
      <c r="Y517" s="47">
        <f t="shared" si="33"/>
        <v>45745951</v>
      </c>
      <c r="Z517" s="47">
        <v>22796981</v>
      </c>
      <c r="AA517" s="47">
        <v>22948970</v>
      </c>
    </row>
    <row r="518" spans="1:27" ht="15">
      <c r="A518" s="47" t="s">
        <v>160</v>
      </c>
      <c r="B518" s="47" t="s">
        <v>1588</v>
      </c>
      <c r="C518" s="47">
        <v>1707202</v>
      </c>
      <c r="D518" s="47">
        <f t="shared" si="32"/>
        <v>1013914</v>
      </c>
      <c r="E518" s="47">
        <v>11201</v>
      </c>
      <c r="F518" s="47">
        <v>1002713</v>
      </c>
      <c r="O518" s="47" t="s">
        <v>115</v>
      </c>
      <c r="P518" s="47" t="s">
        <v>1577</v>
      </c>
      <c r="Q518" s="47">
        <v>0</v>
      </c>
      <c r="R518" s="47">
        <f t="shared" si="34"/>
        <v>108395</v>
      </c>
      <c r="S518" s="47">
        <v>0</v>
      </c>
      <c r="T518" s="47">
        <v>108395</v>
      </c>
      <c r="V518" s="47" t="s">
        <v>160</v>
      </c>
      <c r="W518" s="47" t="s">
        <v>1588</v>
      </c>
      <c r="X518" s="47">
        <v>2203055</v>
      </c>
      <c r="Y518" s="47">
        <f t="shared" si="33"/>
        <v>26874847</v>
      </c>
      <c r="Z518" s="47">
        <v>7282624</v>
      </c>
      <c r="AA518" s="47">
        <v>19592223</v>
      </c>
    </row>
    <row r="519" spans="1:27" ht="15">
      <c r="A519" s="47" t="s">
        <v>163</v>
      </c>
      <c r="B519" s="47" t="s">
        <v>1590</v>
      </c>
      <c r="C519" s="47">
        <v>17600</v>
      </c>
      <c r="D519" s="47">
        <f t="shared" si="32"/>
        <v>785610</v>
      </c>
      <c r="E519" s="47">
        <v>448845</v>
      </c>
      <c r="F519" s="47">
        <v>336765</v>
      </c>
      <c r="O519" s="47" t="s">
        <v>118</v>
      </c>
      <c r="P519" s="47" t="s">
        <v>1578</v>
      </c>
      <c r="Q519" s="47">
        <v>0</v>
      </c>
      <c r="R519" s="47">
        <f t="shared" si="34"/>
        <v>2061907</v>
      </c>
      <c r="S519" s="47">
        <v>473600</v>
      </c>
      <c r="T519" s="47">
        <v>1588307</v>
      </c>
      <c r="V519" s="47" t="s">
        <v>163</v>
      </c>
      <c r="W519" s="47" t="s">
        <v>1590</v>
      </c>
      <c r="X519" s="47">
        <v>0</v>
      </c>
      <c r="Y519" s="47">
        <f t="shared" si="33"/>
        <v>1965796</v>
      </c>
      <c r="Z519" s="47">
        <v>722000</v>
      </c>
      <c r="AA519" s="47">
        <v>1243796</v>
      </c>
    </row>
    <row r="520" spans="1:27" ht="15">
      <c r="A520" s="47" t="s">
        <v>166</v>
      </c>
      <c r="B520" s="47" t="s">
        <v>1591</v>
      </c>
      <c r="C520" s="47">
        <v>0</v>
      </c>
      <c r="D520" s="47">
        <f t="shared" si="32"/>
        <v>918775</v>
      </c>
      <c r="E520" s="47">
        <v>481790</v>
      </c>
      <c r="F520" s="47">
        <v>436985</v>
      </c>
      <c r="O520" s="47" t="s">
        <v>133</v>
      </c>
      <c r="P520" s="47" t="s">
        <v>1579</v>
      </c>
      <c r="Q520" s="47">
        <v>225500</v>
      </c>
      <c r="R520" s="47">
        <f t="shared" si="34"/>
        <v>285351</v>
      </c>
      <c r="S520" s="47">
        <v>0</v>
      </c>
      <c r="T520" s="47">
        <v>285351</v>
      </c>
      <c r="V520" s="47" t="s">
        <v>166</v>
      </c>
      <c r="W520" s="47" t="s">
        <v>1591</v>
      </c>
      <c r="X520" s="47">
        <v>0</v>
      </c>
      <c r="Y520" s="47">
        <f t="shared" si="33"/>
        <v>615923</v>
      </c>
      <c r="Z520" s="47">
        <v>0</v>
      </c>
      <c r="AA520" s="47">
        <v>615923</v>
      </c>
    </row>
    <row r="521" spans="1:27" ht="15">
      <c r="A521" s="47" t="s">
        <v>169</v>
      </c>
      <c r="B521" s="47" t="s">
        <v>1592</v>
      </c>
      <c r="C521" s="47">
        <v>21000</v>
      </c>
      <c r="D521" s="47">
        <f t="shared" si="32"/>
        <v>579603</v>
      </c>
      <c r="E521" s="47">
        <v>0</v>
      </c>
      <c r="F521" s="47">
        <v>579603</v>
      </c>
      <c r="O521" s="47" t="s">
        <v>135</v>
      </c>
      <c r="P521" s="47" t="s">
        <v>1580</v>
      </c>
      <c r="Q521" s="47">
        <v>2056400</v>
      </c>
      <c r="R521" s="47">
        <f t="shared" si="34"/>
        <v>4484230</v>
      </c>
      <c r="S521" s="47">
        <v>1939491</v>
      </c>
      <c r="T521" s="47">
        <v>2544739</v>
      </c>
      <c r="V521" s="47" t="s">
        <v>169</v>
      </c>
      <c r="W521" s="47" t="s">
        <v>1592</v>
      </c>
      <c r="X521" s="47">
        <v>225000</v>
      </c>
      <c r="Y521" s="47">
        <f t="shared" si="33"/>
        <v>144049</v>
      </c>
      <c r="Z521" s="47">
        <v>0</v>
      </c>
      <c r="AA521" s="47">
        <v>144049</v>
      </c>
    </row>
    <row r="522" spans="1:27" ht="15">
      <c r="A522" s="47" t="s">
        <v>172</v>
      </c>
      <c r="B522" s="47" t="s">
        <v>1643</v>
      </c>
      <c r="C522" s="47">
        <v>0</v>
      </c>
      <c r="D522" s="47">
        <f t="shared" si="32"/>
        <v>538514</v>
      </c>
      <c r="E522" s="47">
        <v>0</v>
      </c>
      <c r="F522" s="47">
        <v>538514</v>
      </c>
      <c r="O522" s="47" t="s">
        <v>139</v>
      </c>
      <c r="P522" s="47" t="s">
        <v>1581</v>
      </c>
      <c r="Q522" s="47">
        <v>1000000</v>
      </c>
      <c r="R522" s="47">
        <f t="shared" si="34"/>
        <v>2055341</v>
      </c>
      <c r="S522" s="47">
        <v>676795</v>
      </c>
      <c r="T522" s="47">
        <v>1378546</v>
      </c>
      <c r="V522" s="47" t="s">
        <v>172</v>
      </c>
      <c r="W522" s="47" t="s">
        <v>1643</v>
      </c>
      <c r="X522" s="47">
        <v>23400</v>
      </c>
      <c r="Y522" s="47">
        <f t="shared" si="33"/>
        <v>1810298</v>
      </c>
      <c r="Z522" s="47">
        <v>0</v>
      </c>
      <c r="AA522" s="47">
        <v>1810298</v>
      </c>
    </row>
    <row r="523" spans="1:27" ht="15">
      <c r="A523" s="47" t="s">
        <v>175</v>
      </c>
      <c r="B523" s="47" t="s">
        <v>1593</v>
      </c>
      <c r="C523" s="47">
        <v>0</v>
      </c>
      <c r="D523" s="47">
        <f t="shared" si="32"/>
        <v>311865</v>
      </c>
      <c r="E523" s="47">
        <v>0</v>
      </c>
      <c r="F523" s="47">
        <v>311865</v>
      </c>
      <c r="O523" s="47" t="s">
        <v>142</v>
      </c>
      <c r="P523" s="47" t="s">
        <v>1582</v>
      </c>
      <c r="Q523" s="47">
        <v>2784040</v>
      </c>
      <c r="R523" s="47">
        <f t="shared" si="34"/>
        <v>9143941</v>
      </c>
      <c r="S523" s="47">
        <v>2753467</v>
      </c>
      <c r="T523" s="47">
        <v>6390474</v>
      </c>
      <c r="V523" s="47" t="s">
        <v>175</v>
      </c>
      <c r="W523" s="47" t="s">
        <v>1593</v>
      </c>
      <c r="X523" s="47">
        <v>0</v>
      </c>
      <c r="Y523" s="47">
        <f t="shared" si="33"/>
        <v>202211</v>
      </c>
      <c r="Z523" s="47">
        <v>1500</v>
      </c>
      <c r="AA523" s="47">
        <v>200711</v>
      </c>
    </row>
    <row r="524" spans="1:27" ht="15">
      <c r="A524" s="47" t="s">
        <v>178</v>
      </c>
      <c r="B524" s="47" t="s">
        <v>1594</v>
      </c>
      <c r="C524" s="47">
        <v>0</v>
      </c>
      <c r="D524" s="47">
        <f t="shared" si="32"/>
        <v>252584</v>
      </c>
      <c r="E524" s="47">
        <v>99000</v>
      </c>
      <c r="F524" s="47">
        <v>153584</v>
      </c>
      <c r="O524" s="47" t="s">
        <v>145</v>
      </c>
      <c r="P524" s="47" t="s">
        <v>1583</v>
      </c>
      <c r="Q524" s="47">
        <v>1739437</v>
      </c>
      <c r="R524" s="47">
        <f t="shared" si="34"/>
        <v>1567618</v>
      </c>
      <c r="S524" s="47">
        <v>237450</v>
      </c>
      <c r="T524" s="47">
        <v>1330168</v>
      </c>
      <c r="V524" s="47" t="s">
        <v>178</v>
      </c>
      <c r="W524" s="47" t="s">
        <v>1594</v>
      </c>
      <c r="X524" s="47">
        <v>0</v>
      </c>
      <c r="Y524" s="47">
        <f t="shared" si="33"/>
        <v>112201</v>
      </c>
      <c r="Z524" s="47">
        <v>0</v>
      </c>
      <c r="AA524" s="47">
        <v>112201</v>
      </c>
    </row>
    <row r="525" spans="1:27" ht="15">
      <c r="A525" s="47" t="s">
        <v>181</v>
      </c>
      <c r="B525" s="47" t="s">
        <v>1595</v>
      </c>
      <c r="C525" s="47">
        <v>137500</v>
      </c>
      <c r="D525" s="47">
        <f t="shared" si="32"/>
        <v>565485</v>
      </c>
      <c r="E525" s="47">
        <v>16600</v>
      </c>
      <c r="F525" s="47">
        <v>548885</v>
      </c>
      <c r="O525" s="47" t="s">
        <v>148</v>
      </c>
      <c r="P525" s="47" t="s">
        <v>1584</v>
      </c>
      <c r="Q525" s="47">
        <v>112700</v>
      </c>
      <c r="R525" s="47">
        <f t="shared" si="34"/>
        <v>1548610</v>
      </c>
      <c r="S525" s="47">
        <v>585363</v>
      </c>
      <c r="T525" s="47">
        <v>963247</v>
      </c>
      <c r="V525" s="47" t="s">
        <v>181</v>
      </c>
      <c r="W525" s="47" t="s">
        <v>1595</v>
      </c>
      <c r="X525" s="47">
        <v>5200</v>
      </c>
      <c r="Y525" s="47">
        <f t="shared" si="33"/>
        <v>5733871</v>
      </c>
      <c r="Z525" s="47">
        <v>0</v>
      </c>
      <c r="AA525" s="47">
        <v>5733871</v>
      </c>
    </row>
    <row r="526" spans="1:27" ht="15">
      <c r="A526" s="47" t="s">
        <v>184</v>
      </c>
      <c r="B526" s="47" t="s">
        <v>1238</v>
      </c>
      <c r="C526" s="47">
        <v>582500</v>
      </c>
      <c r="D526" s="47">
        <f t="shared" si="32"/>
        <v>412608</v>
      </c>
      <c r="E526" s="47">
        <v>62600</v>
      </c>
      <c r="F526" s="47">
        <v>350008</v>
      </c>
      <c r="O526" s="47" t="s">
        <v>151</v>
      </c>
      <c r="P526" s="47" t="s">
        <v>1585</v>
      </c>
      <c r="Q526" s="47">
        <v>0</v>
      </c>
      <c r="R526" s="47">
        <f t="shared" si="34"/>
        <v>603698</v>
      </c>
      <c r="S526" s="47">
        <v>231920</v>
      </c>
      <c r="T526" s="47">
        <v>371778</v>
      </c>
      <c r="V526" s="47" t="s">
        <v>184</v>
      </c>
      <c r="W526" s="47" t="s">
        <v>1238</v>
      </c>
      <c r="X526" s="47">
        <v>0</v>
      </c>
      <c r="Y526" s="47">
        <f t="shared" si="33"/>
        <v>3493703</v>
      </c>
      <c r="Z526" s="47">
        <v>226600</v>
      </c>
      <c r="AA526" s="47">
        <v>3267103</v>
      </c>
    </row>
    <row r="527" spans="1:27" ht="15">
      <c r="A527" s="47" t="s">
        <v>186</v>
      </c>
      <c r="B527" s="47" t="s">
        <v>1596</v>
      </c>
      <c r="C527" s="47">
        <v>30700</v>
      </c>
      <c r="D527" s="47">
        <f t="shared" si="32"/>
        <v>1924887</v>
      </c>
      <c r="E527" s="47">
        <v>652830</v>
      </c>
      <c r="F527" s="47">
        <v>1272057</v>
      </c>
      <c r="O527" s="47" t="s">
        <v>154</v>
      </c>
      <c r="P527" s="47" t="s">
        <v>1586</v>
      </c>
      <c r="Q527" s="47">
        <v>315000</v>
      </c>
      <c r="R527" s="47">
        <f t="shared" si="34"/>
        <v>1354026</v>
      </c>
      <c r="S527" s="47">
        <v>40500</v>
      </c>
      <c r="T527" s="47">
        <v>1313526</v>
      </c>
      <c r="V527" s="47" t="s">
        <v>186</v>
      </c>
      <c r="W527" s="47" t="s">
        <v>1596</v>
      </c>
      <c r="X527" s="47">
        <v>45200</v>
      </c>
      <c r="Y527" s="47">
        <f t="shared" si="33"/>
        <v>18236955</v>
      </c>
      <c r="Z527" s="47">
        <v>154000</v>
      </c>
      <c r="AA527" s="47">
        <v>18082955</v>
      </c>
    </row>
    <row r="528" spans="1:27" ht="15">
      <c r="A528" s="47" t="s">
        <v>189</v>
      </c>
      <c r="B528" s="47" t="s">
        <v>1357</v>
      </c>
      <c r="C528" s="47">
        <v>0</v>
      </c>
      <c r="D528" s="47">
        <f t="shared" si="32"/>
        <v>1332310</v>
      </c>
      <c r="E528" s="47">
        <v>150251</v>
      </c>
      <c r="F528" s="47">
        <v>1182059</v>
      </c>
      <c r="O528" s="47" t="s">
        <v>157</v>
      </c>
      <c r="P528" s="47" t="s">
        <v>1587</v>
      </c>
      <c r="Q528" s="47">
        <v>257601</v>
      </c>
      <c r="R528" s="47">
        <f t="shared" si="34"/>
        <v>1237533</v>
      </c>
      <c r="S528" s="47">
        <v>436787</v>
      </c>
      <c r="T528" s="47">
        <v>800746</v>
      </c>
      <c r="V528" s="47" t="s">
        <v>189</v>
      </c>
      <c r="W528" s="47" t="s">
        <v>1357</v>
      </c>
      <c r="X528" s="47">
        <v>1316228</v>
      </c>
      <c r="Y528" s="47">
        <f t="shared" si="33"/>
        <v>8283762</v>
      </c>
      <c r="Z528" s="47">
        <v>43000</v>
      </c>
      <c r="AA528" s="47">
        <v>8240762</v>
      </c>
    </row>
    <row r="529" spans="1:27" ht="15">
      <c r="A529" s="47" t="s">
        <v>191</v>
      </c>
      <c r="B529" s="47" t="s">
        <v>1070</v>
      </c>
      <c r="C529" s="47">
        <v>261000</v>
      </c>
      <c r="D529" s="47">
        <f t="shared" si="32"/>
        <v>5588483</v>
      </c>
      <c r="E529" s="47">
        <v>4459425</v>
      </c>
      <c r="F529" s="47">
        <v>1129058</v>
      </c>
      <c r="O529" s="47" t="s">
        <v>160</v>
      </c>
      <c r="P529" s="47" t="s">
        <v>1588</v>
      </c>
      <c r="Q529" s="47">
        <v>3340464</v>
      </c>
      <c r="R529" s="47">
        <f t="shared" si="34"/>
        <v>2601808</v>
      </c>
      <c r="S529" s="47">
        <v>174053</v>
      </c>
      <c r="T529" s="47">
        <v>2427755</v>
      </c>
      <c r="V529" s="47" t="s">
        <v>191</v>
      </c>
      <c r="W529" s="47" t="s">
        <v>1070</v>
      </c>
      <c r="X529" s="47">
        <v>227142</v>
      </c>
      <c r="Y529" s="47">
        <f t="shared" si="33"/>
        <v>3645906</v>
      </c>
      <c r="Z529" s="47">
        <v>53000</v>
      </c>
      <c r="AA529" s="47">
        <v>3592906</v>
      </c>
    </row>
    <row r="530" spans="1:27" ht="15">
      <c r="A530" s="47" t="s">
        <v>194</v>
      </c>
      <c r="B530" s="47" t="s">
        <v>2291</v>
      </c>
      <c r="C530" s="47">
        <v>0</v>
      </c>
      <c r="D530" s="47">
        <f t="shared" si="32"/>
        <v>13575</v>
      </c>
      <c r="E530" s="47">
        <v>0</v>
      </c>
      <c r="F530" s="47">
        <v>13575</v>
      </c>
      <c r="O530" s="47" t="s">
        <v>163</v>
      </c>
      <c r="P530" s="47" t="s">
        <v>1590</v>
      </c>
      <c r="Q530" s="47">
        <v>891000</v>
      </c>
      <c r="R530" s="47">
        <f t="shared" si="34"/>
        <v>2113501</v>
      </c>
      <c r="S530" s="47">
        <v>925545</v>
      </c>
      <c r="T530" s="47">
        <v>1187956</v>
      </c>
      <c r="V530" s="47" t="s">
        <v>197</v>
      </c>
      <c r="W530" s="47" t="s">
        <v>1597</v>
      </c>
      <c r="X530" s="47">
        <v>0</v>
      </c>
      <c r="Y530" s="47">
        <f t="shared" si="33"/>
        <v>390301</v>
      </c>
      <c r="Z530" s="47">
        <v>0</v>
      </c>
      <c r="AA530" s="47">
        <v>390301</v>
      </c>
    </row>
    <row r="531" spans="1:27" ht="15">
      <c r="A531" s="47" t="s">
        <v>198</v>
      </c>
      <c r="B531" s="47" t="s">
        <v>1598</v>
      </c>
      <c r="C531" s="47">
        <v>0</v>
      </c>
      <c r="D531" s="47">
        <f t="shared" si="32"/>
        <v>61308</v>
      </c>
      <c r="E531" s="47">
        <v>0</v>
      </c>
      <c r="F531" s="47">
        <v>61308</v>
      </c>
      <c r="O531" s="47" t="s">
        <v>166</v>
      </c>
      <c r="P531" s="47" t="s">
        <v>1591</v>
      </c>
      <c r="Q531" s="47">
        <v>809550</v>
      </c>
      <c r="R531" s="47">
        <f t="shared" si="34"/>
        <v>3671873</v>
      </c>
      <c r="S531" s="47">
        <v>1673210</v>
      </c>
      <c r="T531" s="47">
        <v>1998663</v>
      </c>
      <c r="V531" s="47" t="s">
        <v>198</v>
      </c>
      <c r="W531" s="47" t="s">
        <v>1598</v>
      </c>
      <c r="X531" s="47">
        <v>25000</v>
      </c>
      <c r="Y531" s="47">
        <f t="shared" si="33"/>
        <v>60390</v>
      </c>
      <c r="Z531" s="47">
        <v>0</v>
      </c>
      <c r="AA531" s="47">
        <v>60390</v>
      </c>
    </row>
    <row r="532" spans="1:27" ht="15">
      <c r="A532" s="47" t="s">
        <v>199</v>
      </c>
      <c r="B532" s="47" t="s">
        <v>1599</v>
      </c>
      <c r="C532" s="47">
        <v>0</v>
      </c>
      <c r="D532" s="47">
        <f t="shared" si="32"/>
        <v>200</v>
      </c>
      <c r="E532" s="47">
        <v>0</v>
      </c>
      <c r="F532" s="47">
        <v>200</v>
      </c>
      <c r="O532" s="47" t="s">
        <v>169</v>
      </c>
      <c r="P532" s="47" t="s">
        <v>1592</v>
      </c>
      <c r="Q532" s="47">
        <v>21000</v>
      </c>
      <c r="R532" s="47">
        <f t="shared" si="34"/>
        <v>4262215</v>
      </c>
      <c r="S532" s="47">
        <v>0</v>
      </c>
      <c r="T532" s="47">
        <v>4262215</v>
      </c>
      <c r="V532" s="47" t="s">
        <v>199</v>
      </c>
      <c r="W532" s="47" t="s">
        <v>1599</v>
      </c>
      <c r="X532" s="47">
        <v>0</v>
      </c>
      <c r="Y532" s="47">
        <f t="shared" si="33"/>
        <v>700193</v>
      </c>
      <c r="Z532" s="47">
        <v>0</v>
      </c>
      <c r="AA532" s="47">
        <v>700193</v>
      </c>
    </row>
    <row r="533" spans="1:27" ht="15">
      <c r="A533" s="47" t="s">
        <v>200</v>
      </c>
      <c r="B533" s="47" t="s">
        <v>1600</v>
      </c>
      <c r="C533" s="47">
        <v>0</v>
      </c>
      <c r="D533" s="47">
        <f t="shared" si="32"/>
        <v>148132</v>
      </c>
      <c r="E533" s="47">
        <v>92100</v>
      </c>
      <c r="F533" s="47">
        <v>56032</v>
      </c>
      <c r="O533" s="47" t="s">
        <v>172</v>
      </c>
      <c r="P533" s="47" t="s">
        <v>1643</v>
      </c>
      <c r="Q533" s="47">
        <v>13349550</v>
      </c>
      <c r="R533" s="47">
        <f t="shared" si="34"/>
        <v>3891971</v>
      </c>
      <c r="S533" s="47">
        <v>222200</v>
      </c>
      <c r="T533" s="47">
        <v>3669771</v>
      </c>
      <c r="V533" s="47" t="s">
        <v>200</v>
      </c>
      <c r="W533" s="47" t="s">
        <v>1600</v>
      </c>
      <c r="X533" s="47">
        <v>80807</v>
      </c>
      <c r="Y533" s="47">
        <f t="shared" si="33"/>
        <v>330219</v>
      </c>
      <c r="Z533" s="47">
        <v>11300</v>
      </c>
      <c r="AA533" s="47">
        <v>318919</v>
      </c>
    </row>
    <row r="534" spans="1:27" ht="15">
      <c r="A534" s="47" t="s">
        <v>204</v>
      </c>
      <c r="B534" s="47" t="s">
        <v>1315</v>
      </c>
      <c r="C534" s="47">
        <v>0</v>
      </c>
      <c r="D534" s="47">
        <f t="shared" si="32"/>
        <v>67900</v>
      </c>
      <c r="E534" s="47">
        <v>0</v>
      </c>
      <c r="F534" s="47">
        <v>67900</v>
      </c>
      <c r="O534" s="47" t="s">
        <v>175</v>
      </c>
      <c r="P534" s="47" t="s">
        <v>1593</v>
      </c>
      <c r="Q534" s="47">
        <v>22000</v>
      </c>
      <c r="R534" s="47">
        <f t="shared" si="34"/>
        <v>1215894</v>
      </c>
      <c r="S534" s="47">
        <v>137900</v>
      </c>
      <c r="T534" s="47">
        <v>1077994</v>
      </c>
      <c r="V534" s="47" t="s">
        <v>204</v>
      </c>
      <c r="W534" s="47" t="s">
        <v>1315</v>
      </c>
      <c r="X534" s="47">
        <v>0</v>
      </c>
      <c r="Y534" s="47">
        <f t="shared" si="33"/>
        <v>146500</v>
      </c>
      <c r="Z534" s="47">
        <v>0</v>
      </c>
      <c r="AA534" s="47">
        <v>146500</v>
      </c>
    </row>
    <row r="535" spans="1:27" ht="15">
      <c r="A535" s="47" t="s">
        <v>207</v>
      </c>
      <c r="B535" s="47" t="s">
        <v>1601</v>
      </c>
      <c r="C535" s="47">
        <v>0</v>
      </c>
      <c r="D535" s="47">
        <f t="shared" si="32"/>
        <v>18485</v>
      </c>
      <c r="E535" s="47">
        <v>0</v>
      </c>
      <c r="F535" s="47">
        <v>18485</v>
      </c>
      <c r="O535" s="47" t="s">
        <v>178</v>
      </c>
      <c r="P535" s="47" t="s">
        <v>1594</v>
      </c>
      <c r="Q535" s="47">
        <v>164900</v>
      </c>
      <c r="R535" s="47">
        <f t="shared" si="34"/>
        <v>1069072</v>
      </c>
      <c r="S535" s="47">
        <v>219220</v>
      </c>
      <c r="T535" s="47">
        <v>849852</v>
      </c>
      <c r="V535" s="47" t="s">
        <v>207</v>
      </c>
      <c r="W535" s="47" t="s">
        <v>1601</v>
      </c>
      <c r="X535" s="47">
        <v>45000</v>
      </c>
      <c r="Y535" s="47">
        <f t="shared" si="33"/>
        <v>276311</v>
      </c>
      <c r="Z535" s="47">
        <v>200</v>
      </c>
      <c r="AA535" s="47">
        <v>276111</v>
      </c>
    </row>
    <row r="536" spans="1:27" ht="15">
      <c r="A536" s="47" t="s">
        <v>210</v>
      </c>
      <c r="B536" s="47" t="s">
        <v>1285</v>
      </c>
      <c r="C536" s="47">
        <v>114000</v>
      </c>
      <c r="D536" s="47">
        <f t="shared" si="32"/>
        <v>58732</v>
      </c>
      <c r="E536" s="47">
        <v>17300</v>
      </c>
      <c r="F536" s="47">
        <v>41432</v>
      </c>
      <c r="O536" s="47" t="s">
        <v>181</v>
      </c>
      <c r="P536" s="47" t="s">
        <v>1595</v>
      </c>
      <c r="Q536" s="47">
        <v>1536000</v>
      </c>
      <c r="R536" s="47">
        <f t="shared" si="34"/>
        <v>6276598</v>
      </c>
      <c r="S536" s="47">
        <v>1834700</v>
      </c>
      <c r="T536" s="47">
        <v>4441898</v>
      </c>
      <c r="V536" s="47" t="s">
        <v>210</v>
      </c>
      <c r="W536" s="47" t="s">
        <v>1285</v>
      </c>
      <c r="X536" s="47">
        <v>0</v>
      </c>
      <c r="Y536" s="47">
        <f t="shared" si="33"/>
        <v>909907</v>
      </c>
      <c r="Z536" s="47">
        <v>51070</v>
      </c>
      <c r="AA536" s="47">
        <v>858837</v>
      </c>
    </row>
    <row r="537" spans="1:27" ht="15">
      <c r="A537" s="47" t="s">
        <v>213</v>
      </c>
      <c r="B537" s="47" t="s">
        <v>1602</v>
      </c>
      <c r="C537" s="47">
        <v>65000</v>
      </c>
      <c r="D537" s="47">
        <f t="shared" si="32"/>
        <v>34600</v>
      </c>
      <c r="E537" s="47">
        <v>0</v>
      </c>
      <c r="F537" s="47">
        <v>34600</v>
      </c>
      <c r="O537" s="47" t="s">
        <v>184</v>
      </c>
      <c r="P537" s="47" t="s">
        <v>1238</v>
      </c>
      <c r="Q537" s="47">
        <v>699550</v>
      </c>
      <c r="R537" s="47">
        <f t="shared" si="34"/>
        <v>2343447</v>
      </c>
      <c r="S537" s="47">
        <v>575275</v>
      </c>
      <c r="T537" s="47">
        <v>1768172</v>
      </c>
      <c r="V537" s="47" t="s">
        <v>213</v>
      </c>
      <c r="W537" s="47" t="s">
        <v>1602</v>
      </c>
      <c r="X537" s="47">
        <v>300</v>
      </c>
      <c r="Y537" s="47">
        <f t="shared" si="33"/>
        <v>1636966</v>
      </c>
      <c r="Z537" s="47">
        <v>27650</v>
      </c>
      <c r="AA537" s="47">
        <v>1609316</v>
      </c>
    </row>
    <row r="538" spans="1:27" ht="15">
      <c r="A538" s="47" t="s">
        <v>215</v>
      </c>
      <c r="B538" s="47" t="s">
        <v>1603</v>
      </c>
      <c r="C538" s="47">
        <v>0</v>
      </c>
      <c r="D538" s="47">
        <f t="shared" si="32"/>
        <v>40138</v>
      </c>
      <c r="E538" s="47">
        <v>2738</v>
      </c>
      <c r="F538" s="47">
        <v>37400</v>
      </c>
      <c r="O538" s="47" t="s">
        <v>186</v>
      </c>
      <c r="P538" s="47" t="s">
        <v>1596</v>
      </c>
      <c r="Q538" s="47">
        <v>1650560</v>
      </c>
      <c r="R538" s="47">
        <f t="shared" si="34"/>
        <v>11609739</v>
      </c>
      <c r="S538" s="47">
        <v>3778223</v>
      </c>
      <c r="T538" s="47">
        <v>7831516</v>
      </c>
      <c r="V538" s="47" t="s">
        <v>215</v>
      </c>
      <c r="W538" s="47" t="s">
        <v>1603</v>
      </c>
      <c r="X538" s="47">
        <v>0</v>
      </c>
      <c r="Y538" s="47">
        <f t="shared" si="33"/>
        <v>38100</v>
      </c>
      <c r="Z538" s="47">
        <v>2000</v>
      </c>
      <c r="AA538" s="47">
        <v>36100</v>
      </c>
    </row>
    <row r="539" spans="1:27" ht="15">
      <c r="A539" s="47" t="s">
        <v>218</v>
      </c>
      <c r="B539" s="47" t="s">
        <v>1644</v>
      </c>
      <c r="C539" s="47">
        <v>0</v>
      </c>
      <c r="D539" s="47">
        <f t="shared" si="32"/>
        <v>9768</v>
      </c>
      <c r="E539" s="47">
        <v>0</v>
      </c>
      <c r="F539" s="47">
        <v>9768</v>
      </c>
      <c r="O539" s="47" t="s">
        <v>189</v>
      </c>
      <c r="P539" s="47" t="s">
        <v>1357</v>
      </c>
      <c r="Q539" s="47">
        <v>2030150</v>
      </c>
      <c r="R539" s="47">
        <f t="shared" si="34"/>
        <v>4438401</v>
      </c>
      <c r="S539" s="47">
        <v>463081</v>
      </c>
      <c r="T539" s="47">
        <v>3975320</v>
      </c>
      <c r="V539" s="47" t="s">
        <v>218</v>
      </c>
      <c r="W539" s="47" t="s">
        <v>1644</v>
      </c>
      <c r="X539" s="47">
        <v>68200</v>
      </c>
      <c r="Y539" s="47">
        <f t="shared" si="33"/>
        <v>100125</v>
      </c>
      <c r="Z539" s="47">
        <v>10200</v>
      </c>
      <c r="AA539" s="47">
        <v>89925</v>
      </c>
    </row>
    <row r="540" spans="1:27" ht="15">
      <c r="A540" s="47" t="s">
        <v>220</v>
      </c>
      <c r="B540" s="47" t="s">
        <v>1604</v>
      </c>
      <c r="C540" s="47">
        <v>450000</v>
      </c>
      <c r="D540" s="47">
        <f t="shared" si="32"/>
        <v>35440</v>
      </c>
      <c r="E540" s="47">
        <v>0</v>
      </c>
      <c r="F540" s="47">
        <v>35440</v>
      </c>
      <c r="O540" s="47" t="s">
        <v>191</v>
      </c>
      <c r="P540" s="47" t="s">
        <v>1070</v>
      </c>
      <c r="Q540" s="47">
        <v>5108800</v>
      </c>
      <c r="R540" s="47">
        <f t="shared" si="34"/>
        <v>12340972</v>
      </c>
      <c r="S540" s="47">
        <v>6935578</v>
      </c>
      <c r="T540" s="47">
        <v>5405394</v>
      </c>
      <c r="V540" s="47" t="s">
        <v>220</v>
      </c>
      <c r="W540" s="47" t="s">
        <v>1604</v>
      </c>
      <c r="X540" s="47">
        <v>59000</v>
      </c>
      <c r="Y540" s="47">
        <f t="shared" si="33"/>
        <v>40700</v>
      </c>
      <c r="Z540" s="47">
        <v>0</v>
      </c>
      <c r="AA540" s="47">
        <v>40700</v>
      </c>
    </row>
    <row r="541" spans="1:27" ht="15">
      <c r="A541" s="47" t="s">
        <v>223</v>
      </c>
      <c r="B541" s="47" t="s">
        <v>1605</v>
      </c>
      <c r="C541" s="47">
        <v>0</v>
      </c>
      <c r="D541" s="47">
        <f t="shared" si="32"/>
        <v>98691</v>
      </c>
      <c r="E541" s="47">
        <v>0</v>
      </c>
      <c r="F541" s="47">
        <v>98691</v>
      </c>
      <c r="O541" s="47" t="s">
        <v>194</v>
      </c>
      <c r="P541" s="47" t="s">
        <v>2291</v>
      </c>
      <c r="Q541" s="47">
        <v>0</v>
      </c>
      <c r="R541" s="47">
        <f t="shared" si="34"/>
        <v>47225</v>
      </c>
      <c r="S541" s="47">
        <v>0</v>
      </c>
      <c r="T541" s="47">
        <v>47225</v>
      </c>
      <c r="V541" s="47" t="s">
        <v>223</v>
      </c>
      <c r="W541" s="47" t="s">
        <v>1605</v>
      </c>
      <c r="X541" s="47">
        <v>16000</v>
      </c>
      <c r="Y541" s="47">
        <f t="shared" si="33"/>
        <v>176706</v>
      </c>
      <c r="Z541" s="47">
        <v>17000</v>
      </c>
      <c r="AA541" s="47">
        <v>159706</v>
      </c>
    </row>
    <row r="542" spans="1:27" ht="15">
      <c r="A542" s="47" t="s">
        <v>226</v>
      </c>
      <c r="B542" s="47" t="s">
        <v>1606</v>
      </c>
      <c r="C542" s="47">
        <v>10000</v>
      </c>
      <c r="D542" s="47">
        <f t="shared" si="32"/>
        <v>60900</v>
      </c>
      <c r="E542" s="47">
        <v>15000</v>
      </c>
      <c r="F542" s="47">
        <v>45900</v>
      </c>
      <c r="O542" s="47" t="s">
        <v>198</v>
      </c>
      <c r="P542" s="47" t="s">
        <v>1598</v>
      </c>
      <c r="Q542" s="47">
        <v>0</v>
      </c>
      <c r="R542" s="47">
        <f t="shared" si="34"/>
        <v>203829</v>
      </c>
      <c r="S542" s="47">
        <v>0</v>
      </c>
      <c r="T542" s="47">
        <v>203829</v>
      </c>
      <c r="V542" s="47" t="s">
        <v>226</v>
      </c>
      <c r="W542" s="47" t="s">
        <v>1606</v>
      </c>
      <c r="X542" s="47">
        <v>29010</v>
      </c>
      <c r="Y542" s="47">
        <f t="shared" si="33"/>
        <v>596032</v>
      </c>
      <c r="Z542" s="47">
        <v>11220</v>
      </c>
      <c r="AA542" s="47">
        <v>584812</v>
      </c>
    </row>
    <row r="543" spans="1:27" ht="15">
      <c r="A543" s="47" t="s">
        <v>229</v>
      </c>
      <c r="B543" s="47" t="s">
        <v>1607</v>
      </c>
      <c r="C543" s="47">
        <v>1500</v>
      </c>
      <c r="D543" s="47">
        <f t="shared" si="32"/>
        <v>75158</v>
      </c>
      <c r="E543" s="47">
        <v>0</v>
      </c>
      <c r="F543" s="47">
        <v>75158</v>
      </c>
      <c r="O543" s="47" t="s">
        <v>199</v>
      </c>
      <c r="P543" s="47" t="s">
        <v>1599</v>
      </c>
      <c r="Q543" s="47">
        <v>0</v>
      </c>
      <c r="R543" s="47">
        <f t="shared" si="34"/>
        <v>148747</v>
      </c>
      <c r="S543" s="47">
        <v>20000</v>
      </c>
      <c r="T543" s="47">
        <v>128747</v>
      </c>
      <c r="V543" s="47" t="s">
        <v>229</v>
      </c>
      <c r="W543" s="47" t="s">
        <v>1607</v>
      </c>
      <c r="X543" s="47">
        <v>7000</v>
      </c>
      <c r="Y543" s="47">
        <f t="shared" si="33"/>
        <v>39314</v>
      </c>
      <c r="Z543" s="47">
        <v>7363</v>
      </c>
      <c r="AA543" s="47">
        <v>31951</v>
      </c>
    </row>
    <row r="544" spans="1:27" ht="15">
      <c r="A544" s="47" t="s">
        <v>232</v>
      </c>
      <c r="B544" s="47" t="s">
        <v>1608</v>
      </c>
      <c r="C544" s="47">
        <v>670500</v>
      </c>
      <c r="D544" s="47">
        <f t="shared" si="32"/>
        <v>79145</v>
      </c>
      <c r="E544" s="47">
        <v>0</v>
      </c>
      <c r="F544" s="47">
        <v>79145</v>
      </c>
      <c r="O544" s="47" t="s">
        <v>200</v>
      </c>
      <c r="P544" s="47" t="s">
        <v>1600</v>
      </c>
      <c r="Q544" s="47">
        <v>322451</v>
      </c>
      <c r="R544" s="47">
        <f t="shared" si="34"/>
        <v>410716</v>
      </c>
      <c r="S544" s="47">
        <v>132126</v>
      </c>
      <c r="T544" s="47">
        <v>278590</v>
      </c>
      <c r="V544" s="47" t="s">
        <v>232</v>
      </c>
      <c r="W544" s="47" t="s">
        <v>1608</v>
      </c>
      <c r="X544" s="47">
        <v>31500</v>
      </c>
      <c r="Y544" s="47">
        <f t="shared" si="33"/>
        <v>562729</v>
      </c>
      <c r="Z544" s="47">
        <v>0</v>
      </c>
      <c r="AA544" s="47">
        <v>562729</v>
      </c>
    </row>
    <row r="545" spans="1:27" ht="15">
      <c r="A545" s="47" t="s">
        <v>235</v>
      </c>
      <c r="B545" s="47" t="s">
        <v>1226</v>
      </c>
      <c r="C545" s="47">
        <v>0</v>
      </c>
      <c r="D545" s="47">
        <f t="shared" si="32"/>
        <v>236714</v>
      </c>
      <c r="E545" s="47">
        <v>129112</v>
      </c>
      <c r="F545" s="47">
        <v>107602</v>
      </c>
      <c r="O545" s="47" t="s">
        <v>204</v>
      </c>
      <c r="P545" s="47" t="s">
        <v>1315</v>
      </c>
      <c r="Q545" s="47">
        <v>0</v>
      </c>
      <c r="R545" s="47">
        <f t="shared" si="34"/>
        <v>425184</v>
      </c>
      <c r="S545" s="47">
        <v>0</v>
      </c>
      <c r="T545" s="47">
        <v>425184</v>
      </c>
      <c r="V545" s="47" t="s">
        <v>235</v>
      </c>
      <c r="W545" s="47" t="s">
        <v>1226</v>
      </c>
      <c r="X545" s="47">
        <v>0</v>
      </c>
      <c r="Y545" s="47">
        <f t="shared" si="33"/>
        <v>544240</v>
      </c>
      <c r="Z545" s="47">
        <v>4200</v>
      </c>
      <c r="AA545" s="47">
        <v>540040</v>
      </c>
    </row>
    <row r="546" spans="1:27" ht="15">
      <c r="A546" s="47" t="s">
        <v>238</v>
      </c>
      <c r="B546" s="47" t="s">
        <v>1609</v>
      </c>
      <c r="C546" s="47">
        <v>21700</v>
      </c>
      <c r="D546" s="47">
        <f t="shared" si="32"/>
        <v>51278</v>
      </c>
      <c r="E546" s="47">
        <v>0</v>
      </c>
      <c r="F546" s="47">
        <v>51278</v>
      </c>
      <c r="O546" s="47" t="s">
        <v>207</v>
      </c>
      <c r="P546" s="47" t="s">
        <v>1601</v>
      </c>
      <c r="Q546" s="47">
        <v>312000</v>
      </c>
      <c r="R546" s="47">
        <f t="shared" si="34"/>
        <v>113485</v>
      </c>
      <c r="S546" s="47">
        <v>57000</v>
      </c>
      <c r="T546" s="47">
        <v>56485</v>
      </c>
      <c r="V546" s="47" t="s">
        <v>238</v>
      </c>
      <c r="W546" s="47" t="s">
        <v>1609</v>
      </c>
      <c r="X546" s="47">
        <v>1440</v>
      </c>
      <c r="Y546" s="47">
        <f t="shared" si="33"/>
        <v>36389</v>
      </c>
      <c r="Z546" s="47">
        <v>6250</v>
      </c>
      <c r="AA546" s="47">
        <v>30139</v>
      </c>
    </row>
    <row r="547" spans="1:27" ht="15">
      <c r="A547" s="47" t="s">
        <v>241</v>
      </c>
      <c r="B547" s="47" t="s">
        <v>1610</v>
      </c>
      <c r="C547" s="47">
        <v>0</v>
      </c>
      <c r="D547" s="47">
        <f t="shared" si="32"/>
        <v>203078</v>
      </c>
      <c r="E547" s="47">
        <v>0</v>
      </c>
      <c r="F547" s="47">
        <v>203078</v>
      </c>
      <c r="O547" s="47" t="s">
        <v>210</v>
      </c>
      <c r="P547" s="47" t="s">
        <v>1285</v>
      </c>
      <c r="Q547" s="47">
        <v>114000</v>
      </c>
      <c r="R547" s="47">
        <f t="shared" si="34"/>
        <v>193479</v>
      </c>
      <c r="S547" s="47">
        <v>28700</v>
      </c>
      <c r="T547" s="47">
        <v>164779</v>
      </c>
      <c r="V547" s="47" t="s">
        <v>241</v>
      </c>
      <c r="W547" s="47" t="s">
        <v>1610</v>
      </c>
      <c r="X547" s="47">
        <v>92000</v>
      </c>
      <c r="Y547" s="47">
        <f t="shared" si="33"/>
        <v>1672760</v>
      </c>
      <c r="Z547" s="47">
        <v>0</v>
      </c>
      <c r="AA547" s="47">
        <v>1672760</v>
      </c>
    </row>
    <row r="548" spans="1:27" ht="15">
      <c r="A548" s="47" t="s">
        <v>244</v>
      </c>
      <c r="B548" s="47" t="s">
        <v>1611</v>
      </c>
      <c r="C548" s="47">
        <v>0</v>
      </c>
      <c r="D548" s="47">
        <f t="shared" si="32"/>
        <v>37688</v>
      </c>
      <c r="E548" s="47">
        <v>250</v>
      </c>
      <c r="F548" s="47">
        <v>37438</v>
      </c>
      <c r="O548" s="47" t="s">
        <v>213</v>
      </c>
      <c r="P548" s="47" t="s">
        <v>1602</v>
      </c>
      <c r="Q548" s="47">
        <v>98500</v>
      </c>
      <c r="R548" s="47">
        <f t="shared" si="34"/>
        <v>82655</v>
      </c>
      <c r="S548" s="47">
        <v>0</v>
      </c>
      <c r="T548" s="47">
        <v>82655</v>
      </c>
      <c r="V548" s="47" t="s">
        <v>244</v>
      </c>
      <c r="W548" s="47" t="s">
        <v>1611</v>
      </c>
      <c r="X548" s="47">
        <v>43650</v>
      </c>
      <c r="Y548" s="47">
        <f t="shared" si="33"/>
        <v>1470698</v>
      </c>
      <c r="Z548" s="47">
        <v>0</v>
      </c>
      <c r="AA548" s="47">
        <v>1470698</v>
      </c>
    </row>
    <row r="549" spans="1:27" ht="15">
      <c r="A549" s="47" t="s">
        <v>246</v>
      </c>
      <c r="B549" s="47" t="s">
        <v>1612</v>
      </c>
      <c r="C549" s="47">
        <v>483778</v>
      </c>
      <c r="D549" s="47">
        <f t="shared" si="32"/>
        <v>25450</v>
      </c>
      <c r="E549" s="47">
        <v>0</v>
      </c>
      <c r="F549" s="47">
        <v>25450</v>
      </c>
      <c r="O549" s="47" t="s">
        <v>215</v>
      </c>
      <c r="P549" s="47" t="s">
        <v>1603</v>
      </c>
      <c r="Q549" s="47">
        <v>0</v>
      </c>
      <c r="R549" s="47">
        <f t="shared" si="34"/>
        <v>179775</v>
      </c>
      <c r="S549" s="47">
        <v>2738</v>
      </c>
      <c r="T549" s="47">
        <v>177037</v>
      </c>
      <c r="V549" s="47" t="s">
        <v>246</v>
      </c>
      <c r="W549" s="47" t="s">
        <v>1612</v>
      </c>
      <c r="X549" s="47">
        <v>8000</v>
      </c>
      <c r="Y549" s="47">
        <f t="shared" si="33"/>
        <v>246672</v>
      </c>
      <c r="Z549" s="47">
        <v>11550</v>
      </c>
      <c r="AA549" s="47">
        <v>235122</v>
      </c>
    </row>
    <row r="550" spans="1:27" ht="15">
      <c r="A550" s="47" t="s">
        <v>249</v>
      </c>
      <c r="B550" s="47" t="s">
        <v>1206</v>
      </c>
      <c r="C550" s="47">
        <v>0</v>
      </c>
      <c r="D550" s="47">
        <f t="shared" si="32"/>
        <v>282585</v>
      </c>
      <c r="E550" s="47">
        <v>131700</v>
      </c>
      <c r="F550" s="47">
        <v>150885</v>
      </c>
      <c r="O550" s="47" t="s">
        <v>218</v>
      </c>
      <c r="P550" s="47" t="s">
        <v>1644</v>
      </c>
      <c r="Q550" s="47">
        <v>0</v>
      </c>
      <c r="R550" s="47">
        <f t="shared" si="34"/>
        <v>143972</v>
      </c>
      <c r="S550" s="47">
        <v>17100</v>
      </c>
      <c r="T550" s="47">
        <v>126872</v>
      </c>
      <c r="V550" s="47" t="s">
        <v>249</v>
      </c>
      <c r="W550" s="47" t="s">
        <v>1206</v>
      </c>
      <c r="X550" s="47">
        <v>1263143</v>
      </c>
      <c r="Y550" s="47">
        <f t="shared" si="33"/>
        <v>477747</v>
      </c>
      <c r="Z550" s="47">
        <v>0</v>
      </c>
      <c r="AA550" s="47">
        <v>477747</v>
      </c>
    </row>
    <row r="551" spans="1:27" ht="15">
      <c r="A551" s="47" t="s">
        <v>252</v>
      </c>
      <c r="B551" s="47" t="s">
        <v>1613</v>
      </c>
      <c r="C551" s="47">
        <v>0</v>
      </c>
      <c r="D551" s="47">
        <f t="shared" si="32"/>
        <v>101215</v>
      </c>
      <c r="E551" s="47">
        <v>100</v>
      </c>
      <c r="F551" s="47">
        <v>101115</v>
      </c>
      <c r="O551" s="47" t="s">
        <v>220</v>
      </c>
      <c r="P551" s="47" t="s">
        <v>1604</v>
      </c>
      <c r="Q551" s="47">
        <v>597000</v>
      </c>
      <c r="R551" s="47">
        <f t="shared" si="34"/>
        <v>305423</v>
      </c>
      <c r="S551" s="47">
        <v>140000</v>
      </c>
      <c r="T551" s="47">
        <v>165423</v>
      </c>
      <c r="V551" s="47" t="s">
        <v>252</v>
      </c>
      <c r="W551" s="47" t="s">
        <v>1613</v>
      </c>
      <c r="X551" s="47">
        <v>1013015</v>
      </c>
      <c r="Y551" s="47">
        <f t="shared" si="33"/>
        <v>6643162</v>
      </c>
      <c r="Z551" s="47">
        <v>4220161</v>
      </c>
      <c r="AA551" s="47">
        <v>2423001</v>
      </c>
    </row>
    <row r="552" spans="1:27" ht="15">
      <c r="A552" s="47" t="s">
        <v>255</v>
      </c>
      <c r="B552" s="47" t="s">
        <v>1614</v>
      </c>
      <c r="C552" s="47">
        <v>1396000</v>
      </c>
      <c r="D552" s="47">
        <f t="shared" si="32"/>
        <v>4004930</v>
      </c>
      <c r="E552" s="47">
        <v>0</v>
      </c>
      <c r="F552" s="47">
        <v>4004930</v>
      </c>
      <c r="O552" s="47" t="s">
        <v>223</v>
      </c>
      <c r="P552" s="47" t="s">
        <v>1605</v>
      </c>
      <c r="Q552" s="47">
        <v>600</v>
      </c>
      <c r="R552" s="47">
        <f t="shared" si="34"/>
        <v>236415</v>
      </c>
      <c r="S552" s="47">
        <v>1200</v>
      </c>
      <c r="T552" s="47">
        <v>235215</v>
      </c>
      <c r="V552" s="47" t="s">
        <v>255</v>
      </c>
      <c r="W552" s="47" t="s">
        <v>1614</v>
      </c>
      <c r="X552" s="47">
        <v>43772572</v>
      </c>
      <c r="Y552" s="47">
        <f t="shared" si="33"/>
        <v>95161238</v>
      </c>
      <c r="Z552" s="47">
        <v>0</v>
      </c>
      <c r="AA552" s="47">
        <v>95161238</v>
      </c>
    </row>
    <row r="553" spans="15:20" ht="15">
      <c r="O553" s="47" t="s">
        <v>226</v>
      </c>
      <c r="P553" s="47" t="s">
        <v>1606</v>
      </c>
      <c r="Q553" s="47">
        <v>17300</v>
      </c>
      <c r="R553" s="47">
        <f t="shared" si="34"/>
        <v>178883</v>
      </c>
      <c r="S553" s="47">
        <v>36400</v>
      </c>
      <c r="T553" s="47">
        <v>142483</v>
      </c>
    </row>
    <row r="554" spans="15:20" ht="15">
      <c r="O554" s="47" t="s">
        <v>229</v>
      </c>
      <c r="P554" s="47" t="s">
        <v>1607</v>
      </c>
      <c r="Q554" s="47">
        <v>8900</v>
      </c>
      <c r="R554" s="47">
        <f t="shared" si="34"/>
        <v>222905</v>
      </c>
      <c r="S554" s="47">
        <v>4800</v>
      </c>
      <c r="T554" s="47">
        <v>218105</v>
      </c>
    </row>
    <row r="555" spans="15:20" ht="15">
      <c r="O555" s="47" t="s">
        <v>232</v>
      </c>
      <c r="P555" s="47" t="s">
        <v>1608</v>
      </c>
      <c r="Q555" s="47">
        <v>1036500</v>
      </c>
      <c r="R555" s="47">
        <f t="shared" si="34"/>
        <v>518647</v>
      </c>
      <c r="S555" s="47">
        <v>99200</v>
      </c>
      <c r="T555" s="47">
        <v>419447</v>
      </c>
    </row>
    <row r="556" spans="15:20" ht="15">
      <c r="O556" s="47" t="s">
        <v>235</v>
      </c>
      <c r="P556" s="47" t="s">
        <v>1226</v>
      </c>
      <c r="Q556" s="47">
        <v>0</v>
      </c>
      <c r="R556" s="47">
        <f t="shared" si="34"/>
        <v>826953</v>
      </c>
      <c r="S556" s="47">
        <v>309837</v>
      </c>
      <c r="T556" s="47">
        <v>517116</v>
      </c>
    </row>
    <row r="557" spans="15:20" ht="15">
      <c r="O557" s="47" t="s">
        <v>238</v>
      </c>
      <c r="P557" s="47" t="s">
        <v>1609</v>
      </c>
      <c r="Q557" s="47">
        <v>21700</v>
      </c>
      <c r="R557" s="47">
        <f t="shared" si="34"/>
        <v>143603</v>
      </c>
      <c r="S557" s="47">
        <v>0</v>
      </c>
      <c r="T557" s="47">
        <v>143603</v>
      </c>
    </row>
    <row r="558" spans="15:20" ht="15">
      <c r="O558" s="47" t="s">
        <v>241</v>
      </c>
      <c r="P558" s="47" t="s">
        <v>1610</v>
      </c>
      <c r="Q558" s="47">
        <v>170000</v>
      </c>
      <c r="R558" s="47">
        <f t="shared" si="34"/>
        <v>777781</v>
      </c>
      <c r="S558" s="47">
        <v>13510</v>
      </c>
      <c r="T558" s="47">
        <v>764271</v>
      </c>
    </row>
    <row r="559" spans="15:20" ht="15">
      <c r="O559" s="47" t="s">
        <v>244</v>
      </c>
      <c r="P559" s="47" t="s">
        <v>1611</v>
      </c>
      <c r="Q559" s="47">
        <v>0</v>
      </c>
      <c r="R559" s="47">
        <f t="shared" si="34"/>
        <v>327373</v>
      </c>
      <c r="S559" s="47">
        <v>129750</v>
      </c>
      <c r="T559" s="47">
        <v>197623</v>
      </c>
    </row>
    <row r="560" spans="15:20" ht="15">
      <c r="O560" s="47" t="s">
        <v>246</v>
      </c>
      <c r="P560" s="47" t="s">
        <v>1612</v>
      </c>
      <c r="Q560" s="47">
        <v>1455479</v>
      </c>
      <c r="R560" s="47">
        <f t="shared" si="34"/>
        <v>235356</v>
      </c>
      <c r="S560" s="47">
        <v>9300</v>
      </c>
      <c r="T560" s="47">
        <v>226056</v>
      </c>
    </row>
    <row r="561" spans="15:20" ht="15">
      <c r="O561" s="47" t="s">
        <v>249</v>
      </c>
      <c r="P561" s="47" t="s">
        <v>1206</v>
      </c>
      <c r="Q561" s="47">
        <v>0</v>
      </c>
      <c r="R561" s="47">
        <f t="shared" si="34"/>
        <v>952303</v>
      </c>
      <c r="S561" s="47">
        <v>239430</v>
      </c>
      <c r="T561" s="47">
        <v>712873</v>
      </c>
    </row>
    <row r="562" spans="15:20" ht="15">
      <c r="O562" s="47" t="s">
        <v>252</v>
      </c>
      <c r="P562" s="47" t="s">
        <v>1613</v>
      </c>
      <c r="Q562" s="47">
        <v>3500</v>
      </c>
      <c r="R562" s="47">
        <f t="shared" si="34"/>
        <v>459598</v>
      </c>
      <c r="S562" s="47">
        <v>33300</v>
      </c>
      <c r="T562" s="47">
        <v>426298</v>
      </c>
    </row>
    <row r="563" spans="15:20" ht="15">
      <c r="O563" s="47" t="s">
        <v>255</v>
      </c>
      <c r="P563" s="47" t="s">
        <v>1614</v>
      </c>
      <c r="Q563" s="47">
        <v>1396000</v>
      </c>
      <c r="R563" s="47">
        <f t="shared" si="34"/>
        <v>4464931</v>
      </c>
      <c r="S563" s="47">
        <v>0</v>
      </c>
      <c r="T563" s="47">
        <v>4464931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6" t="str">
        <f>work!A1</f>
        <v>Estimated cost of construction authorized by building permits, May 2012</v>
      </c>
      <c r="B20" s="96"/>
    </row>
    <row r="28" spans="8:9" ht="15.75">
      <c r="H28" s="97"/>
      <c r="I28" s="97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132131</v>
      </c>
      <c r="F31" s="68">
        <f>work!I31+work!J31</f>
        <v>7463</v>
      </c>
      <c r="H31" s="79">
        <f>work!L31</f>
        <v>20120607</v>
      </c>
      <c r="I31" s="47">
        <v>132131</v>
      </c>
      <c r="J31" s="47">
        <v>7463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244922</v>
      </c>
      <c r="F32" s="68">
        <f>work!I32+work!J32</f>
        <v>13329494</v>
      </c>
      <c r="H32" s="79">
        <f>work!L32</f>
        <v>20120607</v>
      </c>
      <c r="I32" s="47">
        <v>244922</v>
      </c>
      <c r="J32" s="47">
        <v>13329494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955551</v>
      </c>
      <c r="F33" s="68">
        <f>work!I33+work!J33</f>
        <v>49510</v>
      </c>
      <c r="H33" s="79">
        <f>work!L33</f>
        <v>20120607</v>
      </c>
      <c r="I33" s="47">
        <v>955551</v>
      </c>
      <c r="J33" s="47">
        <v>49510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432106</v>
      </c>
      <c r="F34" s="68">
        <f>work!I34+work!J34</f>
        <v>15333</v>
      </c>
      <c r="G34" s="91"/>
      <c r="H34" s="65">
        <f>work!L34</f>
        <v>20120710</v>
      </c>
      <c r="I34" s="47">
        <v>432106</v>
      </c>
      <c r="J34" s="47">
        <v>15333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47944</v>
      </c>
      <c r="F35" s="68">
        <f>work!I35+work!J35</f>
        <v>121590</v>
      </c>
      <c r="H35" s="79">
        <f>work!L35</f>
        <v>20120607</v>
      </c>
      <c r="I35" s="47">
        <v>47944</v>
      </c>
      <c r="J35" s="47">
        <v>121590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6951</v>
      </c>
      <c r="F36" s="68">
        <f>work!I36+work!J36</f>
        <v>0</v>
      </c>
      <c r="H36" s="79">
        <f>work!L36</f>
        <v>20120710</v>
      </c>
      <c r="I36" s="47">
        <v>6951</v>
      </c>
      <c r="J36" s="47">
        <v>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34230</v>
      </c>
      <c r="F37" s="68">
        <f>work!I37+work!J37</f>
        <v>76624</v>
      </c>
      <c r="H37" s="79">
        <f>work!L37</f>
        <v>20120607</v>
      </c>
      <c r="I37" s="47">
        <v>34230</v>
      </c>
      <c r="J37" s="47">
        <v>76624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2212793</v>
      </c>
      <c r="F38" s="68">
        <f>work!I38+work!J38</f>
        <v>3291387</v>
      </c>
      <c r="H38" s="79">
        <f>work!L38</f>
        <v>20120607</v>
      </c>
      <c r="I38" s="47">
        <v>2212793</v>
      </c>
      <c r="J38" s="47">
        <v>3291387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6500</v>
      </c>
      <c r="F39" s="68">
        <f>work!I39+work!J39</f>
        <v>5000</v>
      </c>
      <c r="H39" s="79">
        <f>work!L39</f>
        <v>20120607</v>
      </c>
      <c r="I39" s="47">
        <v>6500</v>
      </c>
      <c r="J39" s="47">
        <v>5000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59889</v>
      </c>
      <c r="F40" s="68">
        <f>work!I40+work!J40</f>
        <v>34630</v>
      </c>
      <c r="H40" s="79">
        <f>work!L40</f>
        <v>20120607</v>
      </c>
      <c r="I40" s="47">
        <v>59889</v>
      </c>
      <c r="J40" s="47">
        <v>34630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1196363</v>
      </c>
      <c r="F41" s="68">
        <f>work!I41+work!J41</f>
        <v>39279</v>
      </c>
      <c r="H41" s="79">
        <f>work!L41</f>
        <v>20120607</v>
      </c>
      <c r="I41" s="47">
        <v>1196363</v>
      </c>
      <c r="J41" s="47">
        <v>39279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1194786</v>
      </c>
      <c r="F42" s="68">
        <f>work!I42+work!J42</f>
        <v>970214</v>
      </c>
      <c r="H42" s="79">
        <f>work!L42</f>
        <v>20120607</v>
      </c>
      <c r="I42" s="47">
        <v>1194786</v>
      </c>
      <c r="J42" s="47">
        <v>970214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112995</v>
      </c>
      <c r="F43" s="68">
        <f>work!I43+work!J43</f>
        <v>102650</v>
      </c>
      <c r="H43" s="79">
        <f>work!L43</f>
        <v>20120607</v>
      </c>
      <c r="I43" s="47">
        <v>112995</v>
      </c>
      <c r="J43" s="47">
        <v>102650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182477</v>
      </c>
      <c r="F44" s="68">
        <f>work!I44+work!J44</f>
        <v>2402</v>
      </c>
      <c r="G44" s="91"/>
      <c r="H44" s="65">
        <f>work!L44</f>
        <v>20120710</v>
      </c>
      <c r="I44" s="47">
        <v>182477</v>
      </c>
      <c r="J44" s="47">
        <v>2402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2084564</v>
      </c>
      <c r="F45" s="68">
        <f>work!I45+work!J45</f>
        <v>0</v>
      </c>
      <c r="H45" s="79">
        <f>work!L45</f>
        <v>20120710</v>
      </c>
      <c r="I45" s="47">
        <v>2084564</v>
      </c>
      <c r="J45" s="47">
        <v>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2614950</v>
      </c>
      <c r="F46" s="68">
        <f>work!I46+work!J46</f>
        <v>1648716</v>
      </c>
      <c r="H46" s="79">
        <f>work!L46</f>
        <v>20120607</v>
      </c>
      <c r="I46" s="47">
        <v>2614950</v>
      </c>
      <c r="J46" s="47">
        <v>1648716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62635</v>
      </c>
      <c r="F47" s="68">
        <f>work!I47+work!J47</f>
        <v>19702</v>
      </c>
      <c r="H47" s="79">
        <f>work!L47</f>
        <v>20120607</v>
      </c>
      <c r="I47" s="47">
        <v>62635</v>
      </c>
      <c r="J47" s="47">
        <v>19702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256889</v>
      </c>
      <c r="F48" s="68">
        <f>work!I48+work!J48</f>
        <v>68500</v>
      </c>
      <c r="H48" s="79">
        <f>work!L48</f>
        <v>20120607</v>
      </c>
      <c r="I48" s="47">
        <v>256889</v>
      </c>
      <c r="J48" s="47">
        <v>68500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127563</v>
      </c>
      <c r="F49" s="68">
        <f>work!I49+work!J49</f>
        <v>453274</v>
      </c>
      <c r="H49" s="79">
        <f>work!L49</f>
        <v>20120710</v>
      </c>
      <c r="I49" s="47">
        <v>127563</v>
      </c>
      <c r="J49" s="47">
        <v>453274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 t="e">
        <f>work!G50+work!H50</f>
        <v>#VALUE!</v>
      </c>
      <c r="F50" s="68" t="e">
        <f>work!I50+work!J50</f>
        <v>#VALUE!</v>
      </c>
      <c r="H50" s="89" t="s">
        <v>13</v>
      </c>
      <c r="I50" s="89" t="s">
        <v>13</v>
      </c>
      <c r="J50" s="89" t="s">
        <v>13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121972</v>
      </c>
      <c r="F51" s="68">
        <f>work!I51+work!J51</f>
        <v>390794</v>
      </c>
      <c r="H51" s="79">
        <f>work!L51</f>
        <v>20120607</v>
      </c>
      <c r="I51" s="47">
        <v>121972</v>
      </c>
      <c r="J51" s="47">
        <v>390794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345852</v>
      </c>
      <c r="F52" s="68">
        <f>work!I52+work!J52</f>
        <v>26500</v>
      </c>
      <c r="H52" s="79">
        <f>work!L52</f>
        <v>20120607</v>
      </c>
      <c r="I52" s="47">
        <v>345852</v>
      </c>
      <c r="J52" s="47">
        <v>26500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37374</v>
      </c>
      <c r="F53" s="68">
        <f>work!I53+work!J53</f>
        <v>25200</v>
      </c>
      <c r="H53" s="79">
        <f>work!L53</f>
        <v>20120607</v>
      </c>
      <c r="I53" s="47">
        <v>37374</v>
      </c>
      <c r="J53" s="47">
        <v>25200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442329</v>
      </c>
      <c r="F54" s="68">
        <f>work!I54+work!J54</f>
        <v>52250</v>
      </c>
      <c r="H54" s="79">
        <f>work!L54</f>
        <v>20120607</v>
      </c>
      <c r="I54" s="47">
        <v>442329</v>
      </c>
      <c r="J54" s="47">
        <v>52250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84130</v>
      </c>
      <c r="F55" s="68">
        <f>work!I55+work!J55</f>
        <v>155852</v>
      </c>
      <c r="H55" s="79">
        <f>work!L55</f>
        <v>20120607</v>
      </c>
      <c r="I55" s="47">
        <v>84130</v>
      </c>
      <c r="J55" s="47">
        <v>155852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1099993</v>
      </c>
      <c r="F56" s="68">
        <f>work!I56+work!J56</f>
        <v>38875</v>
      </c>
      <c r="H56" s="79">
        <f>work!L56</f>
        <v>20120607</v>
      </c>
      <c r="I56" s="47">
        <v>1099993</v>
      </c>
      <c r="J56" s="47">
        <v>38875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176493</v>
      </c>
      <c r="F57" s="68">
        <f>work!I57+work!J57</f>
        <v>13450</v>
      </c>
      <c r="H57" s="79">
        <f>work!L57</f>
        <v>20120607</v>
      </c>
      <c r="I57" s="47">
        <v>176493</v>
      </c>
      <c r="J57" s="47">
        <v>13450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51904</v>
      </c>
      <c r="F58" s="68">
        <f>work!I58+work!J58</f>
        <v>4605214</v>
      </c>
      <c r="H58" s="79">
        <f>work!L58</f>
        <v>20120607</v>
      </c>
      <c r="I58" s="47">
        <v>51904</v>
      </c>
      <c r="J58" s="47">
        <v>4605214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680270</v>
      </c>
      <c r="F59" s="68">
        <f>work!I59+work!J59</f>
        <v>40800</v>
      </c>
      <c r="H59" s="79">
        <f>work!L59</f>
        <v>20120607</v>
      </c>
      <c r="I59" s="47">
        <v>680270</v>
      </c>
      <c r="J59" s="47">
        <v>40800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1352649</v>
      </c>
      <c r="F60" s="68">
        <f>work!I60+work!J60</f>
        <v>295725</v>
      </c>
      <c r="H60" s="79">
        <f>work!L60</f>
        <v>20120607</v>
      </c>
      <c r="I60" s="47">
        <v>1352649</v>
      </c>
      <c r="J60" s="47">
        <v>295725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755772</v>
      </c>
      <c r="F61" s="68">
        <f>work!I61+work!J61</f>
        <v>64925</v>
      </c>
      <c r="H61" s="79">
        <f>work!L61</f>
        <v>20120710</v>
      </c>
      <c r="I61" s="47">
        <v>755772</v>
      </c>
      <c r="J61" s="47">
        <v>64925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720877</v>
      </c>
      <c r="F62" s="68">
        <f>work!I62+work!J62</f>
        <v>110950</v>
      </c>
      <c r="H62" s="79">
        <f>work!L62</f>
        <v>20120710</v>
      </c>
      <c r="I62" s="47">
        <v>720877</v>
      </c>
      <c r="J62" s="47">
        <v>110950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205911</v>
      </c>
      <c r="F63" s="68">
        <f>work!I63+work!J63</f>
        <v>0</v>
      </c>
      <c r="H63" s="79">
        <f>work!L63</f>
        <v>20120710</v>
      </c>
      <c r="I63" s="47">
        <v>205911</v>
      </c>
      <c r="J63" s="47">
        <v>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1041125</v>
      </c>
      <c r="F64" s="68">
        <f>work!I64+work!J64</f>
        <v>135300</v>
      </c>
      <c r="H64" s="79">
        <f>work!L64</f>
        <v>20120710</v>
      </c>
      <c r="I64" s="47">
        <v>1041125</v>
      </c>
      <c r="J64" s="47">
        <v>135300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170624</v>
      </c>
      <c r="F65" s="68">
        <f>work!I65+work!J65</f>
        <v>395171</v>
      </c>
      <c r="H65" s="79">
        <f>work!L65</f>
        <v>20120607</v>
      </c>
      <c r="I65" s="47">
        <v>170624</v>
      </c>
      <c r="J65" s="47">
        <v>395171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916913</v>
      </c>
      <c r="F66" s="68">
        <f>work!I66+work!J66</f>
        <v>36582</v>
      </c>
      <c r="H66" s="79">
        <f>work!L66</f>
        <v>20120607</v>
      </c>
      <c r="I66" s="47">
        <v>916913</v>
      </c>
      <c r="J66" s="47">
        <v>36582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607362</v>
      </c>
      <c r="F67" s="68">
        <f>work!I67+work!J67</f>
        <v>33625</v>
      </c>
      <c r="H67" s="79">
        <f>work!L67</f>
        <v>20120607</v>
      </c>
      <c r="I67" s="47">
        <v>607362</v>
      </c>
      <c r="J67" s="47">
        <v>33625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1602921</v>
      </c>
      <c r="F68" s="68">
        <f>work!I68+work!J68</f>
        <v>729339</v>
      </c>
      <c r="H68" s="79">
        <f>work!L68</f>
        <v>20120607</v>
      </c>
      <c r="I68" s="47">
        <v>1602921</v>
      </c>
      <c r="J68" s="47">
        <v>729339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1605474</v>
      </c>
      <c r="F69" s="68">
        <f>work!I69+work!J69</f>
        <v>843259</v>
      </c>
      <c r="H69" s="79">
        <f>work!L69</f>
        <v>20120607</v>
      </c>
      <c r="I69" s="47">
        <v>1605474</v>
      </c>
      <c r="J69" s="47">
        <v>843259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758128</v>
      </c>
      <c r="F70" s="68">
        <f>work!I70+work!J70</f>
        <v>59816</v>
      </c>
      <c r="H70" s="79">
        <f>work!L70</f>
        <v>20120607</v>
      </c>
      <c r="I70" s="47">
        <v>758128</v>
      </c>
      <c r="J70" s="47">
        <v>59816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93082</v>
      </c>
      <c r="F71" s="68">
        <f>work!I71+work!J71</f>
        <v>62150</v>
      </c>
      <c r="H71" s="79">
        <f>work!L71</f>
        <v>20120607</v>
      </c>
      <c r="I71" s="47">
        <v>93082</v>
      </c>
      <c r="J71" s="47">
        <v>62150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1339935</v>
      </c>
      <c r="F72" s="68">
        <f>work!I72+work!J72</f>
        <v>2567010</v>
      </c>
      <c r="H72" s="79">
        <f>work!L72</f>
        <v>20120607</v>
      </c>
      <c r="I72" s="47">
        <v>1339935</v>
      </c>
      <c r="J72" s="47">
        <v>2567010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3526406</v>
      </c>
      <c r="F73" s="68">
        <f>work!I73+work!J73</f>
        <v>588502</v>
      </c>
      <c r="H73" s="79">
        <f>work!L73</f>
        <v>20120607</v>
      </c>
      <c r="I73" s="47">
        <v>3526406</v>
      </c>
      <c r="J73" s="47">
        <v>588502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316666</v>
      </c>
      <c r="F74" s="68">
        <f>work!I74+work!J74</f>
        <v>322120</v>
      </c>
      <c r="H74" s="79">
        <f>work!L74</f>
        <v>20120710</v>
      </c>
      <c r="I74" s="47">
        <v>316666</v>
      </c>
      <c r="J74" s="47">
        <v>322120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1036245</v>
      </c>
      <c r="F75" s="68">
        <f>work!I75+work!J75</f>
        <v>86750</v>
      </c>
      <c r="H75" s="79">
        <f>work!L75</f>
        <v>20120710</v>
      </c>
      <c r="I75" s="47">
        <v>1036245</v>
      </c>
      <c r="J75" s="47">
        <v>86750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1378329</v>
      </c>
      <c r="F76" s="68">
        <f>work!I76+work!J76</f>
        <v>3429602</v>
      </c>
      <c r="H76" s="79">
        <f>work!L76</f>
        <v>20120607</v>
      </c>
      <c r="I76" s="47">
        <v>1378329</v>
      </c>
      <c r="J76" s="47">
        <v>3429602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125006</v>
      </c>
      <c r="F77" s="68">
        <f>work!I77+work!J77</f>
        <v>252580</v>
      </c>
      <c r="H77" s="79">
        <f>work!L77</f>
        <v>20120607</v>
      </c>
      <c r="I77" s="47">
        <v>125006</v>
      </c>
      <c r="J77" s="47">
        <v>252580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536197</v>
      </c>
      <c r="F78" s="68">
        <f>work!I78+work!J78</f>
        <v>112898</v>
      </c>
      <c r="H78" s="79">
        <f>work!L78</f>
        <v>20120607</v>
      </c>
      <c r="I78" s="47">
        <v>536197</v>
      </c>
      <c r="J78" s="47">
        <v>112898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327638</v>
      </c>
      <c r="F79" s="68">
        <f>work!I79+work!J79</f>
        <v>36375</v>
      </c>
      <c r="H79" s="79">
        <f>work!L79</f>
        <v>20120607</v>
      </c>
      <c r="I79" s="47">
        <v>327638</v>
      </c>
      <c r="J79" s="47">
        <v>36375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880274</v>
      </c>
      <c r="F80" s="68">
        <f>work!I80+work!J80</f>
        <v>68726</v>
      </c>
      <c r="H80" s="79">
        <f>work!L80</f>
        <v>20120607</v>
      </c>
      <c r="I80" s="47">
        <v>880274</v>
      </c>
      <c r="J80" s="47">
        <v>68726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781367</v>
      </c>
      <c r="F81" s="68">
        <f>work!I81+work!J81</f>
        <v>100400</v>
      </c>
      <c r="H81" s="79">
        <f>work!L81</f>
        <v>20120710</v>
      </c>
      <c r="I81" s="47">
        <v>781367</v>
      </c>
      <c r="J81" s="47">
        <v>100400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391908</v>
      </c>
      <c r="F82" s="68">
        <f>work!I82+work!J82</f>
        <v>47327</v>
      </c>
      <c r="H82" s="79">
        <f>work!L82</f>
        <v>20120607</v>
      </c>
      <c r="I82" s="47">
        <v>391908</v>
      </c>
      <c r="J82" s="47">
        <v>47327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396366</v>
      </c>
      <c r="F83" s="68">
        <f>work!I83+work!J83</f>
        <v>588100</v>
      </c>
      <c r="H83" s="79">
        <f>work!L83</f>
        <v>20120607</v>
      </c>
      <c r="I83" s="47">
        <v>396366</v>
      </c>
      <c r="J83" s="47">
        <v>588100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207716</v>
      </c>
      <c r="F84" s="68">
        <f>work!I84+work!J84</f>
        <v>604901</v>
      </c>
      <c r="H84" s="79">
        <f>work!L84</f>
        <v>20120607</v>
      </c>
      <c r="I84" s="47">
        <v>207716</v>
      </c>
      <c r="J84" s="47">
        <v>604901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632027</v>
      </c>
      <c r="F85" s="68">
        <f>work!I85+work!J85</f>
        <v>429942</v>
      </c>
      <c r="H85" s="79">
        <f>work!L85</f>
        <v>20120710</v>
      </c>
      <c r="I85" s="47">
        <v>632027</v>
      </c>
      <c r="J85" s="47">
        <v>429942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2135888</v>
      </c>
      <c r="F86" s="68">
        <f>work!I86+work!J86</f>
        <v>2340563</v>
      </c>
      <c r="H86" s="79">
        <f>work!L86</f>
        <v>20120607</v>
      </c>
      <c r="I86" s="47">
        <v>2135888</v>
      </c>
      <c r="J86" s="47">
        <v>2340563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392425</v>
      </c>
      <c r="F87" s="68">
        <f>work!I87+work!J87</f>
        <v>35100</v>
      </c>
      <c r="H87" s="79">
        <f>work!L87</f>
        <v>20120607</v>
      </c>
      <c r="I87" s="47">
        <v>392425</v>
      </c>
      <c r="J87" s="47">
        <v>35100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212794</v>
      </c>
      <c r="F88" s="68">
        <f>work!I88+work!J88</f>
        <v>313001</v>
      </c>
      <c r="H88" s="79">
        <f>work!L88</f>
        <v>20120607</v>
      </c>
      <c r="I88" s="47">
        <v>212794</v>
      </c>
      <c r="J88" s="47">
        <v>313001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472330</v>
      </c>
      <c r="F89" s="68">
        <f>work!I89+work!J89</f>
        <v>393271</v>
      </c>
      <c r="H89" s="79">
        <f>work!L89</f>
        <v>20120607</v>
      </c>
      <c r="I89" s="47">
        <v>472330</v>
      </c>
      <c r="J89" s="47">
        <v>393271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88730</v>
      </c>
      <c r="F90" s="68">
        <f>work!I90+work!J90</f>
        <v>466811</v>
      </c>
      <c r="H90" s="79">
        <f>work!L90</f>
        <v>20120710</v>
      </c>
      <c r="I90" s="47">
        <v>88730</v>
      </c>
      <c r="J90" s="47">
        <v>466811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915223</v>
      </c>
      <c r="F91" s="68">
        <f>work!I91+work!J91</f>
        <v>302400</v>
      </c>
      <c r="H91" s="79">
        <f>work!L91</f>
        <v>20120710</v>
      </c>
      <c r="I91" s="47">
        <v>915223</v>
      </c>
      <c r="J91" s="47">
        <v>302400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388794</v>
      </c>
      <c r="F92" s="68">
        <f>work!I92+work!J92</f>
        <v>100145</v>
      </c>
      <c r="H92" s="79">
        <f>work!L92</f>
        <v>20120607</v>
      </c>
      <c r="I92" s="47">
        <v>388794</v>
      </c>
      <c r="J92" s="47">
        <v>100145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61940</v>
      </c>
      <c r="F93" s="68">
        <f>work!I93+work!J93</f>
        <v>2300577</v>
      </c>
      <c r="H93" s="79">
        <f>work!L93</f>
        <v>20120607</v>
      </c>
      <c r="I93" s="47">
        <v>61940</v>
      </c>
      <c r="J93" s="47">
        <v>2300577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144788</v>
      </c>
      <c r="F94" s="68">
        <f>work!I94+work!J94</f>
        <v>0</v>
      </c>
      <c r="H94" s="79">
        <f>work!L94</f>
        <v>20120607</v>
      </c>
      <c r="I94" s="47">
        <v>144788</v>
      </c>
      <c r="J94" s="47"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954668</v>
      </c>
      <c r="F95" s="68">
        <f>work!I95+work!J95</f>
        <v>150140</v>
      </c>
      <c r="H95" s="79">
        <f>work!L95</f>
        <v>20120710</v>
      </c>
      <c r="I95" s="47">
        <v>954668</v>
      </c>
      <c r="J95" s="47">
        <v>150140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350650</v>
      </c>
      <c r="F96" s="68">
        <f>work!I96+work!J96</f>
        <v>270450</v>
      </c>
      <c r="H96" s="79">
        <f>work!L96</f>
        <v>20120607</v>
      </c>
      <c r="I96" s="47">
        <v>350650</v>
      </c>
      <c r="J96" s="47">
        <v>270450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1535005</v>
      </c>
      <c r="F97" s="68">
        <f>work!I97+work!J97</f>
        <v>80727</v>
      </c>
      <c r="H97" s="79">
        <f>work!L97</f>
        <v>20120710</v>
      </c>
      <c r="I97" s="47">
        <v>1535005</v>
      </c>
      <c r="J97" s="47">
        <v>80727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3273709</v>
      </c>
      <c r="F98" s="68">
        <f>work!I98+work!J98</f>
        <v>371468</v>
      </c>
      <c r="H98" s="79">
        <f>work!L98</f>
        <v>20120607</v>
      </c>
      <c r="I98" s="47">
        <v>3273709</v>
      </c>
      <c r="J98" s="47">
        <v>371468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1171461</v>
      </c>
      <c r="F99" s="68">
        <f>work!I99+work!J99</f>
        <v>8954864</v>
      </c>
      <c r="H99" s="79">
        <f>work!L99</f>
        <v>20120607</v>
      </c>
      <c r="I99" s="47">
        <v>1171461</v>
      </c>
      <c r="J99" s="47">
        <v>8954864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655128</v>
      </c>
      <c r="F100" s="68">
        <f>work!I100+work!J100</f>
        <v>211353</v>
      </c>
      <c r="H100" s="79">
        <f>work!L100</f>
        <v>20120710</v>
      </c>
      <c r="I100" s="47">
        <v>655128</v>
      </c>
      <c r="J100" s="47">
        <v>211353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1198221</v>
      </c>
      <c r="F101" s="68">
        <f>work!I101+work!J101</f>
        <v>1739298</v>
      </c>
      <c r="H101" s="79">
        <f>work!L101</f>
        <v>20120710</v>
      </c>
      <c r="I101" s="47">
        <v>1198221</v>
      </c>
      <c r="J101" s="47">
        <v>1739298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165255</v>
      </c>
      <c r="F102" s="68">
        <f>work!I102+work!J102</f>
        <v>633658</v>
      </c>
      <c r="H102" s="79">
        <f>work!L102</f>
        <v>20120607</v>
      </c>
      <c r="I102" s="47">
        <v>165255</v>
      </c>
      <c r="J102" s="47">
        <v>633658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243628</v>
      </c>
      <c r="F103" s="68">
        <f>work!I103+work!J103</f>
        <v>253521</v>
      </c>
      <c r="H103" s="79">
        <f>work!L103</f>
        <v>20120710</v>
      </c>
      <c r="I103" s="47">
        <v>243628</v>
      </c>
      <c r="J103" s="47">
        <v>253521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2177708</v>
      </c>
      <c r="F104" s="68">
        <f>work!I104+work!J104</f>
        <v>691929</v>
      </c>
      <c r="H104" s="79">
        <f>work!L104</f>
        <v>20120710</v>
      </c>
      <c r="I104" s="47">
        <v>2177708</v>
      </c>
      <c r="J104" s="47">
        <v>691929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221694</v>
      </c>
      <c r="F105" s="68">
        <f>work!I105+work!J105</f>
        <v>7635</v>
      </c>
      <c r="H105" s="79">
        <f>work!L105</f>
        <v>20120710</v>
      </c>
      <c r="I105" s="47">
        <v>221694</v>
      </c>
      <c r="J105" s="47">
        <v>7635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298946</v>
      </c>
      <c r="F106" s="68">
        <f>work!I106+work!J106</f>
        <v>280080</v>
      </c>
      <c r="H106" s="79">
        <f>work!L106</f>
        <v>20120710</v>
      </c>
      <c r="I106" s="47">
        <v>298946</v>
      </c>
      <c r="J106" s="47">
        <v>280080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473075</v>
      </c>
      <c r="F107" s="68">
        <f>work!I107+work!J107</f>
        <v>67421</v>
      </c>
      <c r="H107" s="79">
        <f>work!L107</f>
        <v>20120607</v>
      </c>
      <c r="I107" s="47">
        <v>473075</v>
      </c>
      <c r="J107" s="47">
        <v>67421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51500</v>
      </c>
      <c r="F108" s="68">
        <f>work!I108+work!J108</f>
        <v>0</v>
      </c>
      <c r="H108" s="79">
        <f>work!L108</f>
        <v>20120607</v>
      </c>
      <c r="I108" s="47">
        <v>51500</v>
      </c>
      <c r="J108" s="47">
        <v>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1207719</v>
      </c>
      <c r="F109" s="68">
        <f>work!I109+work!J109</f>
        <v>137500</v>
      </c>
      <c r="H109" s="79">
        <f>work!L109</f>
        <v>20120607</v>
      </c>
      <c r="I109" s="47">
        <v>1207719</v>
      </c>
      <c r="J109" s="47">
        <v>137500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423755</v>
      </c>
      <c r="F110" s="68">
        <f>work!I110+work!J110</f>
        <v>183952</v>
      </c>
      <c r="H110" s="79">
        <f>work!L110</f>
        <v>20120710</v>
      </c>
      <c r="I110" s="47">
        <v>423755</v>
      </c>
      <c r="J110" s="47">
        <v>183952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7147936</v>
      </c>
      <c r="F111" s="68">
        <f>work!I111+work!J111</f>
        <v>366350</v>
      </c>
      <c r="H111" s="79">
        <f>work!L111</f>
        <v>20120710</v>
      </c>
      <c r="I111" s="47">
        <v>7147936</v>
      </c>
      <c r="J111" s="47">
        <v>366350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190900</v>
      </c>
      <c r="F112" s="68">
        <f>work!I112+work!J112</f>
        <v>668800</v>
      </c>
      <c r="H112" s="79">
        <f>work!L112</f>
        <v>20120710</v>
      </c>
      <c r="I112" s="47">
        <v>190900</v>
      </c>
      <c r="J112" s="47">
        <v>668800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1450002</v>
      </c>
      <c r="F113" s="68">
        <f>work!I113+work!J113</f>
        <v>1493612</v>
      </c>
      <c r="H113" s="79">
        <f>work!L113</f>
        <v>20120607</v>
      </c>
      <c r="I113" s="47">
        <v>1450002</v>
      </c>
      <c r="J113" s="47">
        <v>1493612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1167361</v>
      </c>
      <c r="F114" s="68">
        <f>work!I114+work!J114</f>
        <v>645095</v>
      </c>
      <c r="H114" s="79">
        <f>work!L114</f>
        <v>20120607</v>
      </c>
      <c r="I114" s="47">
        <v>1167361</v>
      </c>
      <c r="J114" s="47">
        <v>645095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1254800</v>
      </c>
      <c r="H115" s="79">
        <f>work!L115</f>
        <v>20120607</v>
      </c>
      <c r="I115" s="47">
        <v>0</v>
      </c>
      <c r="J115" s="47">
        <v>1254800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998390</v>
      </c>
      <c r="F116" s="68">
        <f>work!I116+work!J116</f>
        <v>87834</v>
      </c>
      <c r="H116" s="79">
        <f>work!L116</f>
        <v>20120607</v>
      </c>
      <c r="I116" s="47">
        <v>998390</v>
      </c>
      <c r="J116" s="47">
        <v>87834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361091</v>
      </c>
      <c r="F117" s="68">
        <f>work!I117+work!J117</f>
        <v>49533</v>
      </c>
      <c r="H117" s="79">
        <f>work!L117</f>
        <v>20120607</v>
      </c>
      <c r="I117" s="47">
        <v>361091</v>
      </c>
      <c r="J117" s="47">
        <v>49533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387420</v>
      </c>
      <c r="F118" s="68">
        <f>work!I118+work!J118</f>
        <v>32600</v>
      </c>
      <c r="H118" s="79">
        <f>work!L118</f>
        <v>20120710</v>
      </c>
      <c r="I118" s="47">
        <v>387420</v>
      </c>
      <c r="J118" s="47">
        <v>32600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1091839</v>
      </c>
      <c r="F119" s="68">
        <f>work!I119+work!J119</f>
        <v>72545</v>
      </c>
      <c r="H119" s="79">
        <f>work!L119</f>
        <v>20120710</v>
      </c>
      <c r="I119" s="47">
        <v>1091839</v>
      </c>
      <c r="J119" s="47">
        <v>72545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341407</v>
      </c>
      <c r="F120" s="68">
        <f>work!I120+work!J120</f>
        <v>19832099</v>
      </c>
      <c r="H120" s="79">
        <f>work!L120</f>
        <v>20120607</v>
      </c>
      <c r="I120" s="47">
        <v>341407</v>
      </c>
      <c r="J120" s="47">
        <v>19832099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791297</v>
      </c>
      <c r="F121" s="68">
        <f>work!I121+work!J121</f>
        <v>227366</v>
      </c>
      <c r="H121" s="79">
        <f>work!L121</f>
        <v>20120607</v>
      </c>
      <c r="I121" s="47">
        <v>791297</v>
      </c>
      <c r="J121" s="47">
        <v>227366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319751</v>
      </c>
      <c r="F122" s="68">
        <f>work!I122+work!J122</f>
        <v>45000</v>
      </c>
      <c r="H122" s="79">
        <f>work!L122</f>
        <v>20120710</v>
      </c>
      <c r="I122" s="47">
        <v>319751</v>
      </c>
      <c r="J122" s="47">
        <v>45000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827427</v>
      </c>
      <c r="F123" s="68">
        <f>work!I123+work!J123</f>
        <v>453779</v>
      </c>
      <c r="H123" s="79">
        <f>work!L123</f>
        <v>20120607</v>
      </c>
      <c r="I123" s="47">
        <v>827427</v>
      </c>
      <c r="J123" s="47">
        <v>453779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14120</v>
      </c>
      <c r="F124" s="68">
        <f>work!I124+work!J124</f>
        <v>35700</v>
      </c>
      <c r="H124" s="79">
        <f>work!L124</f>
        <v>20120607</v>
      </c>
      <c r="I124" s="47">
        <v>14120</v>
      </c>
      <c r="J124" s="47">
        <v>35700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18613</v>
      </c>
      <c r="F125" s="68">
        <f>work!I125+work!J125</f>
        <v>150240</v>
      </c>
      <c r="H125" s="79">
        <f>work!L125</f>
        <v>20120710</v>
      </c>
      <c r="I125" s="47">
        <v>18613</v>
      </c>
      <c r="J125" s="47">
        <v>150240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367417</v>
      </c>
      <c r="F126" s="68">
        <f>work!I126+work!J126</f>
        <v>58225</v>
      </c>
      <c r="H126" s="79">
        <f>work!L126</f>
        <v>20120710</v>
      </c>
      <c r="I126" s="47">
        <v>367417</v>
      </c>
      <c r="J126" s="47">
        <v>58225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612597</v>
      </c>
      <c r="F127" s="68">
        <f>work!I127+work!J127</f>
        <v>21000</v>
      </c>
      <c r="H127" s="79">
        <f>work!L127</f>
        <v>20120710</v>
      </c>
      <c r="I127" s="47">
        <v>612597</v>
      </c>
      <c r="J127" s="47">
        <v>21000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235766</v>
      </c>
      <c r="F128" s="68">
        <f>work!I128+work!J128</f>
        <v>17650</v>
      </c>
      <c r="H128" s="79">
        <f>work!L128</f>
        <v>20120710</v>
      </c>
      <c r="I128" s="47">
        <v>235766</v>
      </c>
      <c r="J128" s="47">
        <v>17650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818508</v>
      </c>
      <c r="F129" s="68">
        <f>work!I129+work!J129</f>
        <v>283296</v>
      </c>
      <c r="H129" s="79">
        <f>work!L129</f>
        <v>20120710</v>
      </c>
      <c r="I129" s="47">
        <v>818508</v>
      </c>
      <c r="J129" s="47">
        <v>283296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427749</v>
      </c>
      <c r="F130" s="68">
        <f>work!I130+work!J130</f>
        <v>67700</v>
      </c>
      <c r="H130" s="79">
        <f>work!L130</f>
        <v>20120710</v>
      </c>
      <c r="I130" s="47">
        <v>427749</v>
      </c>
      <c r="J130" s="47">
        <v>67700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540352</v>
      </c>
      <c r="F131" s="68">
        <f>work!I131+work!J131</f>
        <v>1207138</v>
      </c>
      <c r="H131" s="79">
        <f>work!L131</f>
        <v>20120710</v>
      </c>
      <c r="I131" s="47">
        <v>540352</v>
      </c>
      <c r="J131" s="47">
        <v>1207138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167096</v>
      </c>
      <c r="F132" s="68">
        <f>work!I132+work!J132</f>
        <v>76876</v>
      </c>
      <c r="H132" s="79">
        <f>work!L132</f>
        <v>20120607</v>
      </c>
      <c r="I132" s="47">
        <v>167096</v>
      </c>
      <c r="J132" s="47">
        <v>76876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675809</v>
      </c>
      <c r="F133" s="68">
        <f>work!I133+work!J133</f>
        <v>51225</v>
      </c>
      <c r="H133" s="79">
        <f>work!L133</f>
        <v>20120607</v>
      </c>
      <c r="I133" s="47">
        <v>675809</v>
      </c>
      <c r="J133" s="47">
        <v>51225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79814</v>
      </c>
      <c r="F134" s="68">
        <f>work!I134+work!J134</f>
        <v>203748</v>
      </c>
      <c r="H134" s="79">
        <f>work!L134</f>
        <v>20120607</v>
      </c>
      <c r="I134" s="47">
        <v>79814</v>
      </c>
      <c r="J134" s="47">
        <v>203748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120835</v>
      </c>
      <c r="F135" s="68">
        <f>work!I135+work!J135</f>
        <v>3207</v>
      </c>
      <c r="H135" s="79">
        <f>work!L135</f>
        <v>20120710</v>
      </c>
      <c r="I135" s="47">
        <v>120835</v>
      </c>
      <c r="J135" s="47">
        <v>3207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1801161</v>
      </c>
      <c r="F136" s="68">
        <f>work!I136+work!J136</f>
        <v>2991842</v>
      </c>
      <c r="H136" s="79">
        <f>work!L136</f>
        <v>20120607</v>
      </c>
      <c r="I136" s="47">
        <v>1801161</v>
      </c>
      <c r="J136" s="47">
        <v>2991842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10800</v>
      </c>
      <c r="F137" s="68">
        <f>work!I137+work!J137</f>
        <v>0</v>
      </c>
      <c r="H137" s="79">
        <f>work!L137</f>
        <v>20120607</v>
      </c>
      <c r="I137" s="47">
        <v>10800</v>
      </c>
      <c r="J137" s="47"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482259</v>
      </c>
      <c r="F138" s="68">
        <f>work!I138+work!J138</f>
        <v>92762</v>
      </c>
      <c r="H138" s="79">
        <f>work!L138</f>
        <v>20120607</v>
      </c>
      <c r="I138" s="47">
        <v>482259</v>
      </c>
      <c r="J138" s="47">
        <v>92762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427503</v>
      </c>
      <c r="F139" s="68">
        <f>work!I139+work!J139</f>
        <v>28210</v>
      </c>
      <c r="H139" s="79">
        <f>work!L139</f>
        <v>20120607</v>
      </c>
      <c r="I139" s="47">
        <v>427503</v>
      </c>
      <c r="J139" s="47">
        <v>28210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229307</v>
      </c>
      <c r="F140" s="68">
        <f>work!I140+work!J140</f>
        <v>1657570</v>
      </c>
      <c r="H140" s="79">
        <f>work!L140</f>
        <v>20120607</v>
      </c>
      <c r="I140" s="47">
        <v>229307</v>
      </c>
      <c r="J140" s="47">
        <v>1657570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182304</v>
      </c>
      <c r="F141" s="68">
        <f>work!I141+work!J141</f>
        <v>61897</v>
      </c>
      <c r="H141" s="79">
        <f>work!L141</f>
        <v>20120710</v>
      </c>
      <c r="I141" s="47">
        <v>182304</v>
      </c>
      <c r="J141" s="47">
        <v>61897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187729</v>
      </c>
      <c r="F142" s="68">
        <f>work!I142+work!J142</f>
        <v>619610</v>
      </c>
      <c r="H142" s="79">
        <f>work!L142</f>
        <v>20120607</v>
      </c>
      <c r="I142" s="47">
        <v>187729</v>
      </c>
      <c r="J142" s="47">
        <v>619610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995185</v>
      </c>
      <c r="F143" s="68">
        <f>work!I143+work!J143</f>
        <v>783503</v>
      </c>
      <c r="H143" s="79">
        <f>work!L143</f>
        <v>20120710</v>
      </c>
      <c r="I143" s="47">
        <v>995185</v>
      </c>
      <c r="J143" s="47">
        <v>783503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149219</v>
      </c>
      <c r="F144" s="68">
        <f>work!I144+work!J144</f>
        <v>27000</v>
      </c>
      <c r="G144" s="91"/>
      <c r="H144" s="65">
        <f>work!L144</f>
        <v>20120710</v>
      </c>
      <c r="I144" s="47">
        <v>149219</v>
      </c>
      <c r="J144" s="47">
        <v>27000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1093126</v>
      </c>
      <c r="F145" s="68">
        <f>work!I145+work!J145</f>
        <v>9083088</v>
      </c>
      <c r="H145" s="79">
        <f>work!L145</f>
        <v>20120607</v>
      </c>
      <c r="I145" s="47">
        <v>1093126</v>
      </c>
      <c r="J145" s="47">
        <v>9083088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118737</v>
      </c>
      <c r="F146" s="68">
        <f>work!I146+work!J146</f>
        <v>3819627</v>
      </c>
      <c r="H146" s="79">
        <f>work!L146</f>
        <v>20120607</v>
      </c>
      <c r="I146" s="47">
        <v>118737</v>
      </c>
      <c r="J146" s="47">
        <v>3819627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1653169</v>
      </c>
      <c r="F147" s="68">
        <f>work!I147+work!J147</f>
        <v>6654317</v>
      </c>
      <c r="H147" s="79">
        <f>work!L147</f>
        <v>20120607</v>
      </c>
      <c r="I147" s="47">
        <v>1653169</v>
      </c>
      <c r="J147" s="47">
        <v>6654317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2000</v>
      </c>
      <c r="F148" s="68">
        <f>work!I148+work!J148</f>
        <v>40354</v>
      </c>
      <c r="H148" s="79">
        <f>work!L148</f>
        <v>20120607</v>
      </c>
      <c r="I148" s="47">
        <v>2000</v>
      </c>
      <c r="J148" s="47">
        <v>40354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82628</v>
      </c>
      <c r="F149" s="68">
        <f>work!I149+work!J149</f>
        <v>58000</v>
      </c>
      <c r="H149" s="79">
        <f>work!L149</f>
        <v>20120607</v>
      </c>
      <c r="I149" s="47">
        <v>82628</v>
      </c>
      <c r="J149" s="47">
        <v>58000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143275</v>
      </c>
      <c r="F150" s="68">
        <f>work!I150+work!J150</f>
        <v>14785</v>
      </c>
      <c r="H150" s="79">
        <f>work!L150</f>
        <v>20120607</v>
      </c>
      <c r="I150" s="47">
        <v>143275</v>
      </c>
      <c r="J150" s="47">
        <v>14785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158579</v>
      </c>
      <c r="F151" s="68">
        <f>work!I151+work!J151</f>
        <v>0</v>
      </c>
      <c r="H151" s="79">
        <f>work!L151</f>
        <v>20120607</v>
      </c>
      <c r="I151" s="47">
        <v>158579</v>
      </c>
      <c r="J151" s="47">
        <v>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968995</v>
      </c>
      <c r="F152" s="68">
        <f>work!I152+work!J152</f>
        <v>86472</v>
      </c>
      <c r="H152" s="79">
        <f>work!L152</f>
        <v>20120607</v>
      </c>
      <c r="I152" s="47">
        <v>968995</v>
      </c>
      <c r="J152" s="47">
        <v>86472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175806</v>
      </c>
      <c r="F153" s="68">
        <f>work!I153+work!J153</f>
        <v>60925</v>
      </c>
      <c r="H153" s="79">
        <f>work!L153</f>
        <v>20120710</v>
      </c>
      <c r="I153" s="47">
        <v>175806</v>
      </c>
      <c r="J153" s="47">
        <v>60925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48350</v>
      </c>
      <c r="F154" s="68">
        <f>work!I154+work!J154</f>
        <v>66135</v>
      </c>
      <c r="H154" s="79">
        <f>work!L154</f>
        <v>20120607</v>
      </c>
      <c r="I154" s="47">
        <v>48350</v>
      </c>
      <c r="J154" s="47">
        <v>66135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117270</v>
      </c>
      <c r="F155" s="68">
        <f>work!I155+work!J155</f>
        <v>53900</v>
      </c>
      <c r="H155" s="79">
        <f>work!L155</f>
        <v>20120710</v>
      </c>
      <c r="I155" s="47">
        <v>117270</v>
      </c>
      <c r="J155" s="47">
        <v>53900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330004</v>
      </c>
      <c r="F156" s="68">
        <f>work!I156+work!J156</f>
        <v>35544</v>
      </c>
      <c r="H156" s="79">
        <f>work!L156</f>
        <v>20120710</v>
      </c>
      <c r="I156" s="47">
        <v>330004</v>
      </c>
      <c r="J156" s="47">
        <v>35544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76619</v>
      </c>
      <c r="F157" s="68">
        <f>work!I157+work!J157</f>
        <v>25700</v>
      </c>
      <c r="H157" s="79">
        <f>work!L157</f>
        <v>20120710</v>
      </c>
      <c r="I157" s="47">
        <v>76619</v>
      </c>
      <c r="J157" s="47">
        <v>25700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160480</v>
      </c>
      <c r="F158" s="68">
        <f>work!I158+work!J158</f>
        <v>1060171</v>
      </c>
      <c r="H158" s="79">
        <f>work!L158</f>
        <v>20120710</v>
      </c>
      <c r="I158" s="47">
        <v>160480</v>
      </c>
      <c r="J158" s="47">
        <v>1060171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11101</v>
      </c>
      <c r="F159" s="68">
        <f>work!I159+work!J159</f>
        <v>1730</v>
      </c>
      <c r="H159" s="79">
        <f>work!L159</f>
        <v>20120607</v>
      </c>
      <c r="I159" s="47">
        <v>11101</v>
      </c>
      <c r="J159" s="47">
        <v>1730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162045</v>
      </c>
      <c r="F160" s="68">
        <f>work!I160+work!J160</f>
        <v>31193</v>
      </c>
      <c r="H160" s="79">
        <f>work!L160</f>
        <v>20120607</v>
      </c>
      <c r="I160" s="47">
        <v>162045</v>
      </c>
      <c r="J160" s="47">
        <v>31193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899677</v>
      </c>
      <c r="F161" s="68">
        <f>work!I161+work!J161</f>
        <v>195371</v>
      </c>
      <c r="H161" s="79">
        <f>work!L161</f>
        <v>20120607</v>
      </c>
      <c r="I161" s="47">
        <v>899677</v>
      </c>
      <c r="J161" s="47">
        <v>195371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0</v>
      </c>
      <c r="F162" s="68">
        <f>work!I162+work!J162</f>
        <v>0</v>
      </c>
      <c r="G162" s="91"/>
      <c r="H162" s="65">
        <f>work!L162</f>
        <v>20120607</v>
      </c>
      <c r="I162" s="47">
        <v>0</v>
      </c>
      <c r="J162" s="47">
        <v>0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G163" s="91"/>
      <c r="H163" s="89" t="s">
        <v>13</v>
      </c>
      <c r="I163" s="89" t="s">
        <v>13</v>
      </c>
      <c r="J163" s="89" t="s">
        <v>13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118888</v>
      </c>
      <c r="F164" s="68">
        <f>work!I164+work!J164</f>
        <v>32000</v>
      </c>
      <c r="H164" s="79">
        <f>work!L164</f>
        <v>20120607</v>
      </c>
      <c r="I164" s="47">
        <v>118888</v>
      </c>
      <c r="J164" s="47">
        <v>32000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 t="e">
        <f>work!G165+work!H165</f>
        <v>#VALUE!</v>
      </c>
      <c r="F165" s="68" t="e">
        <f>work!I165+work!J165</f>
        <v>#VALUE!</v>
      </c>
      <c r="H165" s="89" t="s">
        <v>13</v>
      </c>
      <c r="I165" s="89" t="s">
        <v>13</v>
      </c>
      <c r="J165" s="89" t="s">
        <v>13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71084</v>
      </c>
      <c r="F166" s="68">
        <f>work!I166+work!J166</f>
        <v>275664</v>
      </c>
      <c r="H166" s="79">
        <f>work!L166</f>
        <v>20120607</v>
      </c>
      <c r="I166" s="47">
        <v>71084</v>
      </c>
      <c r="J166" s="47">
        <v>275664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241555</v>
      </c>
      <c r="F167" s="68">
        <f>work!I167+work!J167</f>
        <v>73029</v>
      </c>
      <c r="H167" s="79">
        <f>work!L167</f>
        <v>20120710</v>
      </c>
      <c r="I167" s="47">
        <v>241555</v>
      </c>
      <c r="J167" s="47">
        <v>73029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122752</v>
      </c>
      <c r="F168" s="68">
        <f>work!I168+work!J168</f>
        <v>67331</v>
      </c>
      <c r="H168" s="79">
        <f>work!L168</f>
        <v>20120607</v>
      </c>
      <c r="I168" s="47">
        <v>122752</v>
      </c>
      <c r="J168" s="47">
        <v>67331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20286</v>
      </c>
      <c r="F169" s="68">
        <f>work!I169+work!J169</f>
        <v>81400</v>
      </c>
      <c r="H169" s="79">
        <f>work!L169</f>
        <v>20120607</v>
      </c>
      <c r="I169" s="47">
        <v>20286</v>
      </c>
      <c r="J169" s="47">
        <v>81400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199199</v>
      </c>
      <c r="F170" s="68">
        <f>work!I170+work!J170</f>
        <v>9100</v>
      </c>
      <c r="H170" s="79">
        <f>work!L170</f>
        <v>20120607</v>
      </c>
      <c r="I170" s="47">
        <v>199199</v>
      </c>
      <c r="J170" s="47">
        <v>9100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1770915</v>
      </c>
      <c r="F171" s="68">
        <f>work!I171+work!J171</f>
        <v>698046</v>
      </c>
      <c r="H171" s="79">
        <f>work!L171</f>
        <v>20120607</v>
      </c>
      <c r="I171" s="47">
        <v>1770915</v>
      </c>
      <c r="J171" s="47">
        <v>698046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13969886</v>
      </c>
      <c r="F172" s="68">
        <f>work!I172+work!J172</f>
        <v>2930693</v>
      </c>
      <c r="H172" s="79">
        <f>work!L172</f>
        <v>20120607</v>
      </c>
      <c r="I172" s="47">
        <v>13969886</v>
      </c>
      <c r="J172" s="47">
        <v>2930693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23328</v>
      </c>
      <c r="F173" s="68">
        <f>work!I173+work!J173</f>
        <v>0</v>
      </c>
      <c r="H173" s="79">
        <f>work!L173</f>
        <v>20120607</v>
      </c>
      <c r="I173" s="47">
        <v>23328</v>
      </c>
      <c r="J173" s="47">
        <v>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15765</v>
      </c>
      <c r="F174" s="68">
        <f>work!I174+work!J174</f>
        <v>1450</v>
      </c>
      <c r="H174" s="79">
        <f>work!L174</f>
        <v>20120607</v>
      </c>
      <c r="I174" s="47">
        <v>15765</v>
      </c>
      <c r="J174" s="47">
        <v>1450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241486</v>
      </c>
      <c r="F175" s="68">
        <f>work!I175+work!J175</f>
        <v>21963</v>
      </c>
      <c r="H175" s="79">
        <f>work!L175</f>
        <v>20120710</v>
      </c>
      <c r="I175" s="47">
        <v>241486</v>
      </c>
      <c r="J175" s="47">
        <v>21963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17800</v>
      </c>
      <c r="F176" s="68">
        <f>work!I176+work!J176</f>
        <v>329100</v>
      </c>
      <c r="H176" s="79">
        <f>work!L176</f>
        <v>20120607</v>
      </c>
      <c r="I176" s="47">
        <v>17800</v>
      </c>
      <c r="J176" s="47">
        <v>329100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117815</v>
      </c>
      <c r="F177" s="68">
        <f>work!I177+work!J177</f>
        <v>110149</v>
      </c>
      <c r="H177" s="79">
        <f>work!L177</f>
        <v>20120607</v>
      </c>
      <c r="I177" s="47">
        <v>117815</v>
      </c>
      <c r="J177" s="47">
        <v>110149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940844</v>
      </c>
      <c r="F178" s="68">
        <f>work!I178+work!J178</f>
        <v>987519</v>
      </c>
      <c r="H178" s="79">
        <f>work!L178</f>
        <v>20120607</v>
      </c>
      <c r="I178" s="47">
        <v>940844</v>
      </c>
      <c r="J178" s="47">
        <v>987519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448667</v>
      </c>
      <c r="F179" s="68">
        <f>work!I179+work!J179</f>
        <v>31304</v>
      </c>
      <c r="H179" s="79">
        <f>work!L179</f>
        <v>20120607</v>
      </c>
      <c r="I179" s="47">
        <v>448667</v>
      </c>
      <c r="J179" s="47">
        <v>31304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481103</v>
      </c>
      <c r="F180" s="68">
        <f>work!I180+work!J180</f>
        <v>80028</v>
      </c>
      <c r="H180" s="79">
        <f>work!L180</f>
        <v>20120710</v>
      </c>
      <c r="I180" s="47">
        <v>481103</v>
      </c>
      <c r="J180" s="47">
        <v>80028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255791</v>
      </c>
      <c r="F181" s="68">
        <f>work!I181+work!J181</f>
        <v>42973</v>
      </c>
      <c r="H181" s="79">
        <f>work!L181</f>
        <v>20120607</v>
      </c>
      <c r="I181" s="47">
        <v>255791</v>
      </c>
      <c r="J181" s="47">
        <v>42973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14300</v>
      </c>
      <c r="F182" s="68">
        <f>work!I182+work!J182</f>
        <v>0</v>
      </c>
      <c r="H182" s="79">
        <f>work!L182</f>
        <v>20120507</v>
      </c>
      <c r="I182" s="47">
        <v>14300</v>
      </c>
      <c r="J182" s="47">
        <v>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22650</v>
      </c>
      <c r="F183" s="68">
        <f>work!I183+work!J183</f>
        <v>12000</v>
      </c>
      <c r="H183" s="79">
        <f>work!L183</f>
        <v>20120607</v>
      </c>
      <c r="I183" s="47">
        <v>22650</v>
      </c>
      <c r="J183" s="47">
        <v>12000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56379</v>
      </c>
      <c r="F184" s="68">
        <f>work!I184+work!J184</f>
        <v>18000</v>
      </c>
      <c r="H184" s="79">
        <f>work!L184</f>
        <v>20120607</v>
      </c>
      <c r="I184" s="47">
        <v>56379</v>
      </c>
      <c r="J184" s="47">
        <v>18000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71227</v>
      </c>
      <c r="F185" s="68">
        <f>work!I185+work!J185</f>
        <v>78451</v>
      </c>
      <c r="H185" s="79">
        <f>work!L185</f>
        <v>20120710</v>
      </c>
      <c r="I185" s="47">
        <v>71227</v>
      </c>
      <c r="J185" s="47">
        <v>78451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96460</v>
      </c>
      <c r="F186" s="68">
        <f>work!I186+work!J186</f>
        <v>23645</v>
      </c>
      <c r="H186" s="79">
        <f>work!L186</f>
        <v>20120607</v>
      </c>
      <c r="I186" s="47">
        <v>96460</v>
      </c>
      <c r="J186" s="47">
        <v>23645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154839</v>
      </c>
      <c r="F187" s="68">
        <f>work!I187+work!J187</f>
        <v>0</v>
      </c>
      <c r="H187" s="79">
        <f>work!L187</f>
        <v>20120710</v>
      </c>
      <c r="I187" s="47">
        <v>154839</v>
      </c>
      <c r="J187" s="47"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47939</v>
      </c>
      <c r="F188" s="68">
        <f>work!I188+work!J188</f>
        <v>0</v>
      </c>
      <c r="H188" s="79">
        <f>work!L188</f>
        <v>20120607</v>
      </c>
      <c r="I188" s="47">
        <v>47939</v>
      </c>
      <c r="J188" s="47">
        <v>0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34754</v>
      </c>
      <c r="F189" s="68">
        <f>work!I189+work!J189</f>
        <v>14500</v>
      </c>
      <c r="H189" s="79">
        <f>work!L189</f>
        <v>20120607</v>
      </c>
      <c r="I189" s="47">
        <v>34754</v>
      </c>
      <c r="J189" s="47">
        <v>14500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2485433</v>
      </c>
      <c r="F190" s="68">
        <f>work!I190+work!J190</f>
        <v>628169</v>
      </c>
      <c r="H190" s="79">
        <f>work!L190</f>
        <v>20120607</v>
      </c>
      <c r="I190" s="47">
        <v>2485433</v>
      </c>
      <c r="J190" s="47">
        <v>628169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117250</v>
      </c>
      <c r="F191" s="68">
        <f>work!I191+work!J191</f>
        <v>94100</v>
      </c>
      <c r="H191" s="79">
        <f>work!L191</f>
        <v>20120607</v>
      </c>
      <c r="I191" s="47">
        <v>117250</v>
      </c>
      <c r="J191" s="47">
        <v>94100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5874</v>
      </c>
      <c r="G192" s="91"/>
      <c r="H192" s="65">
        <f>work!L192</f>
        <v>20120710</v>
      </c>
      <c r="I192" s="47">
        <v>0</v>
      </c>
      <c r="J192" s="47">
        <v>5874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136517</v>
      </c>
      <c r="F193" s="68">
        <f>work!I193+work!J193</f>
        <v>113500</v>
      </c>
      <c r="H193" s="79">
        <f>work!L193</f>
        <v>20120607</v>
      </c>
      <c r="I193" s="47">
        <v>136517</v>
      </c>
      <c r="J193" s="47">
        <v>113500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49219</v>
      </c>
      <c r="F194" s="68">
        <f>work!I194+work!J194</f>
        <v>190844</v>
      </c>
      <c r="H194" s="79">
        <f>work!L194</f>
        <v>20120607</v>
      </c>
      <c r="I194" s="47">
        <v>49219</v>
      </c>
      <c r="J194" s="47">
        <v>190844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168953</v>
      </c>
      <c r="F195" s="68">
        <f>work!I195+work!J195</f>
        <v>12804</v>
      </c>
      <c r="H195" s="79">
        <f>work!L195</f>
        <v>20120607</v>
      </c>
      <c r="I195" s="47">
        <v>168953</v>
      </c>
      <c r="J195" s="47">
        <v>12804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v>0</v>
      </c>
      <c r="J196" s="47"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1044691</v>
      </c>
      <c r="F197" s="68">
        <f>work!I197+work!J197</f>
        <v>8134199</v>
      </c>
      <c r="H197" s="79">
        <f>work!L197</f>
        <v>20120710</v>
      </c>
      <c r="I197" s="47">
        <v>1044691</v>
      </c>
      <c r="J197" s="47">
        <v>8134199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423399</v>
      </c>
      <c r="F198" s="68">
        <f>work!I198+work!J198</f>
        <v>340900</v>
      </c>
      <c r="H198" s="79">
        <f>work!L198</f>
        <v>20120607</v>
      </c>
      <c r="I198" s="47">
        <v>423399</v>
      </c>
      <c r="J198" s="47">
        <v>340900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1082994</v>
      </c>
      <c r="F199" s="68">
        <f>work!I199+work!J199</f>
        <v>244099</v>
      </c>
      <c r="H199" s="79">
        <f>work!L199</f>
        <v>20120607</v>
      </c>
      <c r="I199" s="47">
        <v>1082994</v>
      </c>
      <c r="J199" s="47">
        <v>244099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48059</v>
      </c>
      <c r="F200" s="68">
        <f>work!I200+work!J200</f>
        <v>0</v>
      </c>
      <c r="H200" s="79">
        <f>work!L200</f>
        <v>20120710</v>
      </c>
      <c r="I200" s="47">
        <v>48059</v>
      </c>
      <c r="J200" s="47"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2833924</v>
      </c>
      <c r="F201" s="68">
        <f>work!I201+work!J201</f>
        <v>395454</v>
      </c>
      <c r="H201" s="79">
        <f>work!L201</f>
        <v>20120607</v>
      </c>
      <c r="I201" s="47">
        <v>2833924</v>
      </c>
      <c r="J201" s="47">
        <v>395454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634025</v>
      </c>
      <c r="F202" s="68">
        <f>work!I202+work!J202</f>
        <v>98722</v>
      </c>
      <c r="H202" s="79">
        <f>work!L202</f>
        <v>20120607</v>
      </c>
      <c r="I202" s="47">
        <v>634025</v>
      </c>
      <c r="J202" s="47">
        <v>98722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548071</v>
      </c>
      <c r="F203" s="68">
        <f>work!I203+work!J203</f>
        <v>0</v>
      </c>
      <c r="H203" s="79">
        <f>work!L203</f>
        <v>20120607</v>
      </c>
      <c r="I203" s="47">
        <v>548071</v>
      </c>
      <c r="J203" s="47">
        <v>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107877</v>
      </c>
      <c r="F204" s="68">
        <f>work!I204+work!J204</f>
        <v>160595</v>
      </c>
      <c r="H204" s="79">
        <f>work!L204</f>
        <v>20120607</v>
      </c>
      <c r="I204" s="47">
        <v>107877</v>
      </c>
      <c r="J204" s="47">
        <v>160595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872132</v>
      </c>
      <c r="F205" s="68">
        <f>work!I205+work!J205</f>
        <v>146754</v>
      </c>
      <c r="H205" s="79">
        <f>work!L205</f>
        <v>20120710</v>
      </c>
      <c r="I205" s="47">
        <v>872132</v>
      </c>
      <c r="J205" s="47">
        <v>146754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829160</v>
      </c>
      <c r="F206" s="68">
        <f>work!I206+work!J206</f>
        <v>252647</v>
      </c>
      <c r="H206" s="79">
        <f>work!L206</f>
        <v>20120607</v>
      </c>
      <c r="I206" s="47">
        <v>829160</v>
      </c>
      <c r="J206" s="47">
        <v>252647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324074</v>
      </c>
      <c r="F207" s="68">
        <f>work!I207+work!J207</f>
        <v>118076</v>
      </c>
      <c r="H207" s="79">
        <f>work!L207</f>
        <v>20120607</v>
      </c>
      <c r="I207" s="47">
        <v>324074</v>
      </c>
      <c r="J207" s="47">
        <v>118076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1790267</v>
      </c>
      <c r="F208" s="68">
        <f>work!I208+work!J208</f>
        <v>563484</v>
      </c>
      <c r="H208" s="79">
        <f>work!L208</f>
        <v>20120607</v>
      </c>
      <c r="I208" s="47">
        <v>1790267</v>
      </c>
      <c r="J208" s="47">
        <v>563484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355363</v>
      </c>
      <c r="F209" s="68">
        <f>work!I209+work!J209</f>
        <v>59314</v>
      </c>
      <c r="H209" s="79">
        <f>work!L209</f>
        <v>20120607</v>
      </c>
      <c r="I209" s="47">
        <v>355363</v>
      </c>
      <c r="J209" s="47">
        <v>59314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736438</v>
      </c>
      <c r="F210" s="68">
        <f>work!I210+work!J210</f>
        <v>331740</v>
      </c>
      <c r="H210" s="79">
        <f>work!L210</f>
        <v>20120607</v>
      </c>
      <c r="I210" s="47">
        <v>736438</v>
      </c>
      <c r="J210" s="47">
        <v>331740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611933</v>
      </c>
      <c r="F211" s="68">
        <f>work!I211+work!J211</f>
        <v>145586</v>
      </c>
      <c r="H211" s="79">
        <f>work!L211</f>
        <v>20120710</v>
      </c>
      <c r="I211" s="47">
        <v>611933</v>
      </c>
      <c r="J211" s="47">
        <v>145586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3204</v>
      </c>
      <c r="F212" s="68">
        <f>work!I212+work!J212</f>
        <v>32151</v>
      </c>
      <c r="H212" s="79">
        <f>work!L212</f>
        <v>20120710</v>
      </c>
      <c r="I212" s="47">
        <v>3204</v>
      </c>
      <c r="J212" s="47">
        <v>32151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39500</v>
      </c>
      <c r="F213" s="68">
        <f>work!I213+work!J213</f>
        <v>0</v>
      </c>
      <c r="H213" s="79">
        <f>work!L213</f>
        <v>20120607</v>
      </c>
      <c r="I213" s="47">
        <v>39500</v>
      </c>
      <c r="J213" s="47"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215493</v>
      </c>
      <c r="F214" s="68">
        <f>work!I214+work!J214</f>
        <v>55524</v>
      </c>
      <c r="H214" s="79">
        <f>work!L214</f>
        <v>20120607</v>
      </c>
      <c r="I214" s="47">
        <v>215493</v>
      </c>
      <c r="J214" s="47">
        <v>55524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498931</v>
      </c>
      <c r="F215" s="68">
        <f>work!I215+work!J215</f>
        <v>23664</v>
      </c>
      <c r="H215" s="79">
        <f>work!L215</f>
        <v>20120607</v>
      </c>
      <c r="I215" s="47">
        <v>498931</v>
      </c>
      <c r="J215" s="47">
        <v>23664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11800</v>
      </c>
      <c r="F216" s="68">
        <f>work!I216+work!J216</f>
        <v>583045</v>
      </c>
      <c r="H216" s="79">
        <f>work!L216</f>
        <v>20120607</v>
      </c>
      <c r="I216" s="47">
        <v>11800</v>
      </c>
      <c r="J216" s="47">
        <v>583045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42541</v>
      </c>
      <c r="F217" s="68">
        <f>work!I217+work!J217</f>
        <v>608222</v>
      </c>
      <c r="H217" s="79">
        <f>work!L217</f>
        <v>20120607</v>
      </c>
      <c r="I217" s="47">
        <v>42541</v>
      </c>
      <c r="J217" s="47">
        <v>608222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30551</v>
      </c>
      <c r="F218" s="68">
        <f>work!I218+work!J218</f>
        <v>62062</v>
      </c>
      <c r="H218" s="79">
        <f>work!L218</f>
        <v>20120710</v>
      </c>
      <c r="I218" s="47">
        <v>30551</v>
      </c>
      <c r="J218" s="47">
        <v>62062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273800</v>
      </c>
      <c r="F219" s="68">
        <f>work!I219+work!J219</f>
        <v>53173</v>
      </c>
      <c r="H219" s="79">
        <f>work!L219</f>
        <v>20120710</v>
      </c>
      <c r="I219" s="47">
        <v>273800</v>
      </c>
      <c r="J219" s="47">
        <v>53173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111261</v>
      </c>
      <c r="F220" s="68">
        <f>work!I220+work!J220</f>
        <v>2860</v>
      </c>
      <c r="H220" s="79">
        <f>work!L220</f>
        <v>20120710</v>
      </c>
      <c r="I220" s="47">
        <v>111261</v>
      </c>
      <c r="J220" s="47">
        <v>2860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65582</v>
      </c>
      <c r="H221" s="79">
        <f>work!L221</f>
        <v>20120607</v>
      </c>
      <c r="I221" s="47">
        <v>0</v>
      </c>
      <c r="J221" s="47">
        <v>65582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15990</v>
      </c>
      <c r="F222" s="68">
        <f>work!I222+work!J222</f>
        <v>16375</v>
      </c>
      <c r="H222" s="79">
        <f>work!L222</f>
        <v>20120607</v>
      </c>
      <c r="I222" s="47">
        <v>15990</v>
      </c>
      <c r="J222" s="47">
        <v>16375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43413</v>
      </c>
      <c r="F223" s="68">
        <f>work!I223+work!J223</f>
        <v>71476</v>
      </c>
      <c r="H223" s="79">
        <f>work!L223</f>
        <v>20120607</v>
      </c>
      <c r="I223" s="47">
        <v>43413</v>
      </c>
      <c r="J223" s="47">
        <v>71476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4730</v>
      </c>
      <c r="F224" s="68">
        <f>work!I224+work!J224</f>
        <v>0</v>
      </c>
      <c r="H224" s="79">
        <f>work!L224</f>
        <v>20120607</v>
      </c>
      <c r="I224" s="47">
        <v>4730</v>
      </c>
      <c r="J224" s="47"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46200</v>
      </c>
      <c r="F225" s="68">
        <f>work!I225+work!J225</f>
        <v>81600</v>
      </c>
      <c r="H225" s="79">
        <f>work!L225</f>
        <v>20120607</v>
      </c>
      <c r="I225" s="47">
        <v>46200</v>
      </c>
      <c r="J225" s="47">
        <v>81600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527612</v>
      </c>
      <c r="F226" s="68">
        <f>work!I226+work!J226</f>
        <v>263553</v>
      </c>
      <c r="H226" s="79">
        <f>work!L226</f>
        <v>20120710</v>
      </c>
      <c r="I226" s="47">
        <v>527612</v>
      </c>
      <c r="J226" s="47">
        <v>263553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0</v>
      </c>
      <c r="F227" s="68">
        <f>work!I227+work!J227</f>
        <v>0</v>
      </c>
      <c r="H227" s="79">
        <f>work!L227</f>
        <v>20120607</v>
      </c>
      <c r="I227" s="47">
        <v>0</v>
      </c>
      <c r="J227" s="47">
        <v>0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51345</v>
      </c>
      <c r="F228" s="68">
        <f>work!I228+work!J228</f>
        <v>9700</v>
      </c>
      <c r="H228" s="79">
        <f>work!L228</f>
        <v>20120607</v>
      </c>
      <c r="I228" s="47">
        <v>51345</v>
      </c>
      <c r="J228" s="47">
        <v>9700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92650</v>
      </c>
      <c r="F229" s="68">
        <f>work!I229+work!J229</f>
        <v>102426</v>
      </c>
      <c r="H229" s="79">
        <f>work!L229</f>
        <v>20120710</v>
      </c>
      <c r="I229" s="47">
        <v>92650</v>
      </c>
      <c r="J229" s="47">
        <v>102426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724105</v>
      </c>
      <c r="F230" s="68">
        <f>work!I230+work!J230</f>
        <v>1062926</v>
      </c>
      <c r="H230" s="79">
        <f>work!L230</f>
        <v>20120607</v>
      </c>
      <c r="I230" s="47">
        <v>724105</v>
      </c>
      <c r="J230" s="47">
        <v>1062926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568487</v>
      </c>
      <c r="F231" s="68">
        <f>work!I231+work!J231</f>
        <v>75301</v>
      </c>
      <c r="H231" s="79">
        <f>work!L231</f>
        <v>20120710</v>
      </c>
      <c r="I231" s="47">
        <v>568487</v>
      </c>
      <c r="J231" s="47">
        <v>75301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601591</v>
      </c>
      <c r="F232" s="68">
        <f>work!I232+work!J232</f>
        <v>0</v>
      </c>
      <c r="H232" s="79">
        <f>work!L232</f>
        <v>20120710</v>
      </c>
      <c r="I232" s="47">
        <v>601591</v>
      </c>
      <c r="J232" s="47">
        <v>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229847</v>
      </c>
      <c r="F233" s="68">
        <f>work!I233+work!J233</f>
        <v>502</v>
      </c>
      <c r="H233" s="79">
        <f>work!L233</f>
        <v>20120607</v>
      </c>
      <c r="I233" s="47">
        <v>229847</v>
      </c>
      <c r="J233" s="47">
        <v>502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677572</v>
      </c>
      <c r="F234" s="68">
        <f>work!I234+work!J234</f>
        <v>317786</v>
      </c>
      <c r="H234" s="79">
        <f>work!L234</f>
        <v>20120607</v>
      </c>
      <c r="I234" s="47">
        <v>677572</v>
      </c>
      <c r="J234" s="47">
        <v>317786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974717</v>
      </c>
      <c r="F235" s="68">
        <f>work!I235+work!J235</f>
        <v>92152</v>
      </c>
      <c r="H235" s="79">
        <f>work!L235</f>
        <v>20120607</v>
      </c>
      <c r="I235" s="47">
        <v>974717</v>
      </c>
      <c r="J235" s="47">
        <v>92152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121291</v>
      </c>
      <c r="F236" s="68">
        <f>work!I236+work!J236</f>
        <v>200</v>
      </c>
      <c r="H236" s="79">
        <f>work!L236</f>
        <v>20120710</v>
      </c>
      <c r="I236" s="47">
        <v>121291</v>
      </c>
      <c r="J236" s="47">
        <v>200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1137535</v>
      </c>
      <c r="F237" s="68">
        <f>work!I237+work!J237</f>
        <v>481107</v>
      </c>
      <c r="H237" s="79">
        <f>work!L237</f>
        <v>20120607</v>
      </c>
      <c r="I237" s="47">
        <v>1137535</v>
      </c>
      <c r="J237" s="47">
        <v>481107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573766</v>
      </c>
      <c r="F238" s="68">
        <f>work!I238+work!J238</f>
        <v>0</v>
      </c>
      <c r="H238" s="79">
        <f>work!L238</f>
        <v>20120607</v>
      </c>
      <c r="I238" s="47">
        <v>573766</v>
      </c>
      <c r="J238" s="47"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449314</v>
      </c>
      <c r="F239" s="68">
        <f>work!I239+work!J239</f>
        <v>1299950</v>
      </c>
      <c r="H239" s="79">
        <f>work!L239</f>
        <v>20120710</v>
      </c>
      <c r="I239" s="47">
        <v>449314</v>
      </c>
      <c r="J239" s="47">
        <v>1299950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4610572</v>
      </c>
      <c r="F240" s="68">
        <f>work!I240+work!J240</f>
        <v>1888607</v>
      </c>
      <c r="H240" s="79">
        <f>work!L240</f>
        <v>20120607</v>
      </c>
      <c r="I240" s="47">
        <v>4610572</v>
      </c>
      <c r="J240" s="47">
        <v>1888607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584004</v>
      </c>
      <c r="F241" s="68">
        <f>work!I241+work!J241</f>
        <v>90050</v>
      </c>
      <c r="H241" s="79">
        <f>work!L241</f>
        <v>20120607</v>
      </c>
      <c r="I241" s="47">
        <v>584004</v>
      </c>
      <c r="J241" s="47">
        <v>90050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4274778</v>
      </c>
      <c r="F242" s="68">
        <f>work!I242+work!J242</f>
        <v>3901580</v>
      </c>
      <c r="H242" s="79">
        <f>work!L242</f>
        <v>20120607</v>
      </c>
      <c r="I242" s="47">
        <v>4274778</v>
      </c>
      <c r="J242" s="47">
        <v>3901580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2310820</v>
      </c>
      <c r="F243" s="68">
        <f>work!I243+work!J243</f>
        <v>1217593</v>
      </c>
      <c r="H243" s="79">
        <f>work!L243</f>
        <v>20120607</v>
      </c>
      <c r="I243" s="47">
        <v>2310820</v>
      </c>
      <c r="J243" s="47">
        <v>1217593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5953417</v>
      </c>
      <c r="F244" s="68">
        <f>work!I244+work!J244</f>
        <v>16891034</v>
      </c>
      <c r="H244" s="79">
        <f>work!L244</f>
        <v>20120614</v>
      </c>
      <c r="I244" s="47">
        <v>5953417</v>
      </c>
      <c r="J244" s="47">
        <v>16891034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917503</v>
      </c>
      <c r="F245" s="68">
        <f>work!I245+work!J245</f>
        <v>15000</v>
      </c>
      <c r="H245" s="79">
        <f>work!L245</f>
        <v>20120607</v>
      </c>
      <c r="I245" s="47">
        <v>917503</v>
      </c>
      <c r="J245" s="47">
        <v>15000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1194610</v>
      </c>
      <c r="F246" s="68">
        <f>work!I246+work!J246</f>
        <v>399850</v>
      </c>
      <c r="H246" s="79">
        <f>work!L246</f>
        <v>20120710</v>
      </c>
      <c r="I246" s="47">
        <v>1194610</v>
      </c>
      <c r="J246" s="47">
        <v>399850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825385</v>
      </c>
      <c r="F247" s="68">
        <f>work!I247+work!J247</f>
        <v>113004</v>
      </c>
      <c r="G247" s="91"/>
      <c r="H247" s="65">
        <f>work!L247</f>
        <v>20120607</v>
      </c>
      <c r="I247" s="47">
        <v>825385</v>
      </c>
      <c r="J247" s="47">
        <v>113004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329843</v>
      </c>
      <c r="F248" s="68">
        <f>work!I248+work!J248</f>
        <v>302164</v>
      </c>
      <c r="H248" s="79">
        <f>work!L248</f>
        <v>20120710</v>
      </c>
      <c r="I248" s="47">
        <v>329843</v>
      </c>
      <c r="J248" s="47">
        <v>302164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584484</v>
      </c>
      <c r="F249" s="68">
        <f>work!I249+work!J249</f>
        <v>350</v>
      </c>
      <c r="H249" s="79">
        <f>work!L249</f>
        <v>20120607</v>
      </c>
      <c r="I249" s="47">
        <v>584484</v>
      </c>
      <c r="J249" s="47">
        <v>350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414837</v>
      </c>
      <c r="F250" s="68">
        <f>work!I250+work!J250</f>
        <v>19150</v>
      </c>
      <c r="H250" s="79">
        <f>work!L250</f>
        <v>20120607</v>
      </c>
      <c r="I250" s="47">
        <v>414837</v>
      </c>
      <c r="J250" s="47">
        <v>19150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1324845</v>
      </c>
      <c r="F251" s="68">
        <f>work!I251+work!J251</f>
        <v>556300</v>
      </c>
      <c r="H251" s="79">
        <f>work!L251</f>
        <v>20120607</v>
      </c>
      <c r="I251" s="47">
        <v>1324845</v>
      </c>
      <c r="J251" s="47">
        <v>556300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800567</v>
      </c>
      <c r="F252" s="68">
        <f>work!I252+work!J252</f>
        <v>2382477</v>
      </c>
      <c r="H252" s="79">
        <f>work!L252</f>
        <v>20120607</v>
      </c>
      <c r="I252" s="47">
        <v>800567</v>
      </c>
      <c r="J252" s="47">
        <v>2382477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200942</v>
      </c>
      <c r="F253" s="68">
        <f>work!I253+work!J253</f>
        <v>42720</v>
      </c>
      <c r="H253" s="79">
        <f>work!L253</f>
        <v>20120607</v>
      </c>
      <c r="I253" s="47">
        <v>200942</v>
      </c>
      <c r="J253" s="47">
        <v>42720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1007605</v>
      </c>
      <c r="F254" s="68">
        <f>work!I254+work!J254</f>
        <v>1444223</v>
      </c>
      <c r="H254" s="79">
        <f>work!L254</f>
        <v>20120710</v>
      </c>
      <c r="I254" s="47">
        <v>1007605</v>
      </c>
      <c r="J254" s="47">
        <v>1444223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812668</v>
      </c>
      <c r="F255" s="68">
        <f>work!I255+work!J255</f>
        <v>46250</v>
      </c>
      <c r="H255" s="79">
        <f>work!L255</f>
        <v>20120710</v>
      </c>
      <c r="I255" s="47">
        <v>812668</v>
      </c>
      <c r="J255" s="47">
        <v>46250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155900</v>
      </c>
      <c r="F256" s="68">
        <f>work!I256+work!J256</f>
        <v>84617</v>
      </c>
      <c r="H256" s="79">
        <f>work!L256</f>
        <v>20120607</v>
      </c>
      <c r="I256" s="47">
        <v>155900</v>
      </c>
      <c r="J256" s="47">
        <v>84617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307663</v>
      </c>
      <c r="F257" s="68">
        <f>work!I257+work!J257</f>
        <v>18000</v>
      </c>
      <c r="H257" s="79">
        <f>work!L257</f>
        <v>20120607</v>
      </c>
      <c r="I257" s="47">
        <v>307663</v>
      </c>
      <c r="J257" s="47">
        <v>18000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1170590</v>
      </c>
      <c r="F258" s="68">
        <f>work!I258+work!J258</f>
        <v>146500</v>
      </c>
      <c r="H258" s="79">
        <f>work!L258</f>
        <v>20120710</v>
      </c>
      <c r="I258" s="47">
        <v>1170590</v>
      </c>
      <c r="J258" s="47">
        <v>146500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69318</v>
      </c>
      <c r="F259" s="68">
        <f>work!I259+work!J259</f>
        <v>33173</v>
      </c>
      <c r="H259" s="79">
        <f>work!L259</f>
        <v>20120607</v>
      </c>
      <c r="I259" s="47">
        <v>69318</v>
      </c>
      <c r="J259" s="47">
        <v>33173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827607</v>
      </c>
      <c r="F260" s="68">
        <f>work!I260+work!J260</f>
        <v>295229</v>
      </c>
      <c r="H260" s="79">
        <f>work!L260</f>
        <v>20120607</v>
      </c>
      <c r="I260" s="47">
        <v>827607</v>
      </c>
      <c r="J260" s="47">
        <v>295229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342150</v>
      </c>
      <c r="F261" s="68">
        <f>work!I261+work!J261</f>
        <v>6077247</v>
      </c>
      <c r="H261" s="79">
        <f>work!L261</f>
        <v>20120710</v>
      </c>
      <c r="I261" s="47">
        <v>342150</v>
      </c>
      <c r="J261" s="47">
        <v>6077247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270083</v>
      </c>
      <c r="F262" s="68">
        <f>work!I262+work!J262</f>
        <v>46900</v>
      </c>
      <c r="H262" s="79">
        <f>work!L262</f>
        <v>20120710</v>
      </c>
      <c r="I262" s="47">
        <v>270083</v>
      </c>
      <c r="J262" s="47">
        <v>46900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1576988</v>
      </c>
      <c r="F263" s="68">
        <f>work!I263+work!J263</f>
        <v>436956</v>
      </c>
      <c r="H263" s="79">
        <f>work!L263</f>
        <v>20120607</v>
      </c>
      <c r="I263" s="47">
        <v>1576988</v>
      </c>
      <c r="J263" s="47">
        <v>436956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32579</v>
      </c>
      <c r="F264" s="68">
        <f>work!I264+work!J264</f>
        <v>15700</v>
      </c>
      <c r="H264" s="79">
        <f>work!L264</f>
        <v>20120607</v>
      </c>
      <c r="I264" s="47">
        <v>32579</v>
      </c>
      <c r="J264" s="47">
        <v>15700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88120</v>
      </c>
      <c r="F265" s="68">
        <f>work!I265+work!J265</f>
        <v>0</v>
      </c>
      <c r="H265" s="79">
        <f>work!L265</f>
        <v>20120710</v>
      </c>
      <c r="I265" s="47">
        <v>88120</v>
      </c>
      <c r="J265" s="47">
        <v>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106000</v>
      </c>
      <c r="F266" s="68">
        <f>work!I266+work!J266</f>
        <v>695000</v>
      </c>
      <c r="H266" s="79">
        <f>work!L266</f>
        <v>20120607</v>
      </c>
      <c r="I266" s="47">
        <v>106000</v>
      </c>
      <c r="J266" s="47">
        <v>695000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401639</v>
      </c>
      <c r="F267" s="68">
        <f>work!I267+work!J267</f>
        <v>5275</v>
      </c>
      <c r="H267" s="79">
        <f>work!L267</f>
        <v>20120710</v>
      </c>
      <c r="I267" s="47">
        <v>401639</v>
      </c>
      <c r="J267" s="47">
        <v>5275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317824</v>
      </c>
      <c r="F268" s="68">
        <f>work!I268+work!J268</f>
        <v>20850</v>
      </c>
      <c r="H268" s="79">
        <f>work!L268</f>
        <v>20120607</v>
      </c>
      <c r="I268" s="47">
        <v>317824</v>
      </c>
      <c r="J268" s="47">
        <v>20850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84556</v>
      </c>
      <c r="H269" s="79">
        <f>work!L269</f>
        <v>20120607</v>
      </c>
      <c r="I269" s="47">
        <v>0</v>
      </c>
      <c r="J269" s="47">
        <v>84556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875458</v>
      </c>
      <c r="F270" s="68">
        <f>work!I270+work!J270</f>
        <v>224990</v>
      </c>
      <c r="H270" s="79">
        <f>work!L270</f>
        <v>20120607</v>
      </c>
      <c r="I270" s="47">
        <v>875458</v>
      </c>
      <c r="J270" s="47">
        <v>224990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39957</v>
      </c>
      <c r="F271" s="68">
        <f>work!I271+work!J271</f>
        <v>330</v>
      </c>
      <c r="H271" s="79">
        <f>work!L271</f>
        <v>20120607</v>
      </c>
      <c r="I271" s="47">
        <v>39957</v>
      </c>
      <c r="J271" s="47">
        <v>330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231668</v>
      </c>
      <c r="F272" s="68">
        <f>work!I272+work!J272</f>
        <v>827488</v>
      </c>
      <c r="H272" s="79">
        <f>work!L272</f>
        <v>20120607</v>
      </c>
      <c r="I272" s="47">
        <v>231668</v>
      </c>
      <c r="J272" s="47">
        <v>827488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48162</v>
      </c>
      <c r="F273" s="68">
        <f>work!I273+work!J273</f>
        <v>23023</v>
      </c>
      <c r="H273" s="79">
        <f>work!L273</f>
        <v>20120607</v>
      </c>
      <c r="I273" s="47">
        <v>48162</v>
      </c>
      <c r="J273" s="47">
        <v>23023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145256</v>
      </c>
      <c r="F274" s="68">
        <f>work!I274+work!J274</f>
        <v>64251</v>
      </c>
      <c r="H274" s="79">
        <f>work!L274</f>
        <v>20120607</v>
      </c>
      <c r="I274" s="47">
        <v>145256</v>
      </c>
      <c r="J274" s="47">
        <v>64251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5000</v>
      </c>
      <c r="F275" s="68">
        <f>work!I275+work!J275</f>
        <v>7599</v>
      </c>
      <c r="H275" s="79">
        <f>work!L275</f>
        <v>20120607</v>
      </c>
      <c r="I275" s="47">
        <v>5000</v>
      </c>
      <c r="J275" s="47">
        <v>7599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758100</v>
      </c>
      <c r="F276" s="68">
        <f>work!I276+work!J276</f>
        <v>372608</v>
      </c>
      <c r="H276" s="79">
        <f>work!L276</f>
        <v>20120607</v>
      </c>
      <c r="I276" s="47">
        <v>758100</v>
      </c>
      <c r="J276" s="47">
        <v>372608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2891334</v>
      </c>
      <c r="F277" s="68">
        <f>work!I277+work!J277</f>
        <v>770358</v>
      </c>
      <c r="H277" s="79">
        <f>work!L277</f>
        <v>20120607</v>
      </c>
      <c r="I277" s="47">
        <v>2891334</v>
      </c>
      <c r="J277" s="47">
        <v>770358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38248</v>
      </c>
      <c r="F278" s="68">
        <f>work!I278+work!J278</f>
        <v>521800</v>
      </c>
      <c r="H278" s="79">
        <f>work!L278</f>
        <v>20120607</v>
      </c>
      <c r="I278" s="47">
        <v>38248</v>
      </c>
      <c r="J278" s="47">
        <v>521800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72025</v>
      </c>
      <c r="F279" s="68">
        <f>work!I279+work!J279</f>
        <v>68730</v>
      </c>
      <c r="H279" s="79">
        <f>work!L279</f>
        <v>20120607</v>
      </c>
      <c r="I279" s="47">
        <v>72025</v>
      </c>
      <c r="J279" s="47">
        <v>68730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235492</v>
      </c>
      <c r="F280" s="68">
        <f>work!I280+work!J280</f>
        <v>258157</v>
      </c>
      <c r="H280" s="79">
        <f>work!L280</f>
        <v>20120607</v>
      </c>
      <c r="I280" s="47">
        <v>235492</v>
      </c>
      <c r="J280" s="47">
        <v>258157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1630612</v>
      </c>
      <c r="F281" s="68">
        <f>work!I281+work!J281</f>
        <v>431390</v>
      </c>
      <c r="H281" s="79">
        <f>work!L281</f>
        <v>20120710</v>
      </c>
      <c r="I281" s="47">
        <v>1630612</v>
      </c>
      <c r="J281" s="47">
        <v>431390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8868455</v>
      </c>
      <c r="F282" s="68">
        <f>work!I282+work!J282</f>
        <v>17638137</v>
      </c>
      <c r="H282" s="79">
        <f>work!L282</f>
        <v>20120607</v>
      </c>
      <c r="I282" s="47">
        <v>8868455</v>
      </c>
      <c r="J282" s="47">
        <v>17638137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791973</v>
      </c>
      <c r="F283" s="68">
        <f>work!I283+work!J283</f>
        <v>123040</v>
      </c>
      <c r="H283" s="79">
        <f>work!L283</f>
        <v>20120710</v>
      </c>
      <c r="I283" s="47">
        <v>791973</v>
      </c>
      <c r="J283" s="47">
        <v>123040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786904</v>
      </c>
      <c r="F284" s="68">
        <f>work!I284+work!J284</f>
        <v>1422998</v>
      </c>
      <c r="H284" s="79">
        <f>work!L284</f>
        <v>20120607</v>
      </c>
      <c r="I284" s="47">
        <v>786904</v>
      </c>
      <c r="J284" s="47">
        <v>1422998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689222</v>
      </c>
      <c r="F285" s="68">
        <f>work!I285+work!J285</f>
        <v>4201254</v>
      </c>
      <c r="H285" s="79">
        <f>work!L285</f>
        <v>20120607</v>
      </c>
      <c r="I285" s="47">
        <v>689222</v>
      </c>
      <c r="J285" s="47">
        <v>4201254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792572</v>
      </c>
      <c r="F286" s="68">
        <f>work!I286+work!J286</f>
        <v>409285</v>
      </c>
      <c r="H286" s="79">
        <f>work!L286</f>
        <v>20120710</v>
      </c>
      <c r="I286" s="47">
        <v>792572</v>
      </c>
      <c r="J286" s="47">
        <v>409285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389239</v>
      </c>
      <c r="F287" s="68">
        <f>work!I287+work!J287</f>
        <v>7093886</v>
      </c>
      <c r="H287" s="79">
        <f>work!L287</f>
        <v>20120710</v>
      </c>
      <c r="I287" s="47">
        <v>389239</v>
      </c>
      <c r="J287" s="47">
        <v>7093886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282674</v>
      </c>
      <c r="F288" s="68">
        <f>work!I288+work!J288</f>
        <v>171575</v>
      </c>
      <c r="H288" s="79">
        <f>work!L288</f>
        <v>20120607</v>
      </c>
      <c r="I288" s="47">
        <v>282674</v>
      </c>
      <c r="J288" s="47">
        <v>171575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182685</v>
      </c>
      <c r="F289" s="68">
        <f>work!I289+work!J289</f>
        <v>489030</v>
      </c>
      <c r="H289" s="79">
        <f>work!L289</f>
        <v>20120710</v>
      </c>
      <c r="I289" s="47">
        <v>182685</v>
      </c>
      <c r="J289" s="47">
        <v>489030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232951</v>
      </c>
      <c r="F290" s="68">
        <f>work!I290+work!J290</f>
        <v>27368</v>
      </c>
      <c r="H290" s="79">
        <f>work!L290</f>
        <v>20120607</v>
      </c>
      <c r="I290" s="47">
        <v>232951</v>
      </c>
      <c r="J290" s="47">
        <v>27368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15700</v>
      </c>
      <c r="F291" s="68">
        <f>work!I291+work!J291</f>
        <v>51459</v>
      </c>
      <c r="H291" s="79">
        <f>work!L291</f>
        <v>20120607</v>
      </c>
      <c r="I291" s="47">
        <v>15700</v>
      </c>
      <c r="J291" s="47">
        <v>51459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35830</v>
      </c>
      <c r="F292" s="68">
        <f>work!I292+work!J292</f>
        <v>1300</v>
      </c>
      <c r="H292" s="79">
        <f>work!L292</f>
        <v>20120607</v>
      </c>
      <c r="I292" s="47">
        <v>35830</v>
      </c>
      <c r="J292" s="47">
        <v>1300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145605</v>
      </c>
      <c r="F293" s="68">
        <f>work!I293+work!J293</f>
        <v>132800</v>
      </c>
      <c r="H293" s="79">
        <f>work!L293</f>
        <v>20120607</v>
      </c>
      <c r="I293" s="47">
        <v>145605</v>
      </c>
      <c r="J293" s="47">
        <v>132800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829576</v>
      </c>
      <c r="F294" s="68">
        <f>work!I294+work!J294</f>
        <v>4503836</v>
      </c>
      <c r="H294" s="79">
        <f>work!L294</f>
        <v>20120710</v>
      </c>
      <c r="I294" s="47">
        <v>829576</v>
      </c>
      <c r="J294" s="47">
        <v>4503836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760944</v>
      </c>
      <c r="F295" s="68">
        <f>work!I295+work!J295</f>
        <v>122906</v>
      </c>
      <c r="H295" s="79">
        <f>work!L295</f>
        <v>20120710</v>
      </c>
      <c r="I295" s="47">
        <v>760944</v>
      </c>
      <c r="J295" s="47">
        <v>122906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261275</v>
      </c>
      <c r="F296" s="68">
        <f>work!I296+work!J296</f>
        <v>71726</v>
      </c>
      <c r="H296" s="79">
        <f>work!L296</f>
        <v>20120607</v>
      </c>
      <c r="I296" s="47">
        <v>261275</v>
      </c>
      <c r="J296" s="47">
        <v>71726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30225</v>
      </c>
      <c r="F297" s="68">
        <f>work!I297+work!J297</f>
        <v>985199</v>
      </c>
      <c r="H297" s="79">
        <f>work!L297</f>
        <v>20120710</v>
      </c>
      <c r="I297" s="47">
        <v>30225</v>
      </c>
      <c r="J297" s="47">
        <v>985199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97290</v>
      </c>
      <c r="F298" s="68">
        <f>work!I298+work!J298</f>
        <v>475386</v>
      </c>
      <c r="H298" s="79">
        <f>work!L298</f>
        <v>20120607</v>
      </c>
      <c r="I298" s="47">
        <v>97290</v>
      </c>
      <c r="J298" s="47">
        <v>475386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31425</v>
      </c>
      <c r="F299" s="68">
        <f>work!I299+work!J299</f>
        <v>3000</v>
      </c>
      <c r="H299" s="79">
        <f>work!L299</f>
        <v>20120607</v>
      </c>
      <c r="I299" s="47">
        <v>31425</v>
      </c>
      <c r="J299" s="47">
        <v>3000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22557</v>
      </c>
      <c r="F300" s="68">
        <f>work!I300+work!J300</f>
        <v>3800</v>
      </c>
      <c r="H300" s="79">
        <f>work!L300</f>
        <v>20120607</v>
      </c>
      <c r="I300" s="47">
        <v>22557</v>
      </c>
      <c r="J300" s="47">
        <v>3800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10500</v>
      </c>
      <c r="F301" s="68">
        <f>work!I301+work!J301</f>
        <v>38230</v>
      </c>
      <c r="H301" s="79">
        <f>work!L301</f>
        <v>20120607</v>
      </c>
      <c r="I301" s="47">
        <v>10500</v>
      </c>
      <c r="J301" s="47">
        <v>38230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0</v>
      </c>
      <c r="F302" s="68">
        <f>work!I302+work!J302</f>
        <v>0</v>
      </c>
      <c r="H302" s="79">
        <f>work!L302</f>
        <v>20120710</v>
      </c>
      <c r="I302" s="47">
        <v>0</v>
      </c>
      <c r="J302" s="47">
        <v>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103430</v>
      </c>
      <c r="F303" s="68">
        <f>work!I303+work!J303</f>
        <v>94001</v>
      </c>
      <c r="H303" s="79">
        <f>work!L303</f>
        <v>20120607</v>
      </c>
      <c r="I303" s="47">
        <v>103430</v>
      </c>
      <c r="J303" s="47">
        <v>94001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428633</v>
      </c>
      <c r="F304" s="68">
        <f>work!I304+work!J304</f>
        <v>104175</v>
      </c>
      <c r="H304" s="79">
        <f>work!L304</f>
        <v>20120607</v>
      </c>
      <c r="I304" s="47">
        <v>428633</v>
      </c>
      <c r="J304" s="47">
        <v>104175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324163</v>
      </c>
      <c r="F305" s="68">
        <f>work!I305+work!J305</f>
        <v>33255</v>
      </c>
      <c r="H305" s="79">
        <f>work!L305</f>
        <v>20120607</v>
      </c>
      <c r="I305" s="47">
        <v>324163</v>
      </c>
      <c r="J305" s="47">
        <v>33255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66050</v>
      </c>
      <c r="F306" s="68">
        <f>work!I306+work!J306</f>
        <v>100</v>
      </c>
      <c r="H306" s="79">
        <f>work!L306</f>
        <v>20120607</v>
      </c>
      <c r="I306" s="47">
        <v>66050</v>
      </c>
      <c r="J306" s="47">
        <v>100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111028</v>
      </c>
      <c r="F307" s="68">
        <f>work!I307+work!J307</f>
        <v>2526590</v>
      </c>
      <c r="H307" s="79">
        <f>work!L307</f>
        <v>20120607</v>
      </c>
      <c r="I307" s="47">
        <v>111028</v>
      </c>
      <c r="J307" s="47">
        <v>2526590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650</v>
      </c>
      <c r="F308" s="68">
        <f>work!I308+work!J308</f>
        <v>0</v>
      </c>
      <c r="H308" s="79">
        <f>work!L308</f>
        <v>20120607</v>
      </c>
      <c r="I308" s="47">
        <v>650</v>
      </c>
      <c r="J308" s="47">
        <v>0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719304</v>
      </c>
      <c r="F309" s="68">
        <f>work!I309+work!J309</f>
        <v>1432953</v>
      </c>
      <c r="H309" s="79">
        <f>work!L309</f>
        <v>20120607</v>
      </c>
      <c r="I309" s="47">
        <v>719304</v>
      </c>
      <c r="J309" s="47">
        <v>1432953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1397609</v>
      </c>
      <c r="F310" s="68">
        <f>work!I310+work!J310</f>
        <v>151989</v>
      </c>
      <c r="H310" s="79">
        <f>work!L310</f>
        <v>20120607</v>
      </c>
      <c r="I310" s="47">
        <v>1397609</v>
      </c>
      <c r="J310" s="47">
        <v>151989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180311</v>
      </c>
      <c r="F311" s="68">
        <f>work!I311+work!J311</f>
        <v>0</v>
      </c>
      <c r="H311" s="79">
        <f>work!L311</f>
        <v>20120607</v>
      </c>
      <c r="I311" s="47">
        <v>180311</v>
      </c>
      <c r="J311" s="47">
        <v>0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808356</v>
      </c>
      <c r="F312" s="68">
        <f>work!I312+work!J312</f>
        <v>80111</v>
      </c>
      <c r="H312" s="79">
        <f>work!L312</f>
        <v>20120607</v>
      </c>
      <c r="I312" s="47">
        <v>808356</v>
      </c>
      <c r="J312" s="47">
        <v>80111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55885</v>
      </c>
      <c r="F313" s="68">
        <f>work!I313+work!J313</f>
        <v>90975</v>
      </c>
      <c r="H313" s="79">
        <f>work!L313</f>
        <v>20120607</v>
      </c>
      <c r="I313" s="47">
        <v>55885</v>
      </c>
      <c r="J313" s="47">
        <v>90975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113653</v>
      </c>
      <c r="F314" s="68">
        <f>work!I314+work!J314</f>
        <v>24725</v>
      </c>
      <c r="H314" s="79">
        <f>work!L314</f>
        <v>20120710</v>
      </c>
      <c r="I314" s="47">
        <v>113653</v>
      </c>
      <c r="J314" s="47">
        <v>24725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2222657</v>
      </c>
      <c r="F315" s="68">
        <f>work!I315+work!J315</f>
        <v>595849</v>
      </c>
      <c r="H315" s="79">
        <f>work!L315</f>
        <v>20120607</v>
      </c>
      <c r="I315" s="47">
        <v>2222657</v>
      </c>
      <c r="J315" s="47">
        <v>595849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722618</v>
      </c>
      <c r="F316" s="68">
        <f>work!I316+work!J316</f>
        <v>1788537</v>
      </c>
      <c r="H316" s="79">
        <f>work!L316</f>
        <v>20120607</v>
      </c>
      <c r="I316" s="47">
        <v>722618</v>
      </c>
      <c r="J316" s="47">
        <v>1788537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2451742</v>
      </c>
      <c r="F317" s="68">
        <f>work!I317+work!J317</f>
        <v>1012418</v>
      </c>
      <c r="H317" s="79">
        <f>work!L317</f>
        <v>20120607</v>
      </c>
      <c r="I317" s="47">
        <v>2451742</v>
      </c>
      <c r="J317" s="47">
        <v>1012418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47944</v>
      </c>
      <c r="F318" s="68">
        <f>work!I318+work!J318</f>
        <v>169983</v>
      </c>
      <c r="H318" s="79">
        <f>work!L318</f>
        <v>20120710</v>
      </c>
      <c r="I318" s="47">
        <v>47944</v>
      </c>
      <c r="J318" s="47">
        <v>169983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44360</v>
      </c>
      <c r="F319" s="68">
        <f>work!I319+work!J319</f>
        <v>124458</v>
      </c>
      <c r="H319" s="79">
        <f>work!L319</f>
        <v>20120607</v>
      </c>
      <c r="I319" s="47">
        <v>44360</v>
      </c>
      <c r="J319" s="47">
        <v>124458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1532418</v>
      </c>
      <c r="F320" s="68">
        <f>work!I320+work!J320</f>
        <v>578071</v>
      </c>
      <c r="H320" s="79">
        <f>work!L320</f>
        <v>20120607</v>
      </c>
      <c r="I320" s="47">
        <v>1532418</v>
      </c>
      <c r="J320" s="47">
        <v>578071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1168447</v>
      </c>
      <c r="F321" s="68">
        <f>work!I321+work!J321</f>
        <v>3493395</v>
      </c>
      <c r="H321" s="79">
        <f>work!L321</f>
        <v>20120607</v>
      </c>
      <c r="I321" s="47">
        <v>1168447</v>
      </c>
      <c r="J321" s="47">
        <v>3493395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141070</v>
      </c>
      <c r="F322" s="68">
        <f>work!I322+work!J322</f>
        <v>11000</v>
      </c>
      <c r="H322" s="79">
        <f>work!L322</f>
        <v>20120607</v>
      </c>
      <c r="I322" s="47">
        <v>141070</v>
      </c>
      <c r="J322" s="47">
        <v>11000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1635202</v>
      </c>
      <c r="F323" s="68">
        <f>work!I323+work!J323</f>
        <v>2600231</v>
      </c>
      <c r="H323" s="79">
        <f>work!L323</f>
        <v>20120607</v>
      </c>
      <c r="I323" s="47">
        <v>1635202</v>
      </c>
      <c r="J323" s="47">
        <v>2600231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1628774</v>
      </c>
      <c r="F324" s="68">
        <f>work!I324+work!J324</f>
        <v>1531952</v>
      </c>
      <c r="H324" s="79">
        <f>work!L324</f>
        <v>20120710</v>
      </c>
      <c r="I324" s="47">
        <v>1628774</v>
      </c>
      <c r="J324" s="47">
        <v>1531952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1393367</v>
      </c>
      <c r="F325" s="68">
        <f>work!I325+work!J325</f>
        <v>1796374</v>
      </c>
      <c r="H325" s="79">
        <f>work!L325</f>
        <v>20120607</v>
      </c>
      <c r="I325" s="47">
        <v>1393367</v>
      </c>
      <c r="J325" s="47">
        <v>1796374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1180453</v>
      </c>
      <c r="F326" s="68">
        <f>work!I326+work!J326</f>
        <v>1327664</v>
      </c>
      <c r="H326" s="79">
        <f>work!L326</f>
        <v>20120607</v>
      </c>
      <c r="I326" s="47">
        <v>1180453</v>
      </c>
      <c r="J326" s="47">
        <v>1327664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1954363</v>
      </c>
      <c r="F327" s="68">
        <f>work!I327+work!J327</f>
        <v>6587323</v>
      </c>
      <c r="H327" s="79">
        <f>work!L327</f>
        <v>20120710</v>
      </c>
      <c r="I327" s="47">
        <v>1954363</v>
      </c>
      <c r="J327" s="47">
        <v>6587323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798548</v>
      </c>
      <c r="F328" s="68">
        <f>work!I328+work!J328</f>
        <v>201622</v>
      </c>
      <c r="H328" s="79">
        <f>work!L328</f>
        <v>20120607</v>
      </c>
      <c r="I328" s="47">
        <v>798548</v>
      </c>
      <c r="J328" s="47">
        <v>201622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1184323</v>
      </c>
      <c r="F329" s="68">
        <f>work!I329+work!J329</f>
        <v>405513</v>
      </c>
      <c r="H329" s="79">
        <f>work!L329</f>
        <v>20120607</v>
      </c>
      <c r="I329" s="47">
        <v>1184323</v>
      </c>
      <c r="J329" s="47">
        <v>405513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74721</v>
      </c>
      <c r="F330" s="68">
        <f>work!I330+work!J330</f>
        <v>80000</v>
      </c>
      <c r="G330" s="91"/>
      <c r="H330" s="65">
        <f>work!L330</f>
        <v>20120710</v>
      </c>
      <c r="I330" s="47">
        <v>74721</v>
      </c>
      <c r="J330" s="47">
        <v>80000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1523018</v>
      </c>
      <c r="F331" s="68">
        <f>work!I331+work!J331</f>
        <v>1886597</v>
      </c>
      <c r="H331" s="79">
        <f>work!L331</f>
        <v>20120710</v>
      </c>
      <c r="I331" s="47">
        <v>1523018</v>
      </c>
      <c r="J331" s="47">
        <v>1886597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3864825</v>
      </c>
      <c r="F332" s="68">
        <f>work!I332+work!J332</f>
        <v>9769976</v>
      </c>
      <c r="H332" s="79">
        <f>work!L332</f>
        <v>20120607</v>
      </c>
      <c r="I332" s="47">
        <v>3864825</v>
      </c>
      <c r="J332" s="47">
        <v>9769976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9486</v>
      </c>
      <c r="F333" s="68">
        <f>work!I333+work!J333</f>
        <v>0</v>
      </c>
      <c r="H333" s="79">
        <f>work!L333</f>
        <v>20120607</v>
      </c>
      <c r="I333" s="47">
        <v>9486</v>
      </c>
      <c r="J333" s="47"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100000</v>
      </c>
      <c r="F334" s="68">
        <f>work!I334+work!J334</f>
        <v>351791</v>
      </c>
      <c r="H334" s="79">
        <f>work!L334</f>
        <v>20120710</v>
      </c>
      <c r="I334" s="47">
        <v>100000</v>
      </c>
      <c r="J334" s="47">
        <v>351791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123901</v>
      </c>
      <c r="F335" s="68">
        <f>work!I335+work!J335</f>
        <v>35700</v>
      </c>
      <c r="H335" s="79">
        <f>work!L335</f>
        <v>20120607</v>
      </c>
      <c r="I335" s="47">
        <v>123901</v>
      </c>
      <c r="J335" s="47">
        <v>35700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1812268</v>
      </c>
      <c r="F336" s="68">
        <f>work!I336+work!J336</f>
        <v>480654</v>
      </c>
      <c r="H336" s="79">
        <f>work!L336</f>
        <v>20120607</v>
      </c>
      <c r="I336" s="47">
        <v>1812268</v>
      </c>
      <c r="J336" s="47">
        <v>480654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757899</v>
      </c>
      <c r="F337" s="68">
        <f>work!I337+work!J337</f>
        <v>355468</v>
      </c>
      <c r="H337" s="79">
        <f>work!L337</f>
        <v>20120710</v>
      </c>
      <c r="I337" s="47">
        <v>757899</v>
      </c>
      <c r="J337" s="47">
        <v>355468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369732</v>
      </c>
      <c r="F338" s="68">
        <f>work!I338+work!J338</f>
        <v>230218</v>
      </c>
      <c r="H338" s="79">
        <f>work!L338</f>
        <v>20120710</v>
      </c>
      <c r="I338" s="47">
        <v>369732</v>
      </c>
      <c r="J338" s="47">
        <v>230218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226832</v>
      </c>
      <c r="F339" s="68">
        <f>work!I339+work!J339</f>
        <v>28636</v>
      </c>
      <c r="H339" s="79">
        <f>work!L339</f>
        <v>20120607</v>
      </c>
      <c r="I339" s="47">
        <v>226832</v>
      </c>
      <c r="J339" s="47">
        <v>28636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6470827</v>
      </c>
      <c r="F340" s="68">
        <f>work!I340+work!J340</f>
        <v>3753323</v>
      </c>
      <c r="H340" s="79">
        <f>work!L340</f>
        <v>20120607</v>
      </c>
      <c r="I340" s="47">
        <v>6470827</v>
      </c>
      <c r="J340" s="47">
        <v>3753323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456602</v>
      </c>
      <c r="F341" s="68">
        <f>work!I341+work!J341</f>
        <v>3034291</v>
      </c>
      <c r="H341" s="79">
        <f>work!L341</f>
        <v>20120607</v>
      </c>
      <c r="I341" s="47">
        <v>456602</v>
      </c>
      <c r="J341" s="47">
        <v>3034291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1489985</v>
      </c>
      <c r="F342" s="68">
        <f>work!I342+work!J342</f>
        <v>1736982</v>
      </c>
      <c r="H342" s="79">
        <f>work!L342</f>
        <v>20120607</v>
      </c>
      <c r="I342" s="47">
        <v>1489985</v>
      </c>
      <c r="J342" s="47">
        <v>1736982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322041</v>
      </c>
      <c r="F343" s="68">
        <f>work!I343+work!J343</f>
        <v>826336</v>
      </c>
      <c r="H343" s="79">
        <f>work!L343</f>
        <v>20120607</v>
      </c>
      <c r="I343" s="47">
        <v>322041</v>
      </c>
      <c r="J343" s="47">
        <v>826336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2856149</v>
      </c>
      <c r="F344" s="68">
        <f>work!I344+work!J344</f>
        <v>5536460</v>
      </c>
      <c r="H344" s="79">
        <f>work!L344</f>
        <v>20120607</v>
      </c>
      <c r="I344" s="47">
        <v>2856149</v>
      </c>
      <c r="J344" s="47">
        <v>5536460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601213</v>
      </c>
      <c r="F345" s="68">
        <f>work!I345+work!J345</f>
        <v>2811953</v>
      </c>
      <c r="H345" s="79">
        <f>work!L345</f>
        <v>20120710</v>
      </c>
      <c r="I345" s="47">
        <v>601213</v>
      </c>
      <c r="J345" s="47">
        <v>2811953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834149</v>
      </c>
      <c r="F346" s="68">
        <f>work!I346+work!J346</f>
        <v>105177</v>
      </c>
      <c r="H346" s="79">
        <f>work!L346</f>
        <v>20120607</v>
      </c>
      <c r="I346" s="47">
        <v>834149</v>
      </c>
      <c r="J346" s="47">
        <v>105177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314189</v>
      </c>
      <c r="F347" s="68">
        <f>work!I347+work!J347</f>
        <v>1897502</v>
      </c>
      <c r="H347" s="79">
        <f>work!L347</f>
        <v>20120607</v>
      </c>
      <c r="I347" s="47">
        <v>314189</v>
      </c>
      <c r="J347" s="47">
        <v>1897502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2304270</v>
      </c>
      <c r="F348" s="68">
        <f>work!I348+work!J348</f>
        <v>2896379</v>
      </c>
      <c r="H348" s="79">
        <f>work!L348</f>
        <v>20120607</v>
      </c>
      <c r="I348" s="47">
        <v>2304270</v>
      </c>
      <c r="J348" s="47">
        <v>2896379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336548</v>
      </c>
      <c r="F349" s="68">
        <f>work!I349+work!J349</f>
        <v>6407076</v>
      </c>
      <c r="H349" s="79">
        <f>work!L349</f>
        <v>20120710</v>
      </c>
      <c r="I349" s="47">
        <v>336548</v>
      </c>
      <c r="J349" s="47">
        <v>6407076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408673</v>
      </c>
      <c r="F350" s="68">
        <f>work!I350+work!J350</f>
        <v>62593</v>
      </c>
      <c r="H350" s="79">
        <f>work!L350</f>
        <v>20120607</v>
      </c>
      <c r="I350" s="47">
        <v>408673</v>
      </c>
      <c r="J350" s="47">
        <v>62593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117234</v>
      </c>
      <c r="F351" s="68">
        <f>work!I351+work!J351</f>
        <v>544109</v>
      </c>
      <c r="H351" s="79">
        <f>work!L351</f>
        <v>20120607</v>
      </c>
      <c r="I351" s="47">
        <v>117234</v>
      </c>
      <c r="J351" s="47">
        <v>544109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2773024</v>
      </c>
      <c r="F352" s="68">
        <f>work!I352+work!J352</f>
        <v>12187381</v>
      </c>
      <c r="H352" s="79">
        <f>work!L352</f>
        <v>20120607</v>
      </c>
      <c r="I352" s="47">
        <v>2773024</v>
      </c>
      <c r="J352" s="47">
        <v>12187381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198510</v>
      </c>
      <c r="F353" s="68">
        <f>work!I353+work!J353</f>
        <v>6050</v>
      </c>
      <c r="H353" s="79">
        <f>work!L353</f>
        <v>20120607</v>
      </c>
      <c r="I353" s="47">
        <v>198510</v>
      </c>
      <c r="J353" s="47">
        <v>6050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166469</v>
      </c>
      <c r="F354" s="68">
        <f>work!I354+work!J354</f>
        <v>0</v>
      </c>
      <c r="H354" s="79">
        <f>work!L354</f>
        <v>20120710</v>
      </c>
      <c r="I354" s="47">
        <v>166469</v>
      </c>
      <c r="J354" s="47">
        <v>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240407</v>
      </c>
      <c r="F355" s="68">
        <f>work!I355+work!J355</f>
        <v>444946</v>
      </c>
      <c r="H355" s="79">
        <f>work!L355</f>
        <v>20120607</v>
      </c>
      <c r="I355" s="47">
        <v>240407</v>
      </c>
      <c r="J355" s="47">
        <v>444946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135412</v>
      </c>
      <c r="F356" s="68">
        <f>work!I356+work!J356</f>
        <v>2360</v>
      </c>
      <c r="H356" s="79">
        <f>work!L356</f>
        <v>20120710</v>
      </c>
      <c r="I356" s="47">
        <v>135412</v>
      </c>
      <c r="J356" s="47">
        <v>2360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108994</v>
      </c>
      <c r="F357" s="68">
        <f>work!I357+work!J357</f>
        <v>30000</v>
      </c>
      <c r="H357" s="79">
        <f>work!L357</f>
        <v>20120710</v>
      </c>
      <c r="I357" s="47">
        <v>108994</v>
      </c>
      <c r="J357" s="47">
        <v>30000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355571</v>
      </c>
      <c r="F358" s="68">
        <f>work!I358+work!J358</f>
        <v>73491</v>
      </c>
      <c r="H358" s="79">
        <f>work!L358</f>
        <v>20120607</v>
      </c>
      <c r="I358" s="47">
        <v>355571</v>
      </c>
      <c r="J358" s="47">
        <v>73491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285018</v>
      </c>
      <c r="F359" s="68">
        <f>work!I359+work!J359</f>
        <v>33411</v>
      </c>
      <c r="H359" s="79">
        <f>work!L359</f>
        <v>20120710</v>
      </c>
      <c r="I359" s="47">
        <v>285018</v>
      </c>
      <c r="J359" s="47">
        <v>33411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230981</v>
      </c>
      <c r="F360" s="68">
        <f>work!I360+work!J360</f>
        <v>235719</v>
      </c>
      <c r="H360" s="79">
        <f>work!L360</f>
        <v>20120607</v>
      </c>
      <c r="I360" s="47">
        <v>230981</v>
      </c>
      <c r="J360" s="47">
        <v>235719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3408730</v>
      </c>
      <c r="F361" s="68">
        <f>work!I361+work!J361</f>
        <v>356487</v>
      </c>
      <c r="H361" s="79">
        <f>work!L361</f>
        <v>20120607</v>
      </c>
      <c r="I361" s="47">
        <v>3408730</v>
      </c>
      <c r="J361" s="47">
        <v>356487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165775</v>
      </c>
      <c r="F362" s="68">
        <f>work!I362+work!J362</f>
        <v>100</v>
      </c>
      <c r="H362" s="79">
        <f>work!L362</f>
        <v>20120607</v>
      </c>
      <c r="I362" s="47">
        <v>165775</v>
      </c>
      <c r="J362" s="47">
        <v>100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584412</v>
      </c>
      <c r="F363" s="68">
        <f>work!I363+work!J363</f>
        <v>374541</v>
      </c>
      <c r="H363" s="79">
        <f>work!L363</f>
        <v>20120607</v>
      </c>
      <c r="I363" s="47">
        <v>584412</v>
      </c>
      <c r="J363" s="47">
        <v>374541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101030</v>
      </c>
      <c r="F364" s="68">
        <f>work!I364+work!J364</f>
        <v>3601</v>
      </c>
      <c r="H364" s="79">
        <f>work!L364</f>
        <v>20120607</v>
      </c>
      <c r="I364" s="47">
        <v>101030</v>
      </c>
      <c r="J364" s="47">
        <v>3601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805525</v>
      </c>
      <c r="F365" s="68">
        <f>work!I365+work!J365</f>
        <v>0</v>
      </c>
      <c r="H365" s="79">
        <f>work!L365</f>
        <v>20120607</v>
      </c>
      <c r="I365" s="47">
        <v>805525</v>
      </c>
      <c r="J365" s="47">
        <v>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41134</v>
      </c>
      <c r="F366" s="68">
        <f>work!I366+work!J366</f>
        <v>21573</v>
      </c>
      <c r="H366" s="79">
        <f>work!L366</f>
        <v>20120710</v>
      </c>
      <c r="I366" s="47">
        <v>41134</v>
      </c>
      <c r="J366" s="47">
        <v>21573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121444</v>
      </c>
      <c r="F367" s="68">
        <f>work!I367+work!J367</f>
        <v>92524</v>
      </c>
      <c r="H367" s="79">
        <f>work!L367</f>
        <v>20120607</v>
      </c>
      <c r="I367" s="47">
        <v>121444</v>
      </c>
      <c r="J367" s="47">
        <v>92524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1387925</v>
      </c>
      <c r="F368" s="68">
        <f>work!I368+work!J368</f>
        <v>1500728</v>
      </c>
      <c r="H368" s="79">
        <f>work!L368</f>
        <v>20120607</v>
      </c>
      <c r="I368" s="47">
        <v>1387925</v>
      </c>
      <c r="J368" s="47">
        <v>1500728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639340</v>
      </c>
      <c r="F369" s="68">
        <f>work!I369+work!J369</f>
        <v>23336</v>
      </c>
      <c r="H369" s="79">
        <f>work!L369</f>
        <v>20120607</v>
      </c>
      <c r="I369" s="47">
        <v>639340</v>
      </c>
      <c r="J369" s="47">
        <v>23336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574254</v>
      </c>
      <c r="F370" s="68">
        <f>work!I370+work!J370</f>
        <v>389041</v>
      </c>
      <c r="H370" s="79">
        <f>work!L370</f>
        <v>20120607</v>
      </c>
      <c r="I370" s="47">
        <v>574254</v>
      </c>
      <c r="J370" s="47">
        <v>389041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3242689</v>
      </c>
      <c r="F371" s="68">
        <f>work!I371+work!J371</f>
        <v>2160060</v>
      </c>
      <c r="H371" s="79">
        <f>work!L371</f>
        <v>20120710</v>
      </c>
      <c r="I371" s="47">
        <v>3242689</v>
      </c>
      <c r="J371" s="47">
        <v>2160060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100460</v>
      </c>
      <c r="F372" s="68">
        <f>work!I372+work!J372</f>
        <v>0</v>
      </c>
      <c r="H372" s="79">
        <f>work!L372</f>
        <v>20120607</v>
      </c>
      <c r="I372" s="47">
        <v>100460</v>
      </c>
      <c r="J372" s="47"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144951</v>
      </c>
      <c r="F373" s="68">
        <f>work!I373+work!J373</f>
        <v>5100</v>
      </c>
      <c r="H373" s="79">
        <f>work!L373</f>
        <v>20120607</v>
      </c>
      <c r="I373" s="47">
        <v>144951</v>
      </c>
      <c r="J373" s="47">
        <v>5100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105347</v>
      </c>
      <c r="F374" s="68">
        <f>work!I374+work!J374</f>
        <v>25100</v>
      </c>
      <c r="H374" s="79">
        <f>work!L374</f>
        <v>20120607</v>
      </c>
      <c r="I374" s="47">
        <v>105347</v>
      </c>
      <c r="J374" s="47">
        <v>25100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338363</v>
      </c>
      <c r="F375" s="68">
        <f>work!I375+work!J375</f>
        <v>44596</v>
      </c>
      <c r="H375" s="79">
        <f>work!L375</f>
        <v>20120607</v>
      </c>
      <c r="I375" s="47">
        <v>338363</v>
      </c>
      <c r="J375" s="47">
        <v>44596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20600</v>
      </c>
      <c r="F376" s="68">
        <f>work!I376+work!J376</f>
        <v>0</v>
      </c>
      <c r="H376" s="79">
        <f>work!L376</f>
        <v>20120607</v>
      </c>
      <c r="I376" s="47">
        <v>20600</v>
      </c>
      <c r="J376" s="47">
        <v>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4780861</v>
      </c>
      <c r="F377" s="68">
        <f>work!I377+work!J377</f>
        <v>1111386</v>
      </c>
      <c r="H377" s="79">
        <f>work!L377</f>
        <v>20120607</v>
      </c>
      <c r="I377" s="47">
        <v>4780861</v>
      </c>
      <c r="J377" s="47">
        <v>1111386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2645811</v>
      </c>
      <c r="F378" s="68">
        <f>work!I378+work!J378</f>
        <v>740300</v>
      </c>
      <c r="H378" s="79">
        <f>work!L378</f>
        <v>20120607</v>
      </c>
      <c r="I378" s="47">
        <v>2645811</v>
      </c>
      <c r="J378" s="47">
        <v>740300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537176</v>
      </c>
      <c r="F379" s="68">
        <f>work!I379+work!J379</f>
        <v>871767</v>
      </c>
      <c r="H379" s="79">
        <f>work!L379</f>
        <v>20120607</v>
      </c>
      <c r="I379" s="47">
        <v>537176</v>
      </c>
      <c r="J379" s="47">
        <v>871767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3895005</v>
      </c>
      <c r="F380" s="68">
        <f>work!I380+work!J380</f>
        <v>754449</v>
      </c>
      <c r="H380" s="79">
        <f>work!L380</f>
        <v>20120607</v>
      </c>
      <c r="I380" s="47">
        <v>3895005</v>
      </c>
      <c r="J380" s="47">
        <v>754449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213860</v>
      </c>
      <c r="F381" s="68">
        <f>work!I381+work!J381</f>
        <v>98551</v>
      </c>
      <c r="H381" s="79">
        <f>work!L381</f>
        <v>20120607</v>
      </c>
      <c r="I381" s="47">
        <v>213860</v>
      </c>
      <c r="J381" s="47">
        <v>98551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743573</v>
      </c>
      <c r="F382" s="68">
        <f>work!I382+work!J382</f>
        <v>2857850</v>
      </c>
      <c r="H382" s="79">
        <f>work!L382</f>
        <v>20120607</v>
      </c>
      <c r="I382" s="47">
        <v>743573</v>
      </c>
      <c r="J382" s="47">
        <v>2857850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2271031</v>
      </c>
      <c r="F383" s="68">
        <f>work!I383+work!J383</f>
        <v>1213802</v>
      </c>
      <c r="H383" s="79">
        <f>work!L383</f>
        <v>20120607</v>
      </c>
      <c r="I383" s="47">
        <v>2271031</v>
      </c>
      <c r="J383" s="47">
        <v>1213802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258712</v>
      </c>
      <c r="F384" s="68">
        <f>work!I384+work!J384</f>
        <v>227216</v>
      </c>
      <c r="H384" s="79">
        <f>work!L384</f>
        <v>20120607</v>
      </c>
      <c r="I384" s="47">
        <v>258712</v>
      </c>
      <c r="J384" s="47">
        <v>227216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721901</v>
      </c>
      <c r="F385" s="68">
        <f>work!I385+work!J385</f>
        <v>138205</v>
      </c>
      <c r="H385" s="79">
        <f>work!L385</f>
        <v>20120710</v>
      </c>
      <c r="I385" s="47">
        <v>721901</v>
      </c>
      <c r="J385" s="47">
        <v>138205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1231959</v>
      </c>
      <c r="F386" s="68">
        <f>work!I386+work!J386</f>
        <v>2442293</v>
      </c>
      <c r="H386" s="79">
        <f>work!L386</f>
        <v>20120607</v>
      </c>
      <c r="I386" s="47">
        <v>1231959</v>
      </c>
      <c r="J386" s="47">
        <v>2442293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287536</v>
      </c>
      <c r="F387" s="68">
        <f>work!I387+work!J387</f>
        <v>142343</v>
      </c>
      <c r="H387" s="79">
        <f>work!L387</f>
        <v>20120607</v>
      </c>
      <c r="I387" s="47">
        <v>287536</v>
      </c>
      <c r="J387" s="47">
        <v>142343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554103</v>
      </c>
      <c r="F388" s="68">
        <f>work!I388+work!J388</f>
        <v>868987</v>
      </c>
      <c r="H388" s="79">
        <f>work!L388</f>
        <v>20120607</v>
      </c>
      <c r="I388" s="47">
        <v>554103</v>
      </c>
      <c r="J388" s="47">
        <v>868987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1670617</v>
      </c>
      <c r="F389" s="68">
        <f>work!I389+work!J389</f>
        <v>1263014</v>
      </c>
      <c r="H389" s="79">
        <f>work!L389</f>
        <v>20120607</v>
      </c>
      <c r="I389" s="47">
        <v>1670617</v>
      </c>
      <c r="J389" s="47">
        <v>1263014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455412</v>
      </c>
      <c r="F390" s="68">
        <f>work!I390+work!J390</f>
        <v>30210</v>
      </c>
      <c r="H390" s="79">
        <f>work!L390</f>
        <v>20120607</v>
      </c>
      <c r="I390" s="47">
        <v>455412</v>
      </c>
      <c r="J390" s="47">
        <v>30210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521204</v>
      </c>
      <c r="F391" s="68">
        <f>work!I391+work!J391</f>
        <v>1550780</v>
      </c>
      <c r="H391" s="79">
        <f>work!L391</f>
        <v>20120710</v>
      </c>
      <c r="I391" s="47">
        <v>521204</v>
      </c>
      <c r="J391" s="47">
        <v>1550780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25395</v>
      </c>
      <c r="F392" s="68">
        <f>work!I392+work!J392</f>
        <v>886796</v>
      </c>
      <c r="H392" s="79">
        <f>work!L392</f>
        <v>20120710</v>
      </c>
      <c r="I392" s="47">
        <v>25395</v>
      </c>
      <c r="J392" s="47">
        <v>886796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69559</v>
      </c>
      <c r="F393" s="68">
        <f>work!I393+work!J393</f>
        <v>0</v>
      </c>
      <c r="H393" s="79">
        <f>work!L393</f>
        <v>20120607</v>
      </c>
      <c r="I393" s="47">
        <v>69559</v>
      </c>
      <c r="J393" s="47"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5194861</v>
      </c>
      <c r="F394" s="68">
        <f>work!I394+work!J394</f>
        <v>85000</v>
      </c>
      <c r="H394" s="79">
        <f>work!L394</f>
        <v>20120607</v>
      </c>
      <c r="I394" s="47">
        <v>5194861</v>
      </c>
      <c r="J394" s="47">
        <v>85000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17722</v>
      </c>
      <c r="F395" s="68">
        <f>work!I395+work!J395</f>
        <v>70550</v>
      </c>
      <c r="H395" s="79">
        <f>work!L395</f>
        <v>20120710</v>
      </c>
      <c r="I395" s="47">
        <v>17722</v>
      </c>
      <c r="J395" s="47">
        <v>70550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2350812</v>
      </c>
      <c r="F396" s="68">
        <f>work!I396+work!J396</f>
        <v>83251</v>
      </c>
      <c r="H396" s="79">
        <f>work!L396</f>
        <v>20120607</v>
      </c>
      <c r="I396" s="47">
        <v>2350812</v>
      </c>
      <c r="J396" s="47">
        <v>83251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196533</v>
      </c>
      <c r="F397" s="68">
        <f>work!I397+work!J397</f>
        <v>100132</v>
      </c>
      <c r="H397" s="79">
        <f>work!L397</f>
        <v>20120607</v>
      </c>
      <c r="I397" s="47">
        <v>196533</v>
      </c>
      <c r="J397" s="47">
        <v>100132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20000</v>
      </c>
      <c r="F398" s="68">
        <f>work!I398+work!J398</f>
        <v>1100</v>
      </c>
      <c r="H398" s="79">
        <f>work!L398</f>
        <v>20120607</v>
      </c>
      <c r="I398" s="47">
        <v>20000</v>
      </c>
      <c r="J398" s="47">
        <v>1100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92742</v>
      </c>
      <c r="F399" s="68">
        <f>work!I399+work!J399</f>
        <v>12500</v>
      </c>
      <c r="H399" s="79">
        <f>work!L399</f>
        <v>20120607</v>
      </c>
      <c r="I399" s="47">
        <v>92742</v>
      </c>
      <c r="J399" s="47">
        <v>12500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2135279</v>
      </c>
      <c r="F400" s="68">
        <f>work!I400+work!J400</f>
        <v>33494</v>
      </c>
      <c r="H400" s="79">
        <f>work!L400</f>
        <v>20120607</v>
      </c>
      <c r="I400" s="47">
        <v>2135279</v>
      </c>
      <c r="J400" s="47">
        <v>33494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204665</v>
      </c>
      <c r="F401" s="68">
        <f>work!I401+work!J401</f>
        <v>125057</v>
      </c>
      <c r="H401" s="79">
        <f>work!L401</f>
        <v>20120607</v>
      </c>
      <c r="I401" s="47">
        <v>204665</v>
      </c>
      <c r="J401" s="47">
        <v>125057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233439</v>
      </c>
      <c r="F402" s="68">
        <f>work!I402+work!J402</f>
        <v>0</v>
      </c>
      <c r="H402" s="79">
        <f>work!L402</f>
        <v>20120607</v>
      </c>
      <c r="I402" s="47">
        <v>233439</v>
      </c>
      <c r="J402" s="47">
        <v>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473008</v>
      </c>
      <c r="F403" s="68">
        <f>work!I403+work!J403</f>
        <v>237365</v>
      </c>
      <c r="H403" s="79">
        <f>work!L403</f>
        <v>20120607</v>
      </c>
      <c r="I403" s="47">
        <v>473008</v>
      </c>
      <c r="J403" s="47">
        <v>237365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961742</v>
      </c>
      <c r="F404" s="68">
        <f>work!I404+work!J404</f>
        <v>670527</v>
      </c>
      <c r="H404" s="79">
        <f>work!L404</f>
        <v>20120607</v>
      </c>
      <c r="I404" s="47">
        <v>961742</v>
      </c>
      <c r="J404" s="47">
        <v>670527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1096412</v>
      </c>
      <c r="F405" s="68">
        <f>work!I405+work!J405</f>
        <v>297629</v>
      </c>
      <c r="G405" s="91"/>
      <c r="H405" s="65">
        <f>work!L405</f>
        <v>20120710</v>
      </c>
      <c r="I405" s="47">
        <v>1096412</v>
      </c>
      <c r="J405" s="47">
        <v>297629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322087</v>
      </c>
      <c r="F406" s="68">
        <f>work!I406+work!J406</f>
        <v>8200</v>
      </c>
      <c r="H406" s="79">
        <f>work!L406</f>
        <v>20120710</v>
      </c>
      <c r="I406" s="47">
        <v>322087</v>
      </c>
      <c r="J406" s="47">
        <v>8200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96233</v>
      </c>
      <c r="F407" s="68">
        <f>work!I407+work!J407</f>
        <v>0</v>
      </c>
      <c r="H407" s="79">
        <f>work!L407</f>
        <v>20120607</v>
      </c>
      <c r="I407" s="47">
        <v>96233</v>
      </c>
      <c r="J407" s="47">
        <v>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114013</v>
      </c>
      <c r="F408" s="68">
        <f>work!I408+work!J408</f>
        <v>13700</v>
      </c>
      <c r="H408" s="79">
        <f>work!L408</f>
        <v>20120607</v>
      </c>
      <c r="I408" s="47">
        <v>114013</v>
      </c>
      <c r="J408" s="47">
        <v>13700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857188</v>
      </c>
      <c r="F409" s="68">
        <f>work!I409+work!J409</f>
        <v>72550</v>
      </c>
      <c r="H409" s="79">
        <f>work!L409</f>
        <v>20120607</v>
      </c>
      <c r="I409" s="47">
        <v>857188</v>
      </c>
      <c r="J409" s="47">
        <v>72550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993747</v>
      </c>
      <c r="F410" s="68">
        <f>work!I410+work!J410</f>
        <v>20441</v>
      </c>
      <c r="H410" s="79">
        <f>work!L410</f>
        <v>20120607</v>
      </c>
      <c r="I410" s="47">
        <v>993747</v>
      </c>
      <c r="J410" s="47">
        <v>20441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412640</v>
      </c>
      <c r="F411" s="68">
        <f>work!I411+work!J411</f>
        <v>333800</v>
      </c>
      <c r="H411" s="79">
        <f>work!L411</f>
        <v>20120710</v>
      </c>
      <c r="I411" s="47">
        <v>412640</v>
      </c>
      <c r="J411" s="47">
        <v>333800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55278</v>
      </c>
      <c r="F412" s="68">
        <f>work!I412+work!J412</f>
        <v>25239</v>
      </c>
      <c r="H412" s="79">
        <f>work!L412</f>
        <v>20120710</v>
      </c>
      <c r="I412" s="47">
        <v>55278</v>
      </c>
      <c r="J412" s="47">
        <v>25239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 t="e">
        <f>work!G413+work!H413</f>
        <v>#VALUE!</v>
      </c>
      <c r="F413" s="68" t="e">
        <f>work!I413+work!J413</f>
        <v>#VALUE!</v>
      </c>
      <c r="H413" s="89" t="s">
        <v>13</v>
      </c>
      <c r="I413" s="89" t="s">
        <v>13</v>
      </c>
      <c r="J413" s="89" t="s">
        <v>13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712230</v>
      </c>
      <c r="F414" s="68">
        <f>work!I414+work!J414</f>
        <v>121750</v>
      </c>
      <c r="H414" s="79">
        <f>work!L414</f>
        <v>20120710</v>
      </c>
      <c r="I414" s="47">
        <v>712230</v>
      </c>
      <c r="J414" s="47">
        <v>121750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216611</v>
      </c>
      <c r="F415" s="68">
        <f>work!I415+work!J415</f>
        <v>1993502</v>
      </c>
      <c r="H415" s="79">
        <f>work!L415</f>
        <v>20120710</v>
      </c>
      <c r="I415" s="47">
        <v>216611</v>
      </c>
      <c r="J415" s="47">
        <v>1993502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1186257</v>
      </c>
      <c r="F416" s="68">
        <f>work!I416+work!J416</f>
        <v>447299</v>
      </c>
      <c r="G416" s="91"/>
      <c r="H416" s="65">
        <f>work!L416</f>
        <v>20120710</v>
      </c>
      <c r="I416" s="47">
        <v>1186257</v>
      </c>
      <c r="J416" s="47">
        <v>447299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687575</v>
      </c>
      <c r="F417" s="68">
        <f>work!I417+work!J417</f>
        <v>36536329</v>
      </c>
      <c r="H417" s="79">
        <f>work!L417</f>
        <v>20120710</v>
      </c>
      <c r="I417" s="47">
        <v>687575</v>
      </c>
      <c r="J417" s="47">
        <v>36536329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286179</v>
      </c>
      <c r="F418" s="68">
        <f>work!I418+work!J418</f>
        <v>278325</v>
      </c>
      <c r="H418" s="79">
        <f>work!L418</f>
        <v>20120607</v>
      </c>
      <c r="I418" s="47">
        <v>286179</v>
      </c>
      <c r="J418" s="47">
        <v>278325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970617</v>
      </c>
      <c r="F419" s="68">
        <f>work!I419+work!J419</f>
        <v>196860</v>
      </c>
      <c r="H419" s="79">
        <f>work!L419</f>
        <v>20120607</v>
      </c>
      <c r="I419" s="47">
        <v>970617</v>
      </c>
      <c r="J419" s="47">
        <v>196860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1233698</v>
      </c>
      <c r="F420" s="68">
        <f>work!I420+work!J420</f>
        <v>0</v>
      </c>
      <c r="H420" s="79">
        <f>work!L420</f>
        <v>20120607</v>
      </c>
      <c r="I420" s="47">
        <v>1233698</v>
      </c>
      <c r="J420" s="47">
        <v>0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762319</v>
      </c>
      <c r="F421" s="68">
        <f>work!I421+work!J421</f>
        <v>920000</v>
      </c>
      <c r="H421" s="79">
        <f>work!L421</f>
        <v>20120607</v>
      </c>
      <c r="I421" s="47">
        <v>762319</v>
      </c>
      <c r="J421" s="47">
        <v>920000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576012</v>
      </c>
      <c r="F422" s="68">
        <f>work!I422+work!J422</f>
        <v>675508</v>
      </c>
      <c r="H422" s="79">
        <f>work!L422</f>
        <v>20120607</v>
      </c>
      <c r="I422" s="47">
        <v>576012</v>
      </c>
      <c r="J422" s="47">
        <v>675508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272586</v>
      </c>
      <c r="F423" s="68">
        <f>work!I423+work!J423</f>
        <v>14600</v>
      </c>
      <c r="H423" s="79">
        <f>work!L423</f>
        <v>20120607</v>
      </c>
      <c r="I423" s="47">
        <v>272586</v>
      </c>
      <c r="J423" s="47">
        <v>14600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641060</v>
      </c>
      <c r="F424" s="68">
        <f>work!I424+work!J424</f>
        <v>96025</v>
      </c>
      <c r="H424" s="79">
        <f>work!L424</f>
        <v>20120607</v>
      </c>
      <c r="I424" s="47">
        <v>641060</v>
      </c>
      <c r="J424" s="47">
        <v>96025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203877</v>
      </c>
      <c r="F425" s="68">
        <f>work!I425+work!J425</f>
        <v>5500</v>
      </c>
      <c r="H425" s="79">
        <f>work!L425</f>
        <v>20120607</v>
      </c>
      <c r="I425" s="47">
        <v>203877</v>
      </c>
      <c r="J425" s="47">
        <v>5500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2048349</v>
      </c>
      <c r="F426" s="68">
        <f>work!I426+work!J426</f>
        <v>71104</v>
      </c>
      <c r="H426" s="79">
        <f>work!L426</f>
        <v>20120607</v>
      </c>
      <c r="I426" s="47">
        <v>2048349</v>
      </c>
      <c r="J426" s="47">
        <v>71104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943812</v>
      </c>
      <c r="F427" s="68">
        <f>work!I427+work!J427</f>
        <v>1396286</v>
      </c>
      <c r="H427" s="79">
        <f>work!L427</f>
        <v>20120710</v>
      </c>
      <c r="I427" s="47">
        <v>943812</v>
      </c>
      <c r="J427" s="47">
        <v>1396286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185106</v>
      </c>
      <c r="F428" s="68">
        <f>work!I428+work!J428</f>
        <v>8600</v>
      </c>
      <c r="H428" s="79">
        <f>work!L428</f>
        <v>20120710</v>
      </c>
      <c r="I428" s="47">
        <v>185106</v>
      </c>
      <c r="J428" s="47">
        <v>8600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771816</v>
      </c>
      <c r="F429" s="68">
        <f>work!I429+work!J429</f>
        <v>1039936</v>
      </c>
      <c r="H429" s="79">
        <f>work!L429</f>
        <v>20120607</v>
      </c>
      <c r="I429" s="47">
        <v>771816</v>
      </c>
      <c r="J429" s="47">
        <v>1039936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2127943</v>
      </c>
      <c r="F430" s="68">
        <f>work!I430+work!J430</f>
        <v>127</v>
      </c>
      <c r="H430" s="79">
        <f>work!L430</f>
        <v>20120607</v>
      </c>
      <c r="I430" s="47">
        <v>2127943</v>
      </c>
      <c r="J430" s="47">
        <v>127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270790</v>
      </c>
      <c r="F431" s="68">
        <f>work!I431+work!J431</f>
        <v>1549</v>
      </c>
      <c r="H431" s="79">
        <f>work!L431</f>
        <v>20120607</v>
      </c>
      <c r="I431" s="47">
        <v>270790</v>
      </c>
      <c r="J431" s="47">
        <v>1549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1353692</v>
      </c>
      <c r="F432" s="68">
        <f>work!I432+work!J432</f>
        <v>202867</v>
      </c>
      <c r="H432" s="79">
        <f>work!L432</f>
        <v>20120607</v>
      </c>
      <c r="I432" s="47">
        <v>1353692</v>
      </c>
      <c r="J432" s="47">
        <v>202867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29550</v>
      </c>
      <c r="F433" s="68">
        <f>work!I433+work!J433</f>
        <v>0</v>
      </c>
      <c r="H433" s="79">
        <f>work!L433</f>
        <v>20120607</v>
      </c>
      <c r="I433" s="47">
        <v>29550</v>
      </c>
      <c r="J433" s="47">
        <v>0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1212435</v>
      </c>
      <c r="F434" s="68">
        <f>work!I434+work!J434</f>
        <v>9117838</v>
      </c>
      <c r="H434" s="79">
        <f>work!L434</f>
        <v>20120607</v>
      </c>
      <c r="I434" s="47">
        <v>1212435</v>
      </c>
      <c r="J434" s="47">
        <v>9117838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430201</v>
      </c>
      <c r="F435" s="68">
        <f>work!I435+work!J435</f>
        <v>1429</v>
      </c>
      <c r="H435" s="79">
        <f>work!L435</f>
        <v>20120607</v>
      </c>
      <c r="I435" s="47">
        <v>430201</v>
      </c>
      <c r="J435" s="47">
        <v>1429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763334</v>
      </c>
      <c r="F436" s="68">
        <f>work!I436+work!J436</f>
        <v>675403</v>
      </c>
      <c r="H436" s="79">
        <f>work!L436</f>
        <v>20120710</v>
      </c>
      <c r="I436" s="47">
        <v>763334</v>
      </c>
      <c r="J436" s="47">
        <v>675403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1558758</v>
      </c>
      <c r="F437" s="68">
        <f>work!I437+work!J437</f>
        <v>4839100</v>
      </c>
      <c r="H437" s="79">
        <f>work!L437</f>
        <v>20120607</v>
      </c>
      <c r="I437" s="47">
        <v>1558758</v>
      </c>
      <c r="J437" s="47">
        <v>4839100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47896</v>
      </c>
      <c r="F438" s="68">
        <f>work!I438+work!J438</f>
        <v>69075</v>
      </c>
      <c r="H438" s="79">
        <f>work!L438</f>
        <v>20120607</v>
      </c>
      <c r="I438" s="47">
        <v>47896</v>
      </c>
      <c r="J438" s="47">
        <v>69075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91485</v>
      </c>
      <c r="F439" s="68">
        <f>work!I439+work!J439</f>
        <v>18325</v>
      </c>
      <c r="H439" s="79">
        <f>work!L439</f>
        <v>20120607</v>
      </c>
      <c r="I439" s="47">
        <v>91485</v>
      </c>
      <c r="J439" s="47">
        <v>18325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772129</v>
      </c>
      <c r="F440" s="68">
        <f>work!I440+work!J440</f>
        <v>1222293</v>
      </c>
      <c r="H440" s="79">
        <f>work!L440</f>
        <v>20120710</v>
      </c>
      <c r="I440" s="47">
        <v>772129</v>
      </c>
      <c r="J440" s="47">
        <v>1222293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611194</v>
      </c>
      <c r="F441" s="68">
        <f>work!I441+work!J441</f>
        <v>217414</v>
      </c>
      <c r="H441" s="79">
        <f>work!L441</f>
        <v>20120607</v>
      </c>
      <c r="I441" s="47">
        <v>611194</v>
      </c>
      <c r="J441" s="47">
        <v>217414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3600</v>
      </c>
      <c r="F442" s="68">
        <f>work!I442+work!J442</f>
        <v>0</v>
      </c>
      <c r="H442" s="79">
        <f>work!L442</f>
        <v>20120607</v>
      </c>
      <c r="I442" s="47">
        <v>3600</v>
      </c>
      <c r="J442" s="47"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1007963</v>
      </c>
      <c r="F443" s="68">
        <f>work!I443+work!J443</f>
        <v>675200</v>
      </c>
      <c r="H443" s="79">
        <f>work!L443</f>
        <v>20120607</v>
      </c>
      <c r="I443" s="47">
        <v>1007963</v>
      </c>
      <c r="J443" s="47">
        <v>675200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72160</v>
      </c>
      <c r="F444" s="68">
        <f>work!I444+work!J444</f>
        <v>0</v>
      </c>
      <c r="H444" s="79">
        <f>work!L444</f>
        <v>20120710</v>
      </c>
      <c r="I444" s="47">
        <v>72160</v>
      </c>
      <c r="J444" s="47">
        <v>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487430</v>
      </c>
      <c r="F445" s="68">
        <f>work!I445+work!J445</f>
        <v>0</v>
      </c>
      <c r="H445" s="79">
        <f>work!L445</f>
        <v>20120607</v>
      </c>
      <c r="I445" s="47">
        <v>487430</v>
      </c>
      <c r="J445" s="47">
        <v>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321145</v>
      </c>
      <c r="F446" s="68">
        <f>work!I446+work!J446</f>
        <v>11500</v>
      </c>
      <c r="H446" s="79">
        <f>work!L446</f>
        <v>20120607</v>
      </c>
      <c r="I446" s="47">
        <v>321145</v>
      </c>
      <c r="J446" s="47">
        <v>11500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169135</v>
      </c>
      <c r="F447" s="68">
        <f>work!I447+work!J447</f>
        <v>192000</v>
      </c>
      <c r="H447" s="79">
        <f>work!L447</f>
        <v>20120607</v>
      </c>
      <c r="I447" s="47">
        <v>169135</v>
      </c>
      <c r="J447" s="47">
        <v>192000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441325</v>
      </c>
      <c r="F448" s="68">
        <f>work!I448+work!J448</f>
        <v>26790</v>
      </c>
      <c r="H448" s="79">
        <f>work!L448</f>
        <v>20120607</v>
      </c>
      <c r="I448" s="47">
        <v>441325</v>
      </c>
      <c r="J448" s="47">
        <v>26790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2406367</v>
      </c>
      <c r="F449" s="68">
        <f>work!I449+work!J449</f>
        <v>452893</v>
      </c>
      <c r="H449" s="79">
        <f>work!L449</f>
        <v>20120607</v>
      </c>
      <c r="I449" s="47">
        <v>2406367</v>
      </c>
      <c r="J449" s="47">
        <v>452893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2525120</v>
      </c>
      <c r="F450" s="68">
        <f>work!I450+work!J450</f>
        <v>7024190</v>
      </c>
      <c r="H450" s="79">
        <f>work!L450</f>
        <v>20120710</v>
      </c>
      <c r="I450" s="47">
        <v>2525120</v>
      </c>
      <c r="J450" s="47">
        <v>7024190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5221001</v>
      </c>
      <c r="F451" s="68">
        <f>work!I451+work!J451</f>
        <v>3403384</v>
      </c>
      <c r="H451" s="79">
        <f>work!L451</f>
        <v>20120710</v>
      </c>
      <c r="I451" s="47">
        <v>5221001</v>
      </c>
      <c r="J451" s="47">
        <v>3403384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77300</v>
      </c>
      <c r="F452" s="68">
        <f>work!I452+work!J452</f>
        <v>3400</v>
      </c>
      <c r="H452" s="79">
        <f>work!L452</f>
        <v>20120607</v>
      </c>
      <c r="I452" s="47">
        <v>77300</v>
      </c>
      <c r="J452" s="47">
        <v>3400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395264</v>
      </c>
      <c r="F453" s="68">
        <f>work!I453+work!J453</f>
        <v>36900</v>
      </c>
      <c r="H453" s="79">
        <f>work!L453</f>
        <v>20120607</v>
      </c>
      <c r="I453" s="47">
        <v>395264</v>
      </c>
      <c r="J453" s="47">
        <v>36900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6190</v>
      </c>
      <c r="F454" s="68">
        <f>work!I454+work!J454</f>
        <v>0</v>
      </c>
      <c r="H454" s="79">
        <f>work!L454</f>
        <v>20120607</v>
      </c>
      <c r="I454" s="47">
        <v>6190</v>
      </c>
      <c r="J454" s="47">
        <v>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2495560</v>
      </c>
      <c r="F455" s="68">
        <f>work!I455+work!J455</f>
        <v>380313</v>
      </c>
      <c r="H455" s="79">
        <f>work!L455</f>
        <v>20120607</v>
      </c>
      <c r="I455" s="47">
        <v>2495560</v>
      </c>
      <c r="J455" s="47">
        <v>380313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1225510</v>
      </c>
      <c r="F456" s="68">
        <f>work!I456+work!J456</f>
        <v>643432</v>
      </c>
      <c r="H456" s="79">
        <f>work!L456</f>
        <v>20120710</v>
      </c>
      <c r="I456" s="47">
        <v>1225510</v>
      </c>
      <c r="J456" s="47">
        <v>643432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10000</v>
      </c>
      <c r="F457" s="68">
        <f>work!I457+work!J457</f>
        <v>13050</v>
      </c>
      <c r="H457" s="79">
        <f>work!L457</f>
        <v>20120710</v>
      </c>
      <c r="I457" s="47">
        <v>10000</v>
      </c>
      <c r="J457" s="47">
        <v>13050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4074451</v>
      </c>
      <c r="F458" s="68">
        <f>work!I458+work!J458</f>
        <v>4766317</v>
      </c>
      <c r="H458" s="79">
        <f>work!L458</f>
        <v>20120607</v>
      </c>
      <c r="I458" s="47">
        <v>4074451</v>
      </c>
      <c r="J458" s="47">
        <v>4766317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226926</v>
      </c>
      <c r="F459" s="68">
        <f>work!I459+work!J459</f>
        <v>78850</v>
      </c>
      <c r="H459" s="79">
        <f>work!L459</f>
        <v>20120607</v>
      </c>
      <c r="I459" s="47">
        <v>226926</v>
      </c>
      <c r="J459" s="47">
        <v>78850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1617231</v>
      </c>
      <c r="F460" s="68">
        <f>work!I460+work!J460</f>
        <v>533167</v>
      </c>
      <c r="H460" s="79">
        <f>work!L460</f>
        <v>20120607</v>
      </c>
      <c r="I460" s="47">
        <v>1617231</v>
      </c>
      <c r="J460" s="47">
        <v>533167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3226351</v>
      </c>
      <c r="F461" s="68">
        <f>work!I461+work!J461</f>
        <v>35002</v>
      </c>
      <c r="H461" s="79">
        <f>work!L461</f>
        <v>20120607</v>
      </c>
      <c r="I461" s="47">
        <v>3226351</v>
      </c>
      <c r="J461" s="47">
        <v>35002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1208812</v>
      </c>
      <c r="F462" s="68">
        <f>work!I462+work!J462</f>
        <v>182195</v>
      </c>
      <c r="H462" s="79">
        <f>work!L462</f>
        <v>20120607</v>
      </c>
      <c r="I462" s="47">
        <v>1208812</v>
      </c>
      <c r="J462" s="47">
        <v>182195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109950</v>
      </c>
      <c r="F463" s="68">
        <f>work!I463+work!J463</f>
        <v>0</v>
      </c>
      <c r="H463" s="79">
        <f>work!L463</f>
        <v>20120710</v>
      </c>
      <c r="I463" s="47">
        <v>109950</v>
      </c>
      <c r="J463" s="47"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1126208</v>
      </c>
      <c r="F464" s="68">
        <f>work!I464+work!J464</f>
        <v>9276</v>
      </c>
      <c r="H464" s="79">
        <f>work!L464</f>
        <v>20120607</v>
      </c>
      <c r="I464" s="47">
        <v>1126208</v>
      </c>
      <c r="J464" s="47">
        <v>9276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45007</v>
      </c>
      <c r="F465" s="68">
        <f>work!I465+work!J465</f>
        <v>50575</v>
      </c>
      <c r="H465" s="79">
        <f>work!L465</f>
        <v>20120710</v>
      </c>
      <c r="I465" s="47">
        <v>45007</v>
      </c>
      <c r="J465" s="47">
        <v>50575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387325</v>
      </c>
      <c r="F466" s="68">
        <f>work!I466+work!J466</f>
        <v>0</v>
      </c>
      <c r="G466" s="91"/>
      <c r="H466" s="65">
        <f>work!L466</f>
        <v>20120607</v>
      </c>
      <c r="I466" s="47">
        <v>387325</v>
      </c>
      <c r="J466" s="47"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265706</v>
      </c>
      <c r="F467" s="68">
        <f>work!I467+work!J467</f>
        <v>55030</v>
      </c>
      <c r="H467" s="79">
        <f>work!L467</f>
        <v>20120710</v>
      </c>
      <c r="I467" s="47">
        <v>265706</v>
      </c>
      <c r="J467" s="47">
        <v>55030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1537452</v>
      </c>
      <c r="F468" s="68">
        <f>work!I468+work!J468</f>
        <v>338077</v>
      </c>
      <c r="H468" s="79">
        <f>work!L468</f>
        <v>20120607</v>
      </c>
      <c r="I468" s="47">
        <v>1537452</v>
      </c>
      <c r="J468" s="47">
        <v>338077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1095155</v>
      </c>
      <c r="F469" s="68">
        <f>work!I469+work!J469</f>
        <v>432312</v>
      </c>
      <c r="H469" s="79">
        <f>work!L469</f>
        <v>20120607</v>
      </c>
      <c r="I469" s="47">
        <v>1095155</v>
      </c>
      <c r="J469" s="47">
        <v>432312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49600</v>
      </c>
      <c r="F470" s="68">
        <f>work!I470+work!J470</f>
        <v>2600</v>
      </c>
      <c r="H470" s="79">
        <f>work!L470</f>
        <v>20120710</v>
      </c>
      <c r="I470" s="47">
        <v>49600</v>
      </c>
      <c r="J470" s="47">
        <v>2600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141663</v>
      </c>
      <c r="F471" s="68">
        <f>work!I471+work!J471</f>
        <v>34803</v>
      </c>
      <c r="H471" s="79">
        <f>work!L471</f>
        <v>20120607</v>
      </c>
      <c r="I471" s="47">
        <v>141663</v>
      </c>
      <c r="J471" s="47">
        <v>34803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149944</v>
      </c>
      <c r="F472" s="68">
        <f>work!I472+work!J472</f>
        <v>31915</v>
      </c>
      <c r="H472" s="79">
        <f>work!L472</f>
        <v>20120607</v>
      </c>
      <c r="I472" s="47">
        <v>149944</v>
      </c>
      <c r="J472" s="47">
        <v>31915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95560</v>
      </c>
      <c r="F473" s="68">
        <f>work!I473+work!J473</f>
        <v>1000</v>
      </c>
      <c r="H473" s="79">
        <f>work!L473</f>
        <v>20120607</v>
      </c>
      <c r="I473" s="47">
        <v>95560</v>
      </c>
      <c r="J473" s="47">
        <v>1000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2218669</v>
      </c>
      <c r="F474" s="68">
        <f>work!I474+work!J474</f>
        <v>377483</v>
      </c>
      <c r="H474" s="79">
        <f>work!L474</f>
        <v>20120607</v>
      </c>
      <c r="I474" s="47">
        <v>2218669</v>
      </c>
      <c r="J474" s="47">
        <v>377483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1414659</v>
      </c>
      <c r="F475" s="68">
        <f>work!I475+work!J475</f>
        <v>21599</v>
      </c>
      <c r="H475" s="79">
        <f>work!L475</f>
        <v>20120607</v>
      </c>
      <c r="I475" s="47">
        <v>1414659</v>
      </c>
      <c r="J475" s="47">
        <v>21599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86906</v>
      </c>
      <c r="H476" s="79">
        <f>work!L476</f>
        <v>20120607</v>
      </c>
      <c r="I476" s="47">
        <v>0</v>
      </c>
      <c r="J476" s="47">
        <v>86906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1074601</v>
      </c>
      <c r="F477" s="68">
        <f>work!I477+work!J477</f>
        <v>395549</v>
      </c>
      <c r="H477" s="79">
        <f>work!L477</f>
        <v>20120607</v>
      </c>
      <c r="I477" s="47">
        <v>1074601</v>
      </c>
      <c r="J477" s="47">
        <v>395549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120514</v>
      </c>
      <c r="F478" s="68">
        <f>work!I478+work!J478</f>
        <v>195502</v>
      </c>
      <c r="H478" s="79">
        <f>work!L478</f>
        <v>20120607</v>
      </c>
      <c r="I478" s="47">
        <v>120514</v>
      </c>
      <c r="J478" s="47">
        <v>195502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2509855</v>
      </c>
      <c r="F479" s="68">
        <f>work!I479+work!J479</f>
        <v>1715205</v>
      </c>
      <c r="H479" s="79">
        <f>work!L479</f>
        <v>20120607</v>
      </c>
      <c r="I479" s="47">
        <v>2509855</v>
      </c>
      <c r="J479" s="47">
        <v>1715205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42535</v>
      </c>
      <c r="F480" s="68">
        <f>work!I480+work!J480</f>
        <v>9250</v>
      </c>
      <c r="H480" s="79">
        <f>work!L480</f>
        <v>20120607</v>
      </c>
      <c r="I480" s="47">
        <v>42535</v>
      </c>
      <c r="J480" s="47">
        <v>9250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406935</v>
      </c>
      <c r="F481" s="68">
        <f>work!I481+work!J481</f>
        <v>78854</v>
      </c>
      <c r="H481" s="79">
        <f>work!L481</f>
        <v>20120710</v>
      </c>
      <c r="I481" s="47">
        <v>406935</v>
      </c>
      <c r="J481" s="47">
        <v>78854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247421</v>
      </c>
      <c r="F482" s="68">
        <f>work!I482+work!J482</f>
        <v>1030559</v>
      </c>
      <c r="H482" s="79">
        <f>work!L482</f>
        <v>20120607</v>
      </c>
      <c r="I482" s="47">
        <v>247421</v>
      </c>
      <c r="J482" s="47">
        <v>1030559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661514</v>
      </c>
      <c r="F483" s="68">
        <f>work!I483+work!J483</f>
        <v>385500</v>
      </c>
      <c r="H483" s="79">
        <f>work!L483</f>
        <v>20120607</v>
      </c>
      <c r="I483" s="47">
        <v>661514</v>
      </c>
      <c r="J483" s="47">
        <v>385500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313262</v>
      </c>
      <c r="F484" s="68">
        <f>work!I484+work!J484</f>
        <v>582591</v>
      </c>
      <c r="H484" s="79">
        <f>work!L484</f>
        <v>20120607</v>
      </c>
      <c r="I484" s="47">
        <v>313262</v>
      </c>
      <c r="J484" s="47">
        <v>582591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1588398</v>
      </c>
      <c r="F485" s="68">
        <f>work!I485+work!J485</f>
        <v>724086</v>
      </c>
      <c r="H485" s="79">
        <f>work!L485</f>
        <v>20120710</v>
      </c>
      <c r="I485" s="47">
        <v>1588398</v>
      </c>
      <c r="J485" s="47">
        <v>724086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216370</v>
      </c>
      <c r="F486" s="68">
        <f>work!I486+work!J486</f>
        <v>23600</v>
      </c>
      <c r="H486" s="79">
        <f>work!L486</f>
        <v>20120607</v>
      </c>
      <c r="I486" s="47">
        <v>216370</v>
      </c>
      <c r="J486" s="47">
        <v>23600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14535</v>
      </c>
      <c r="F487" s="68">
        <f>work!I487+work!J487</f>
        <v>0</v>
      </c>
      <c r="H487" s="79">
        <f>work!L487</f>
        <v>20120710</v>
      </c>
      <c r="I487" s="47">
        <v>14535</v>
      </c>
      <c r="J487" s="47"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330654</v>
      </c>
      <c r="F488" s="68">
        <f>work!I488+work!J488</f>
        <v>70069</v>
      </c>
      <c r="H488" s="79">
        <f>work!L488</f>
        <v>20120607</v>
      </c>
      <c r="I488" s="47">
        <v>330654</v>
      </c>
      <c r="J488" s="47">
        <v>70069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362054</v>
      </c>
      <c r="F489" s="68">
        <f>work!I489+work!J489</f>
        <v>500137</v>
      </c>
      <c r="H489" s="79">
        <f>work!L489</f>
        <v>20120607</v>
      </c>
      <c r="I489" s="47">
        <v>362054</v>
      </c>
      <c r="J489" s="47">
        <v>500137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235676</v>
      </c>
      <c r="F490" s="68">
        <f>work!I490+work!J490</f>
        <v>264594</v>
      </c>
      <c r="H490" s="79">
        <f>work!L490</f>
        <v>20120607</v>
      </c>
      <c r="I490" s="47">
        <v>235676</v>
      </c>
      <c r="J490" s="47">
        <v>264594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2185308</v>
      </c>
      <c r="F491" s="68">
        <f>work!I491+work!J491</f>
        <v>1580788</v>
      </c>
      <c r="H491" s="79">
        <f>work!L491</f>
        <v>20120607</v>
      </c>
      <c r="I491" s="47">
        <v>2185308</v>
      </c>
      <c r="J491" s="47">
        <v>1580788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781535</v>
      </c>
      <c r="F492" s="68">
        <f>work!I492+work!J492</f>
        <v>159315</v>
      </c>
      <c r="H492" s="79">
        <f>work!L492</f>
        <v>20120710</v>
      </c>
      <c r="I492" s="47">
        <v>781535</v>
      </c>
      <c r="J492" s="47">
        <v>159315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1743908</v>
      </c>
      <c r="F493" s="68">
        <f>work!I493+work!J493</f>
        <v>186752</v>
      </c>
      <c r="H493" s="79">
        <f>work!L493</f>
        <v>20120607</v>
      </c>
      <c r="I493" s="47">
        <v>1743908</v>
      </c>
      <c r="J493" s="47">
        <v>186752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56600</v>
      </c>
      <c r="F494" s="68">
        <f>work!I494+work!J494</f>
        <v>7100</v>
      </c>
      <c r="H494" s="79">
        <f>work!L494</f>
        <v>20120710</v>
      </c>
      <c r="I494" s="47">
        <v>56600</v>
      </c>
      <c r="J494" s="47">
        <v>7100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19800</v>
      </c>
      <c r="F495" s="68">
        <f>work!I495+work!J495</f>
        <v>5710</v>
      </c>
      <c r="H495" s="79">
        <f>work!L495</f>
        <v>20120607</v>
      </c>
      <c r="I495" s="47">
        <v>19800</v>
      </c>
      <c r="J495" s="47">
        <v>5710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25300</v>
      </c>
      <c r="F496" s="68">
        <f>work!I496+work!J496</f>
        <v>1000</v>
      </c>
      <c r="H496" s="79">
        <f>work!L496</f>
        <v>20120607</v>
      </c>
      <c r="I496" s="47">
        <v>25300</v>
      </c>
      <c r="J496" s="47">
        <v>1000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7300</v>
      </c>
      <c r="F497" s="68">
        <f>work!I497+work!J497</f>
        <v>1300</v>
      </c>
      <c r="H497" s="79">
        <f>work!L497</f>
        <v>20120607</v>
      </c>
      <c r="I497" s="47">
        <v>7300</v>
      </c>
      <c r="J497" s="47">
        <v>1300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171500</v>
      </c>
      <c r="F498" s="68">
        <f>work!I498+work!J498</f>
        <v>236186</v>
      </c>
      <c r="H498" s="79">
        <f>work!L498</f>
        <v>20120607</v>
      </c>
      <c r="I498" s="47">
        <v>171500</v>
      </c>
      <c r="J498" s="47">
        <v>236186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223800</v>
      </c>
      <c r="F499" s="68">
        <f>work!I499+work!J499</f>
        <v>17750</v>
      </c>
      <c r="H499" s="79">
        <f>work!L499</f>
        <v>20120607</v>
      </c>
      <c r="I499" s="47">
        <v>223800</v>
      </c>
      <c r="J499" s="47">
        <v>17750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21150</v>
      </c>
      <c r="F500" s="68">
        <f>work!I500+work!J500</f>
        <v>15725</v>
      </c>
      <c r="H500" s="79">
        <f>work!L500</f>
        <v>20120607</v>
      </c>
      <c r="I500" s="47">
        <v>21150</v>
      </c>
      <c r="J500" s="47">
        <v>15725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136041</v>
      </c>
      <c r="F501" s="68">
        <f>work!I501+work!J501</f>
        <v>1465468</v>
      </c>
      <c r="H501" s="79">
        <f>work!L501</f>
        <v>20120607</v>
      </c>
      <c r="I501" s="47">
        <v>136041</v>
      </c>
      <c r="J501" s="47">
        <v>1465468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 t="e">
        <f>work!G502+work!H502</f>
        <v>#VALUE!</v>
      </c>
      <c r="F502" s="68" t="e">
        <f>work!I502+work!J502</f>
        <v>#VALUE!</v>
      </c>
      <c r="H502" s="89" t="s">
        <v>13</v>
      </c>
      <c r="I502" s="89" t="s">
        <v>13</v>
      </c>
      <c r="J502" s="89" t="s">
        <v>13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113599</v>
      </c>
      <c r="F503" s="68">
        <f>work!I503+work!J503</f>
        <v>165042</v>
      </c>
      <c r="H503" s="79">
        <f>work!L503</f>
        <v>20120607</v>
      </c>
      <c r="I503" s="47">
        <v>113599</v>
      </c>
      <c r="J503" s="47">
        <v>165042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87650</v>
      </c>
      <c r="F504" s="68">
        <f>work!I504+work!J504</f>
        <v>31700</v>
      </c>
      <c r="H504" s="79">
        <f>work!L504</f>
        <v>20120607</v>
      </c>
      <c r="I504" s="47">
        <v>87650</v>
      </c>
      <c r="J504" s="47">
        <v>31700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16850</v>
      </c>
      <c r="F505" s="68">
        <f>work!I505+work!J505</f>
        <v>46525</v>
      </c>
      <c r="H505" s="79">
        <f>work!L505</f>
        <v>20120607</v>
      </c>
      <c r="I505" s="47">
        <v>16850</v>
      </c>
      <c r="J505" s="47">
        <v>46525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44396</v>
      </c>
      <c r="F506" s="68">
        <f>work!I506+work!J506</f>
        <v>2124101</v>
      </c>
      <c r="H506" s="79">
        <f>work!L506</f>
        <v>20120607</v>
      </c>
      <c r="I506" s="47">
        <v>44396</v>
      </c>
      <c r="J506" s="47">
        <v>2124101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48709</v>
      </c>
      <c r="F507" s="68">
        <f>work!I507+work!J507</f>
        <v>150750</v>
      </c>
      <c r="H507" s="79">
        <f>work!L507</f>
        <v>20120607</v>
      </c>
      <c r="I507" s="47">
        <v>48709</v>
      </c>
      <c r="J507" s="47">
        <v>150750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6538</v>
      </c>
      <c r="F508" s="68">
        <f>work!I508+work!J508</f>
        <v>96500</v>
      </c>
      <c r="H508" s="79">
        <f>work!L508</f>
        <v>20120607</v>
      </c>
      <c r="I508" s="47">
        <v>6538</v>
      </c>
      <c r="J508" s="47">
        <v>96500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561705</v>
      </c>
      <c r="F509" s="68">
        <f>work!I509+work!J509</f>
        <v>194533</v>
      </c>
      <c r="H509" s="79">
        <f>work!L509</f>
        <v>20120607</v>
      </c>
      <c r="I509" s="47">
        <v>561705</v>
      </c>
      <c r="J509" s="47">
        <v>194533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2877938</v>
      </c>
      <c r="F510" s="68">
        <f>work!I510+work!J510</f>
        <v>1333396</v>
      </c>
      <c r="H510" s="79">
        <f>work!L510</f>
        <v>20120607</v>
      </c>
      <c r="I510" s="47">
        <v>2877938</v>
      </c>
      <c r="J510" s="47">
        <v>1333396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982108</v>
      </c>
      <c r="F511" s="68">
        <f>work!I511+work!J511</f>
        <v>66145</v>
      </c>
      <c r="H511" s="79">
        <f>work!L511</f>
        <v>20120710</v>
      </c>
      <c r="I511" s="47">
        <v>982108</v>
      </c>
      <c r="J511" s="47">
        <v>66145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118583</v>
      </c>
      <c r="F512" s="68">
        <f>work!I512+work!J512</f>
        <v>30736</v>
      </c>
      <c r="H512" s="79">
        <f>work!L512</f>
        <v>20120607</v>
      </c>
      <c r="I512" s="47">
        <v>118583</v>
      </c>
      <c r="J512" s="47">
        <v>30736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745795</v>
      </c>
      <c r="F513" s="68">
        <f>work!I513+work!J513</f>
        <v>4897111</v>
      </c>
      <c r="H513" s="79">
        <f>work!L513</f>
        <v>20120710</v>
      </c>
      <c r="I513" s="47">
        <v>745795</v>
      </c>
      <c r="J513" s="47">
        <v>4897111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2257209</v>
      </c>
      <c r="F514" s="68">
        <f>work!I514+work!J514</f>
        <v>2321963</v>
      </c>
      <c r="H514" s="79">
        <f>work!L514</f>
        <v>20120607</v>
      </c>
      <c r="I514" s="47">
        <v>2257209</v>
      </c>
      <c r="J514" s="47">
        <v>2321963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61901</v>
      </c>
      <c r="F515" s="68">
        <f>work!I515+work!J515</f>
        <v>0</v>
      </c>
      <c r="H515" s="79">
        <f>work!L515</f>
        <v>20120607</v>
      </c>
      <c r="I515" s="47">
        <v>61901</v>
      </c>
      <c r="J515" s="47">
        <v>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3859545</v>
      </c>
      <c r="F516" s="68">
        <f>work!I516+work!J516</f>
        <v>3697223</v>
      </c>
      <c r="H516" s="79">
        <f>work!L516</f>
        <v>20120607</v>
      </c>
      <c r="I516" s="47">
        <v>3859545</v>
      </c>
      <c r="J516" s="47">
        <v>3697223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529634</v>
      </c>
      <c r="F517" s="68">
        <f>work!I517+work!J517</f>
        <v>26600</v>
      </c>
      <c r="H517" s="79">
        <f>work!L517</f>
        <v>20120607</v>
      </c>
      <c r="I517" s="47">
        <v>529634</v>
      </c>
      <c r="J517" s="47">
        <v>26600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2730491</v>
      </c>
      <c r="F518" s="68">
        <f>work!I518+work!J518</f>
        <v>769337</v>
      </c>
      <c r="H518" s="79">
        <f>work!L518</f>
        <v>20120710</v>
      </c>
      <c r="I518" s="47">
        <v>2730491</v>
      </c>
      <c r="J518" s="47">
        <v>769337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188705</v>
      </c>
      <c r="F519" s="68">
        <f>work!I519+work!J519</f>
        <v>75102</v>
      </c>
      <c r="H519" s="79">
        <f>work!L519</f>
        <v>20120710</v>
      </c>
      <c r="I519" s="47">
        <v>188705</v>
      </c>
      <c r="J519" s="47">
        <v>75102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18000</v>
      </c>
      <c r="F520" s="68">
        <f>work!I520+work!J520</f>
        <v>1600</v>
      </c>
      <c r="H520" s="79">
        <f>work!L520</f>
        <v>20120607</v>
      </c>
      <c r="I520" s="47">
        <v>18000</v>
      </c>
      <c r="J520" s="47">
        <v>1600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1287299</v>
      </c>
      <c r="F521" s="68">
        <f>work!I521+work!J521</f>
        <v>430728</v>
      </c>
      <c r="H521" s="79">
        <f>work!L521</f>
        <v>20120607</v>
      </c>
      <c r="I521" s="47">
        <v>1287299</v>
      </c>
      <c r="J521" s="47">
        <v>430728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212724</v>
      </c>
      <c r="F522" s="68">
        <f>work!I522+work!J522</f>
        <v>65574</v>
      </c>
      <c r="H522" s="79">
        <f>work!L522</f>
        <v>20120710</v>
      </c>
      <c r="I522" s="47">
        <v>212724</v>
      </c>
      <c r="J522" s="47">
        <v>65574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41000</v>
      </c>
      <c r="F523" s="68">
        <f>work!I523+work!J523</f>
        <v>152100</v>
      </c>
      <c r="H523" s="79">
        <f>work!L523</f>
        <v>20120607</v>
      </c>
      <c r="I523" s="47">
        <v>41000</v>
      </c>
      <c r="J523" s="47">
        <v>152100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192445</v>
      </c>
      <c r="F524" s="68">
        <f>work!I524+work!J524</f>
        <v>248972</v>
      </c>
      <c r="H524" s="79">
        <f>work!L524</f>
        <v>20120710</v>
      </c>
      <c r="I524" s="47">
        <v>192445</v>
      </c>
      <c r="J524" s="47">
        <v>248972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41821</v>
      </c>
      <c r="F525" s="68">
        <f>work!I525+work!J525</f>
        <v>378017</v>
      </c>
      <c r="H525" s="79">
        <f>work!L525</f>
        <v>20120607</v>
      </c>
      <c r="I525" s="47">
        <v>41821</v>
      </c>
      <c r="J525" s="47">
        <v>378017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195230</v>
      </c>
      <c r="F526" s="68">
        <f>work!I526+work!J526</f>
        <v>191834</v>
      </c>
      <c r="H526" s="79">
        <f>work!L526</f>
        <v>20120607</v>
      </c>
      <c r="I526" s="47">
        <v>195230</v>
      </c>
      <c r="J526" s="47">
        <v>191834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107073</v>
      </c>
      <c r="F527" s="68">
        <f>work!I527+work!J527</f>
        <v>20585</v>
      </c>
      <c r="H527" s="79">
        <f>work!L527</f>
        <v>20120710</v>
      </c>
      <c r="I527" s="47">
        <v>107073</v>
      </c>
      <c r="J527" s="47">
        <v>20585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1894004</v>
      </c>
      <c r="F528" s="68">
        <f>work!I528+work!J528</f>
        <v>688080</v>
      </c>
      <c r="H528" s="79">
        <f>work!L528</f>
        <v>20120710</v>
      </c>
      <c r="I528" s="47">
        <v>1894004</v>
      </c>
      <c r="J528" s="47">
        <v>688080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610219</v>
      </c>
      <c r="F529" s="68">
        <f>work!I529+work!J529</f>
        <v>229943</v>
      </c>
      <c r="H529" s="79">
        <f>work!L529</f>
        <v>20120710</v>
      </c>
      <c r="I529" s="47">
        <v>610219</v>
      </c>
      <c r="J529" s="47">
        <v>229943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1420</v>
      </c>
      <c r="F530" s="68">
        <f>work!I530+work!J530</f>
        <v>0</v>
      </c>
      <c r="H530" s="79">
        <f>work!L530</f>
        <v>20120710</v>
      </c>
      <c r="I530" s="47">
        <v>1420</v>
      </c>
      <c r="J530" s="47">
        <v>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48360</v>
      </c>
      <c r="F531" s="68">
        <f>work!I531+work!J531</f>
        <v>55591</v>
      </c>
      <c r="H531" s="79">
        <f>work!L531</f>
        <v>20120607</v>
      </c>
      <c r="I531" s="47">
        <v>48360</v>
      </c>
      <c r="J531" s="47">
        <v>55591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21100</v>
      </c>
      <c r="F532" s="68">
        <f>work!I532+work!J532</f>
        <v>0</v>
      </c>
      <c r="H532" s="79">
        <f>work!L532</f>
        <v>20120607</v>
      </c>
      <c r="I532" s="47">
        <v>21100</v>
      </c>
      <c r="J532" s="47">
        <v>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195442</v>
      </c>
      <c r="F533" s="68">
        <f>work!I533+work!J533</f>
        <v>61925</v>
      </c>
      <c r="H533" s="79">
        <f>work!L533</f>
        <v>20120607</v>
      </c>
      <c r="I533" s="47">
        <v>195442</v>
      </c>
      <c r="J533" s="47">
        <v>61925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191784</v>
      </c>
      <c r="F534" s="68">
        <f>work!I534+work!J534</f>
        <v>418700</v>
      </c>
      <c r="H534" s="79">
        <f>work!L534</f>
        <v>20120607</v>
      </c>
      <c r="I534" s="47">
        <v>191784</v>
      </c>
      <c r="J534" s="47">
        <v>418700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13375</v>
      </c>
      <c r="F535" s="68">
        <f>work!I535+work!J535</f>
        <v>1026630</v>
      </c>
      <c r="H535" s="79">
        <f>work!L535</f>
        <v>20120710</v>
      </c>
      <c r="I535" s="47">
        <v>13375</v>
      </c>
      <c r="J535" s="47">
        <v>1026630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128757</v>
      </c>
      <c r="F536" s="68">
        <f>work!I536+work!J536</f>
        <v>27200</v>
      </c>
      <c r="H536" s="79">
        <f>work!L536</f>
        <v>20120607</v>
      </c>
      <c r="I536" s="47">
        <v>128757</v>
      </c>
      <c r="J536" s="47">
        <v>27200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73331</v>
      </c>
      <c r="F537" s="68">
        <f>work!I537+work!J537</f>
        <v>87393</v>
      </c>
      <c r="H537" s="79">
        <f>work!L537</f>
        <v>20120607</v>
      </c>
      <c r="I537" s="47">
        <v>73331</v>
      </c>
      <c r="J537" s="47">
        <v>87393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20840</v>
      </c>
      <c r="F538" s="68">
        <f>work!I538+work!J538</f>
        <v>8953</v>
      </c>
      <c r="H538" s="79">
        <f>work!L538</f>
        <v>20120710</v>
      </c>
      <c r="I538" s="47">
        <v>20840</v>
      </c>
      <c r="J538" s="47">
        <v>8953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186716</v>
      </c>
      <c r="F539" s="68">
        <f>work!I539+work!J539</f>
        <v>40573</v>
      </c>
      <c r="H539" s="79">
        <f>work!L539</f>
        <v>20120607</v>
      </c>
      <c r="I539" s="47">
        <v>186716</v>
      </c>
      <c r="J539" s="47">
        <v>40573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527313</v>
      </c>
      <c r="F540" s="68">
        <f>work!I540+work!J540</f>
        <v>492415</v>
      </c>
      <c r="H540" s="79">
        <f>work!L540</f>
        <v>20120710</v>
      </c>
      <c r="I540" s="47">
        <v>527313</v>
      </c>
      <c r="J540" s="47">
        <v>492415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600049</v>
      </c>
      <c r="F541" s="68">
        <f>work!I541+work!J541</f>
        <v>29810</v>
      </c>
      <c r="H541" s="79">
        <f>work!L541</f>
        <v>20120607</v>
      </c>
      <c r="I541" s="47">
        <v>600049</v>
      </c>
      <c r="J541" s="47">
        <v>29810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51325</v>
      </c>
      <c r="F542" s="68">
        <f>work!I542+work!J542</f>
        <v>153600</v>
      </c>
      <c r="H542" s="79">
        <f>work!L542</f>
        <v>20120710</v>
      </c>
      <c r="I542" s="47">
        <v>51325</v>
      </c>
      <c r="J542" s="47">
        <v>153600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96707</v>
      </c>
      <c r="F543" s="68">
        <f>work!I543+work!J543</f>
        <v>40178</v>
      </c>
      <c r="H543" s="79">
        <f>work!L543</f>
        <v>20120607</v>
      </c>
      <c r="I543" s="47">
        <v>96707</v>
      </c>
      <c r="J543" s="47">
        <v>40178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129207</v>
      </c>
      <c r="F544" s="68">
        <f>work!I544+work!J544</f>
        <v>807905</v>
      </c>
      <c r="H544" s="79">
        <f>work!L544</f>
        <v>20120710</v>
      </c>
      <c r="I544" s="47">
        <v>129207</v>
      </c>
      <c r="J544" s="47">
        <v>807905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25650</v>
      </c>
      <c r="F545" s="68">
        <f>work!I545+work!J545</f>
        <v>27662</v>
      </c>
      <c r="H545" s="79">
        <f>work!L545</f>
        <v>20120607</v>
      </c>
      <c r="I545" s="47">
        <v>25650</v>
      </c>
      <c r="J545" s="47">
        <v>27662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857766</v>
      </c>
      <c r="F546" s="68">
        <f>work!I546+work!J546</f>
        <v>56050</v>
      </c>
      <c r="H546" s="79">
        <f>work!L546</f>
        <v>20120710</v>
      </c>
      <c r="I546" s="47">
        <v>857766</v>
      </c>
      <c r="J546" s="47">
        <v>56050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725867</v>
      </c>
      <c r="F547" s="68">
        <f>work!I547+work!J547</f>
        <v>240525</v>
      </c>
      <c r="H547" s="79">
        <f>work!L547</f>
        <v>20120607</v>
      </c>
      <c r="I547" s="47">
        <v>725867</v>
      </c>
      <c r="J547" s="47">
        <v>240525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69706</v>
      </c>
      <c r="F548" s="68">
        <f>work!I548+work!J548</f>
        <v>0</v>
      </c>
      <c r="H548" s="79">
        <f>work!L548</f>
        <v>20120607</v>
      </c>
      <c r="I548" s="47">
        <v>69706</v>
      </c>
      <c r="J548" s="47">
        <v>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328439</v>
      </c>
      <c r="F549" s="68">
        <f>work!I549+work!J549</f>
        <v>37750</v>
      </c>
      <c r="H549" s="79">
        <f>work!L549</f>
        <v>20120710</v>
      </c>
      <c r="I549" s="47">
        <v>328439</v>
      </c>
      <c r="J549" s="47">
        <v>37750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30550</v>
      </c>
      <c r="F550" s="68">
        <f>work!I550+work!J550</f>
        <v>99250</v>
      </c>
      <c r="H550" s="79">
        <f>work!L550</f>
        <v>20120710</v>
      </c>
      <c r="I550" s="47">
        <v>30550</v>
      </c>
      <c r="J550" s="47">
        <v>99250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328826</v>
      </c>
      <c r="F551" s="68">
        <f>work!I551+work!J551</f>
        <v>53350</v>
      </c>
      <c r="H551" s="79">
        <f>work!L551</f>
        <v>20120607</v>
      </c>
      <c r="I551" s="47">
        <v>328826</v>
      </c>
      <c r="J551" s="47">
        <v>53350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20120710</v>
      </c>
      <c r="I552" s="47">
        <v>0</v>
      </c>
      <c r="J552" s="47">
        <v>0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61200</v>
      </c>
      <c r="F553" s="68">
        <f>work!I553+work!J553</f>
        <v>426377</v>
      </c>
      <c r="H553" s="79">
        <f>work!L553</f>
        <v>20120607</v>
      </c>
      <c r="I553" s="47">
        <v>61200</v>
      </c>
      <c r="J553" s="47">
        <v>426377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2264353</v>
      </c>
      <c r="F554" s="68">
        <f>work!I554+work!J554</f>
        <v>30178</v>
      </c>
      <c r="H554" s="79">
        <f>work!L554</f>
        <v>20120710</v>
      </c>
      <c r="I554" s="47">
        <v>2264353</v>
      </c>
      <c r="J554" s="47">
        <v>30178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532988</v>
      </c>
      <c r="F555" s="68">
        <f>work!I555+work!J555</f>
        <v>145085</v>
      </c>
      <c r="H555" s="79">
        <f>work!L555</f>
        <v>20120607</v>
      </c>
      <c r="I555" s="47">
        <v>532988</v>
      </c>
      <c r="J555" s="47">
        <v>145085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3680872</v>
      </c>
      <c r="F556" s="68">
        <f>work!I556+work!J556</f>
        <v>1486344</v>
      </c>
      <c r="H556" s="79">
        <f>work!L556</f>
        <v>20120607</v>
      </c>
      <c r="I556" s="47">
        <v>3680872</v>
      </c>
      <c r="J556" s="47">
        <v>1486344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 t="e">
        <f>work!G557+work!H557</f>
        <v>#VALUE!</v>
      </c>
      <c r="F557" s="68" t="e">
        <f>work!I557+work!J557</f>
        <v>#VALUE!</v>
      </c>
      <c r="H557" s="89" t="s">
        <v>13</v>
      </c>
      <c r="I557" s="89" t="s">
        <v>13</v>
      </c>
      <c r="J557" s="89" t="s">
        <v>13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442359</v>
      </c>
      <c r="F558" s="68">
        <f>work!I558+work!J558</f>
        <v>28150</v>
      </c>
      <c r="H558" s="79">
        <f>work!L558</f>
        <v>20120607</v>
      </c>
      <c r="I558" s="47">
        <v>442359</v>
      </c>
      <c r="J558" s="47">
        <v>28150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298233</v>
      </c>
      <c r="F559" s="68">
        <f>work!I559+work!J559</f>
        <v>5050</v>
      </c>
      <c r="H559" s="79">
        <f>work!L559</f>
        <v>20120607</v>
      </c>
      <c r="I559" s="47">
        <v>298233</v>
      </c>
      <c r="J559" s="47">
        <v>5050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302694</v>
      </c>
      <c r="F560" s="68">
        <f>work!I560+work!J560</f>
        <v>653900</v>
      </c>
      <c r="H560" s="79">
        <f>work!L560</f>
        <v>20120710</v>
      </c>
      <c r="I560" s="47">
        <v>302694</v>
      </c>
      <c r="J560" s="47">
        <v>653900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484057</v>
      </c>
      <c r="F561" s="68">
        <f>work!I561+work!J561</f>
        <v>3732298</v>
      </c>
      <c r="H561" s="79">
        <f>work!L561</f>
        <v>20120607</v>
      </c>
      <c r="I561" s="47">
        <v>484057</v>
      </c>
      <c r="J561" s="47">
        <v>3732298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2721116</v>
      </c>
      <c r="F562" s="68">
        <f>work!I562+work!J562</f>
        <v>2877815</v>
      </c>
      <c r="H562" s="79">
        <f>work!L562</f>
        <v>20120607</v>
      </c>
      <c r="I562" s="47">
        <v>2721116</v>
      </c>
      <c r="J562" s="47">
        <v>2877815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803210</v>
      </c>
      <c r="F563" s="68">
        <f>work!I563+work!J563</f>
        <v>333934</v>
      </c>
      <c r="H563" s="79">
        <f>work!L563</f>
        <v>20120607</v>
      </c>
      <c r="I563" s="47">
        <v>803210</v>
      </c>
      <c r="J563" s="47">
        <v>333934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918775</v>
      </c>
      <c r="F564" s="68">
        <f>work!I564+work!J564</f>
        <v>108202</v>
      </c>
      <c r="H564" s="79">
        <f>work!L564</f>
        <v>20120607</v>
      </c>
      <c r="I564" s="47">
        <v>918775</v>
      </c>
      <c r="J564" s="47">
        <v>108202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600603</v>
      </c>
      <c r="F565" s="68">
        <f>work!I565+work!J565</f>
        <v>300411</v>
      </c>
      <c r="H565" s="79">
        <f>work!L565</f>
        <v>20120607</v>
      </c>
      <c r="I565" s="47">
        <v>600603</v>
      </c>
      <c r="J565" s="47">
        <v>300411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538514</v>
      </c>
      <c r="F566" s="68">
        <f>work!I566+work!J566</f>
        <v>361600</v>
      </c>
      <c r="H566" s="79">
        <f>work!L566</f>
        <v>20120607</v>
      </c>
      <c r="I566" s="47">
        <v>538514</v>
      </c>
      <c r="J566" s="47">
        <v>361600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311865</v>
      </c>
      <c r="F567" s="68">
        <f>work!I567+work!J567</f>
        <v>2800</v>
      </c>
      <c r="H567" s="79">
        <f>work!L567</f>
        <v>20120710</v>
      </c>
      <c r="I567" s="47">
        <v>311865</v>
      </c>
      <c r="J567" s="47">
        <v>2800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252584</v>
      </c>
      <c r="F568" s="68">
        <f>work!I568+work!J568</f>
        <v>8845</v>
      </c>
      <c r="H568" s="79">
        <f>work!L568</f>
        <v>20120607</v>
      </c>
      <c r="I568" s="47">
        <v>252584</v>
      </c>
      <c r="J568" s="47">
        <v>8845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702985</v>
      </c>
      <c r="F569" s="68">
        <f>work!I569+work!J569</f>
        <v>96920</v>
      </c>
      <c r="H569" s="79">
        <f>work!L569</f>
        <v>20120607</v>
      </c>
      <c r="I569" s="47">
        <v>702985</v>
      </c>
      <c r="J569" s="47">
        <v>96920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995108</v>
      </c>
      <c r="F570" s="68">
        <f>work!I570+work!J570</f>
        <v>513023</v>
      </c>
      <c r="H570" s="79">
        <f>work!L570</f>
        <v>20120607</v>
      </c>
      <c r="I570" s="47">
        <v>995108</v>
      </c>
      <c r="J570" s="47">
        <v>513023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1955587</v>
      </c>
      <c r="F571" s="68">
        <f>work!I571+work!J571</f>
        <v>5742776</v>
      </c>
      <c r="H571" s="79">
        <f>work!L571</f>
        <v>20120607</v>
      </c>
      <c r="I571" s="47">
        <v>1955587</v>
      </c>
      <c r="J571" s="47">
        <v>5742776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1332310</v>
      </c>
      <c r="F572" s="68">
        <f>work!I572+work!J572</f>
        <v>2570812</v>
      </c>
      <c r="H572" s="79">
        <f>work!L572</f>
        <v>20120607</v>
      </c>
      <c r="I572" s="47">
        <v>1332310</v>
      </c>
      <c r="J572" s="47">
        <v>2570812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5849483</v>
      </c>
      <c r="F573" s="68">
        <f>work!I573+work!J573</f>
        <v>1176239</v>
      </c>
      <c r="H573" s="79">
        <f>work!L573</f>
        <v>20120710</v>
      </c>
      <c r="I573" s="47">
        <v>5849483</v>
      </c>
      <c r="J573" s="47">
        <v>1176239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13575</v>
      </c>
      <c r="F574" s="68">
        <f>work!I574+work!J574</f>
        <v>0</v>
      </c>
      <c r="H574" s="79">
        <f>work!L574</f>
        <v>20120710</v>
      </c>
      <c r="I574" s="47">
        <v>13575</v>
      </c>
      <c r="J574" s="47"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73422</v>
      </c>
      <c r="H575" s="79">
        <f>work!L575</f>
        <v>20120607</v>
      </c>
      <c r="I575" s="47">
        <v>0</v>
      </c>
      <c r="J575" s="47">
        <v>73422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61308</v>
      </c>
      <c r="F576" s="68">
        <f>work!I576+work!J576</f>
        <v>25070</v>
      </c>
      <c r="H576" s="79">
        <f>work!L576</f>
        <v>20120710</v>
      </c>
      <c r="I576" s="47">
        <v>61308</v>
      </c>
      <c r="J576" s="47">
        <v>25070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200</v>
      </c>
      <c r="F577" s="68">
        <f>work!I577+work!J577</f>
        <v>0</v>
      </c>
      <c r="H577" s="79">
        <f>work!L577</f>
        <v>20120607</v>
      </c>
      <c r="I577" s="47">
        <v>200</v>
      </c>
      <c r="J577" s="47">
        <v>0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148132</v>
      </c>
      <c r="F578" s="68">
        <f>work!I578+work!J578</f>
        <v>77301</v>
      </c>
      <c r="H578" s="79">
        <f>work!L578</f>
        <v>20120607</v>
      </c>
      <c r="I578" s="47">
        <v>148132</v>
      </c>
      <c r="J578" s="47">
        <v>77301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67900</v>
      </c>
      <c r="F579" s="68">
        <f>work!I579+work!J579</f>
        <v>8000</v>
      </c>
      <c r="H579" s="79">
        <f>work!L579</f>
        <v>20120607</v>
      </c>
      <c r="I579" s="47">
        <v>67900</v>
      </c>
      <c r="J579" s="47">
        <v>8000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18485</v>
      </c>
      <c r="F580" s="68">
        <f>work!I580+work!J580</f>
        <v>88265</v>
      </c>
      <c r="H580" s="79">
        <f>work!L580</f>
        <v>20120607</v>
      </c>
      <c r="I580" s="47">
        <v>18485</v>
      </c>
      <c r="J580" s="47">
        <v>88265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172732</v>
      </c>
      <c r="F581" s="68">
        <f>work!I581+work!J581</f>
        <v>99656</v>
      </c>
      <c r="H581" s="79">
        <f>work!L581</f>
        <v>20120607</v>
      </c>
      <c r="I581" s="47">
        <v>172732</v>
      </c>
      <c r="J581" s="47">
        <v>99656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99600</v>
      </c>
      <c r="F582" s="68">
        <f>work!I582+work!J582</f>
        <v>298716</v>
      </c>
      <c r="H582" s="79">
        <f>work!L582</f>
        <v>20120607</v>
      </c>
      <c r="I582" s="47">
        <v>99600</v>
      </c>
      <c r="J582" s="47">
        <v>298716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40138</v>
      </c>
      <c r="F583" s="68">
        <f>work!I583+work!J583</f>
        <v>14500</v>
      </c>
      <c r="H583" s="79">
        <f>work!L583</f>
        <v>20120607</v>
      </c>
      <c r="I583" s="47">
        <v>40138</v>
      </c>
      <c r="J583" s="47">
        <v>14500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9768</v>
      </c>
      <c r="F584" s="68">
        <f>work!I584+work!J584</f>
        <v>51100</v>
      </c>
      <c r="H584" s="79">
        <f>work!L584</f>
        <v>20120607</v>
      </c>
      <c r="I584" s="47">
        <v>9768</v>
      </c>
      <c r="J584" s="47">
        <v>51100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485440</v>
      </c>
      <c r="F585" s="68">
        <f>work!I585+work!J585</f>
        <v>47000</v>
      </c>
      <c r="H585" s="79">
        <f>work!L585</f>
        <v>20120607</v>
      </c>
      <c r="I585" s="47">
        <v>485440</v>
      </c>
      <c r="J585" s="47">
        <v>47000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98691</v>
      </c>
      <c r="F586" s="68">
        <f>work!I586+work!J586</f>
        <v>68206</v>
      </c>
      <c r="H586" s="79">
        <f>work!L586</f>
        <v>20120607</v>
      </c>
      <c r="I586" s="47">
        <v>98691</v>
      </c>
      <c r="J586" s="47">
        <v>68206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70900</v>
      </c>
      <c r="F587" s="68">
        <f>work!I587+work!J587</f>
        <v>431783</v>
      </c>
      <c r="H587" s="79">
        <f>work!L587</f>
        <v>20120607</v>
      </c>
      <c r="I587" s="47">
        <v>70900</v>
      </c>
      <c r="J587" s="47">
        <v>431783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76658</v>
      </c>
      <c r="F588" s="68">
        <f>work!I588+work!J588</f>
        <v>12613</v>
      </c>
      <c r="H588" s="79">
        <f>work!L588</f>
        <v>20120607</v>
      </c>
      <c r="I588" s="47">
        <v>76658</v>
      </c>
      <c r="J588" s="47">
        <v>12613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749645</v>
      </c>
      <c r="F589" s="68">
        <f>work!I589+work!J589</f>
        <v>129261</v>
      </c>
      <c r="H589" s="79">
        <f>work!L589</f>
        <v>20120710</v>
      </c>
      <c r="I589" s="47">
        <v>749645</v>
      </c>
      <c r="J589" s="47">
        <v>129261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236714</v>
      </c>
      <c r="F590" s="68">
        <f>work!I590+work!J590</f>
        <v>455840</v>
      </c>
      <c r="H590" s="79">
        <f>work!L590</f>
        <v>20120710</v>
      </c>
      <c r="I590" s="47">
        <v>236714</v>
      </c>
      <c r="J590" s="47">
        <v>455840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72978</v>
      </c>
      <c r="F591" s="68">
        <f>work!I591+work!J591</f>
        <v>3340</v>
      </c>
      <c r="H591" s="79">
        <f>work!L591</f>
        <v>20120710</v>
      </c>
      <c r="I591" s="47">
        <v>72978</v>
      </c>
      <c r="J591" s="47">
        <v>3340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 Twp</v>
      </c>
      <c r="I592" s="47" t="s">
        <v>127</v>
      </c>
      <c r="J592" s="47" t="s">
        <v>127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203078</v>
      </c>
      <c r="F593" s="68">
        <f>work!I593+work!J593</f>
        <v>1614609</v>
      </c>
      <c r="H593" s="79">
        <f>work!L593</f>
        <v>20120607</v>
      </c>
      <c r="I593" s="47">
        <v>203078</v>
      </c>
      <c r="J593" s="47">
        <v>1614609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37688</v>
      </c>
      <c r="F594" s="68">
        <f>work!I594+work!J594</f>
        <v>1199400</v>
      </c>
      <c r="H594" s="79">
        <f>work!L594</f>
        <v>20120607</v>
      </c>
      <c r="I594" s="47">
        <v>37688</v>
      </c>
      <c r="J594" s="47">
        <v>1199400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509228</v>
      </c>
      <c r="F595" s="68">
        <f>work!I595+work!J595</f>
        <v>97716</v>
      </c>
      <c r="H595" s="79">
        <f>work!L595</f>
        <v>20120607</v>
      </c>
      <c r="I595" s="47">
        <v>509228</v>
      </c>
      <c r="J595" s="47">
        <v>97716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282585</v>
      </c>
      <c r="F596" s="68">
        <f>work!I596+work!J596</f>
        <v>1212921</v>
      </c>
      <c r="H596" s="79">
        <f>work!L596</f>
        <v>20120607</v>
      </c>
      <c r="I596" s="47">
        <v>282585</v>
      </c>
      <c r="J596" s="47">
        <v>1212921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101215</v>
      </c>
      <c r="F597" s="68">
        <f>work!I597+work!J597</f>
        <v>40500</v>
      </c>
      <c r="H597" s="79">
        <f>work!L597</f>
        <v>20120607</v>
      </c>
      <c r="I597" s="47">
        <v>101215</v>
      </c>
      <c r="J597" s="47">
        <v>40500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5400930</v>
      </c>
      <c r="F598" s="68">
        <f>work!I598+work!J598</f>
        <v>28730246</v>
      </c>
      <c r="H598" s="79">
        <f>work!L598</f>
        <v>20120710</v>
      </c>
      <c r="I598" s="47">
        <v>5400930</v>
      </c>
      <c r="J598" s="47">
        <v>28730246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January-May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7/10/12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5">
        <f>D7+E7</f>
        <v>140666412</v>
      </c>
      <c r="D7" s="45">
        <f>SUM(top_20_ytd!D7+top_20_ytd!E7)</f>
        <v>61742935</v>
      </c>
      <c r="E7" s="45">
        <f>SUM(top_20_ytd!F7+top_20_ytd!G7)</f>
        <v>78923477</v>
      </c>
      <c r="G7" s="47"/>
    </row>
    <row r="8" spans="1:7" ht="15">
      <c r="A8" s="18" t="str">
        <f>top_20_ytd!A8</f>
        <v>Jersey City</v>
      </c>
      <c r="B8" s="18" t="str">
        <f>top_20_ytd!B8</f>
        <v>Hudson</v>
      </c>
      <c r="C8" s="47">
        <f aca="true" t="shared" si="0" ref="C8:C26">D8+E8</f>
        <v>94107696</v>
      </c>
      <c r="D8" s="47">
        <f>SUM(top_20_ytd!D8+top_20_ytd!E8)</f>
        <v>47338768</v>
      </c>
      <c r="E8" s="47">
        <f>SUM(top_20_ytd!F8+top_20_ytd!G8)</f>
        <v>46768928</v>
      </c>
      <c r="G8" s="47"/>
    </row>
    <row r="9" spans="1:7" ht="15">
      <c r="A9" s="18" t="str">
        <f>top_20_ytd!A9</f>
        <v>Franklin Township</v>
      </c>
      <c r="B9" s="18" t="str">
        <f>top_20_ytd!B9</f>
        <v>Somerset</v>
      </c>
      <c r="C9" s="47">
        <f t="shared" si="0"/>
        <v>76972045</v>
      </c>
      <c r="D9" s="47">
        <f>SUM(top_20_ytd!D9+top_20_ytd!E9)</f>
        <v>43668066</v>
      </c>
      <c r="E9" s="47">
        <f>SUM(top_20_ytd!F9+top_20_ytd!G9)</f>
        <v>33303979</v>
      </c>
      <c r="G9" s="47"/>
    </row>
    <row r="10" spans="1:7" ht="15">
      <c r="A10" s="18" t="str">
        <f>top_20_ytd!A10</f>
        <v>Parsippany-Troy Hills Twp</v>
      </c>
      <c r="B10" s="18" t="str">
        <f>top_20_ytd!B10</f>
        <v>Morris</v>
      </c>
      <c r="C10" s="47">
        <f t="shared" si="0"/>
        <v>69626521</v>
      </c>
      <c r="D10" s="47">
        <f>SUM(top_20_ytd!D10+top_20_ytd!E10)</f>
        <v>5926266</v>
      </c>
      <c r="E10" s="47">
        <f>SUM(top_20_ytd!F10+top_20_ytd!G10)</f>
        <v>63700255</v>
      </c>
      <c r="G10" s="47"/>
    </row>
    <row r="11" spans="1:7" ht="15">
      <c r="A11" s="18" t="str">
        <f>top_20_ytd!A11</f>
        <v>West New York Town</v>
      </c>
      <c r="B11" s="18" t="str">
        <f>top_20_ytd!B11</f>
        <v>Hudson</v>
      </c>
      <c r="C11" s="47">
        <f t="shared" si="0"/>
        <v>64438366</v>
      </c>
      <c r="D11" s="47">
        <f>SUM(top_20_ytd!D11+top_20_ytd!E11)</f>
        <v>62945155</v>
      </c>
      <c r="E11" s="47">
        <f>SUM(top_20_ytd!F11+top_20_ytd!G11)</f>
        <v>1493211</v>
      </c>
      <c r="G11" s="47"/>
    </row>
    <row r="12" spans="1:7" ht="15">
      <c r="A12" s="18" t="str">
        <f>top_20_ytd!A12</f>
        <v>Plainsboro Township</v>
      </c>
      <c r="B12" s="18" t="str">
        <f>top_20_ytd!B12</f>
        <v>Middlesex</v>
      </c>
      <c r="C12" s="47">
        <f t="shared" si="0"/>
        <v>54192856</v>
      </c>
      <c r="D12" s="47">
        <f>SUM(top_20_ytd!D12+top_20_ytd!E12)</f>
        <v>2501352</v>
      </c>
      <c r="E12" s="47">
        <f>SUM(top_20_ytd!F12+top_20_ytd!G12)</f>
        <v>51691504</v>
      </c>
      <c r="G12" s="47"/>
    </row>
    <row r="13" spans="1:7" ht="15">
      <c r="A13" s="18" t="str">
        <f>top_20_ytd!A13</f>
        <v>Fort Lee Borough</v>
      </c>
      <c r="B13" s="18" t="str">
        <f>top_20_ytd!B13</f>
        <v>Bergen</v>
      </c>
      <c r="C13" s="47">
        <f t="shared" si="0"/>
        <v>53041329</v>
      </c>
      <c r="D13" s="47">
        <f>SUM(top_20_ytd!D13+top_20_ytd!E13)</f>
        <v>48491981</v>
      </c>
      <c r="E13" s="47">
        <f>SUM(top_20_ytd!F13+top_20_ytd!G13)</f>
        <v>4549348</v>
      </c>
      <c r="G13" s="47"/>
    </row>
    <row r="14" spans="1:7" ht="15">
      <c r="A14" s="18" t="str">
        <f>top_20_ytd!A14</f>
        <v>Brick Township</v>
      </c>
      <c r="B14" s="18" t="str">
        <f>top_20_ytd!B14</f>
        <v>Ocean</v>
      </c>
      <c r="C14" s="47">
        <f t="shared" si="0"/>
        <v>51870653</v>
      </c>
      <c r="D14" s="47">
        <f>SUM(top_20_ytd!D14+top_20_ytd!E14)</f>
        <v>17892105</v>
      </c>
      <c r="E14" s="47">
        <f>SUM(top_20_ytd!F14+top_20_ytd!G14)</f>
        <v>33978548</v>
      </c>
      <c r="G14" s="47"/>
    </row>
    <row r="15" spans="1:7" ht="15">
      <c r="A15" s="18" t="str">
        <f>top_20_ytd!A15</f>
        <v>Atlantic City</v>
      </c>
      <c r="B15" s="18" t="str">
        <f>top_20_ytd!B15</f>
        <v>Atlantic</v>
      </c>
      <c r="C15" s="47">
        <f t="shared" si="0"/>
        <v>51194211</v>
      </c>
      <c r="D15" s="47">
        <f>SUM(top_20_ytd!D15+top_20_ytd!E15)</f>
        <v>2774481</v>
      </c>
      <c r="E15" s="47">
        <f>SUM(top_20_ytd!F15+top_20_ytd!G15)</f>
        <v>48419730</v>
      </c>
      <c r="G15" s="47"/>
    </row>
    <row r="16" spans="1:7" ht="15">
      <c r="A16" s="18" t="str">
        <f>top_20_ytd!A16</f>
        <v>Woodbridge Township</v>
      </c>
      <c r="B16" s="18" t="str">
        <f>top_20_ytd!B16</f>
        <v>Middlesex</v>
      </c>
      <c r="C16" s="47">
        <f t="shared" si="0"/>
        <v>49134594</v>
      </c>
      <c r="D16" s="47">
        <f>SUM(top_20_ytd!D16+top_20_ytd!E16)</f>
        <v>11911476</v>
      </c>
      <c r="E16" s="47">
        <f>SUM(top_20_ytd!F16+top_20_ytd!G16)</f>
        <v>37223118</v>
      </c>
      <c r="G16" s="47"/>
    </row>
    <row r="17" spans="1:7" ht="15">
      <c r="A17" s="18" t="str">
        <f>top_20_ytd!A17</f>
        <v>Cherry Hill Township</v>
      </c>
      <c r="B17" s="18" t="str">
        <f>top_20_ytd!B17</f>
        <v>Camden</v>
      </c>
      <c r="C17" s="47">
        <f t="shared" si="0"/>
        <v>48766022</v>
      </c>
      <c r="D17" s="47">
        <f>SUM(top_20_ytd!D17+top_20_ytd!E17)</f>
        <v>30759259</v>
      </c>
      <c r="E17" s="47">
        <f>SUM(top_20_ytd!F17+top_20_ytd!G17)</f>
        <v>18006763</v>
      </c>
      <c r="G17" s="47"/>
    </row>
    <row r="18" spans="1:7" ht="15">
      <c r="A18" s="18" t="str">
        <f>top_20_ytd!A18</f>
        <v>Lakewood Township</v>
      </c>
      <c r="B18" s="18" t="str">
        <f>top_20_ytd!B18</f>
        <v>Ocean</v>
      </c>
      <c r="C18" s="47">
        <f t="shared" si="0"/>
        <v>48135557</v>
      </c>
      <c r="D18" s="47">
        <f>SUM(top_20_ytd!D18+top_20_ytd!E18)</f>
        <v>33979671</v>
      </c>
      <c r="E18" s="47">
        <f>SUM(top_20_ytd!F18+top_20_ytd!G18)</f>
        <v>14155886</v>
      </c>
      <c r="G18" s="47"/>
    </row>
    <row r="19" spans="1:7" ht="15">
      <c r="A19" s="18" t="str">
        <f>top_20_ytd!A19</f>
        <v>Kenilworth Borough</v>
      </c>
      <c r="B19" s="18" t="str">
        <f>top_20_ytd!B19</f>
        <v>Union</v>
      </c>
      <c r="C19" s="47">
        <f t="shared" si="0"/>
        <v>47261085</v>
      </c>
      <c r="D19" s="47">
        <f>SUM(top_20_ytd!D19+top_20_ytd!E19)</f>
        <v>1495134</v>
      </c>
      <c r="E19" s="47">
        <f>SUM(top_20_ytd!F19+top_20_ytd!G19)</f>
        <v>45765951</v>
      </c>
      <c r="G19" s="47"/>
    </row>
    <row r="20" spans="1:7" ht="15">
      <c r="A20" s="18" t="str">
        <f>top_20_ytd!A20</f>
        <v>Toms River Township</v>
      </c>
      <c r="B20" s="18" t="str">
        <f>top_20_ytd!B20</f>
        <v>Ocean</v>
      </c>
      <c r="C20" s="47">
        <f t="shared" si="0"/>
        <v>45253918</v>
      </c>
      <c r="D20" s="47">
        <f>SUM(top_20_ytd!D20+top_20_ytd!E20)</f>
        <v>20580100</v>
      </c>
      <c r="E20" s="47">
        <f>SUM(top_20_ytd!F20+top_20_ytd!G20)</f>
        <v>24673818</v>
      </c>
      <c r="G20" s="47"/>
    </row>
    <row r="21" spans="1:7" ht="15">
      <c r="A21" s="18" t="str">
        <f>top_20_ytd!A21</f>
        <v>Hanover Township</v>
      </c>
      <c r="B21" s="18" t="str">
        <f>top_20_ytd!B21</f>
        <v>Morris</v>
      </c>
      <c r="C21" s="47">
        <f t="shared" si="0"/>
        <v>43523120</v>
      </c>
      <c r="D21" s="47">
        <f>SUM(top_20_ytd!D21+top_20_ytd!E21)</f>
        <v>3091634</v>
      </c>
      <c r="E21" s="47">
        <f>SUM(top_20_ytd!F21+top_20_ytd!G21)</f>
        <v>40431486</v>
      </c>
      <c r="G21" s="47"/>
    </row>
    <row r="22" spans="1:7" ht="15">
      <c r="A22" s="18" t="str">
        <f>top_20_ytd!A22</f>
        <v>Edison Township</v>
      </c>
      <c r="B22" s="18" t="str">
        <f>top_20_ytd!B22</f>
        <v>Middlesex</v>
      </c>
      <c r="C22" s="47">
        <f t="shared" si="0"/>
        <v>43144510</v>
      </c>
      <c r="D22" s="47">
        <f>SUM(top_20_ytd!D22+top_20_ytd!E22)</f>
        <v>13141781</v>
      </c>
      <c r="E22" s="47">
        <f>SUM(top_20_ytd!F22+top_20_ytd!G22)</f>
        <v>30002729</v>
      </c>
      <c r="G22" s="47"/>
    </row>
    <row r="23" spans="1:7" ht="15">
      <c r="A23" s="18" t="str">
        <f>top_20_ytd!A23</f>
        <v>Hoboken City</v>
      </c>
      <c r="B23" s="18" t="str">
        <f>top_20_ytd!B23</f>
        <v>Hudson</v>
      </c>
      <c r="C23" s="47">
        <f t="shared" si="0"/>
        <v>41148438</v>
      </c>
      <c r="D23" s="47">
        <f>SUM(top_20_ytd!D23+top_20_ytd!E23)</f>
        <v>24137562</v>
      </c>
      <c r="E23" s="47">
        <f>SUM(top_20_ytd!F23+top_20_ytd!G23)</f>
        <v>17010876</v>
      </c>
      <c r="G23" s="47"/>
    </row>
    <row r="24" spans="1:7" ht="15">
      <c r="A24" s="18" t="str">
        <f>top_20_ytd!A24</f>
        <v>Paramus Borough</v>
      </c>
      <c r="B24" s="18" t="str">
        <f>top_20_ytd!B24</f>
        <v>Bergen</v>
      </c>
      <c r="C24" s="47">
        <f t="shared" si="0"/>
        <v>41128392</v>
      </c>
      <c r="D24" s="47">
        <f>SUM(top_20_ytd!D24+top_20_ytd!E24)</f>
        <v>6918510</v>
      </c>
      <c r="E24" s="47">
        <f>SUM(top_20_ytd!F24+top_20_ytd!G24)</f>
        <v>34209882</v>
      </c>
      <c r="G24" s="47"/>
    </row>
    <row r="25" spans="1:7" ht="15">
      <c r="A25" s="18" t="str">
        <f>top_20_ytd!A25</f>
        <v>Moorestown Township</v>
      </c>
      <c r="B25" s="18" t="str">
        <f>top_20_ytd!B25</f>
        <v>Burlington</v>
      </c>
      <c r="C25" s="47">
        <f t="shared" si="0"/>
        <v>40483715</v>
      </c>
      <c r="D25" s="47">
        <f>SUM(top_20_ytd!D25+top_20_ytd!E25)</f>
        <v>5486134</v>
      </c>
      <c r="E25" s="47">
        <f>SUM(top_20_ytd!F25+top_20_ytd!G25)</f>
        <v>34997581</v>
      </c>
      <c r="G25" s="47"/>
    </row>
    <row r="26" spans="1:7" ht="15">
      <c r="A26" s="18" t="str">
        <f>top_20_ytd!A26</f>
        <v>Bridgewater Township</v>
      </c>
      <c r="B26" s="18" t="str">
        <f>top_20_ytd!B26</f>
        <v>Somerset</v>
      </c>
      <c r="C26" s="47">
        <f t="shared" si="0"/>
        <v>39761345</v>
      </c>
      <c r="D26" s="47">
        <f>SUM(top_20_ytd!D26+top_20_ytd!E26)</f>
        <v>9007254</v>
      </c>
      <c r="E26" s="47">
        <f>SUM(top_20_ytd!F26+top_20_ytd!G26)</f>
        <v>30754091</v>
      </c>
      <c r="G26" s="47"/>
    </row>
    <row r="27" spans="1:5" ht="15">
      <c r="A27" s="18" t="s">
        <v>16</v>
      </c>
      <c r="B27" s="17"/>
      <c r="C27" s="50">
        <f>SUM(C7:C26)</f>
        <v>1143850785</v>
      </c>
      <c r="D27" s="50">
        <f>SUM(D7:D26)</f>
        <v>453789624</v>
      </c>
      <c r="E27" s="50">
        <f>SUM(E7:E26)</f>
        <v>690061161</v>
      </c>
    </row>
    <row r="28" spans="1:5" ht="15">
      <c r="A28" s="18" t="s">
        <v>10</v>
      </c>
      <c r="C28" s="53">
        <f>D28+E28</f>
        <v>4325657689</v>
      </c>
      <c r="D28" s="28">
        <f>SUM(top_20_ytd!D28:E28)</f>
        <v>2047473549</v>
      </c>
      <c r="E28" s="28">
        <f>SUM(top_20_ytd!F28:G28)</f>
        <v>2278184140</v>
      </c>
    </row>
    <row r="29" spans="1:5" ht="15">
      <c r="A29" s="18" t="s">
        <v>17</v>
      </c>
      <c r="C29" s="43">
        <f>C27/C28</f>
        <v>0.2644339583108422</v>
      </c>
      <c r="D29" s="43">
        <f>D27/D28</f>
        <v>0.22163393721087823</v>
      </c>
      <c r="E29" s="43">
        <f>E27/E28</f>
        <v>0.30289964225631033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May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7/10/12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Hanover Township</v>
      </c>
      <c r="B7" s="18" t="str">
        <f>top_20!B7</f>
        <v>Morris</v>
      </c>
      <c r="C7" s="72">
        <f>D7+E7</f>
        <v>37223904</v>
      </c>
      <c r="D7" s="45">
        <f>SUM(top_20!D7+top_20!E7)</f>
        <v>687575</v>
      </c>
      <c r="E7" s="45">
        <f>SUM(top_20!F7+top_20!G7)</f>
        <v>36536329</v>
      </c>
      <c r="F7" s="27"/>
      <c r="H7" s="5"/>
    </row>
    <row r="8" spans="1:8" ht="15">
      <c r="A8" s="18" t="str">
        <f>top_20!A8</f>
        <v>Jersey City</v>
      </c>
      <c r="B8" s="18" t="str">
        <f>top_20!B8</f>
        <v>Hudson</v>
      </c>
      <c r="C8" s="50">
        <f aca="true" t="shared" si="0" ref="C8:C25">D8+E8</f>
        <v>26506592</v>
      </c>
      <c r="D8" s="47">
        <f>SUM(top_20!D8+top_20!E8)</f>
        <v>8868455</v>
      </c>
      <c r="E8" s="47">
        <f>SUM(top_20!F8+top_20!G8)</f>
        <v>17638137</v>
      </c>
      <c r="F8" s="27"/>
      <c r="G8" s="5"/>
      <c r="H8" s="5"/>
    </row>
    <row r="9" spans="1:8" ht="15">
      <c r="A9" s="18" t="str">
        <f>top_20!A9</f>
        <v>Newark City</v>
      </c>
      <c r="B9" s="18" t="str">
        <f>top_20!B9</f>
        <v>Essex</v>
      </c>
      <c r="C9" s="50">
        <f t="shared" si="0"/>
        <v>22844451</v>
      </c>
      <c r="D9" s="47">
        <f>SUM(top_20!D9+top_20!E9)</f>
        <v>5953417</v>
      </c>
      <c r="E9" s="47">
        <f>SUM(top_20!F9+top_20!G9)</f>
        <v>16891034</v>
      </c>
      <c r="F9" s="27"/>
      <c r="G9" s="5"/>
      <c r="H9" s="5"/>
    </row>
    <row r="10" spans="1:8" ht="15">
      <c r="A10" s="18" t="str">
        <f>top_20!A10</f>
        <v>Westwood Borough</v>
      </c>
      <c r="B10" s="18" t="str">
        <f>top_20!B10</f>
        <v>Bergen</v>
      </c>
      <c r="C10" s="50">
        <f t="shared" si="0"/>
        <v>20173506</v>
      </c>
      <c r="D10" s="47">
        <f>SUM(top_20!D10+top_20!E10)</f>
        <v>341407</v>
      </c>
      <c r="E10" s="47">
        <f>SUM(top_20!F10+top_20!G10)</f>
        <v>19832099</v>
      </c>
      <c r="F10" s="27"/>
      <c r="G10" s="5"/>
      <c r="H10" s="5"/>
    </row>
    <row r="11" spans="1:8" ht="15">
      <c r="A11" s="18" t="str">
        <f>top_20!A11</f>
        <v>Cherry Hill Township</v>
      </c>
      <c r="B11" s="18" t="str">
        <f>top_20!B11</f>
        <v>Camden</v>
      </c>
      <c r="C11" s="50">
        <f t="shared" si="0"/>
        <v>16900579</v>
      </c>
      <c r="D11" s="47">
        <f>SUM(top_20!D11+top_20!E11)</f>
        <v>13969886</v>
      </c>
      <c r="E11" s="47">
        <f>SUM(top_20!F11+top_20!G11)</f>
        <v>2930693</v>
      </c>
      <c r="F11" s="27"/>
      <c r="G11" s="5"/>
      <c r="H11" s="5"/>
    </row>
    <row r="12" spans="1:8" ht="15">
      <c r="A12" s="18" t="str">
        <f>top_20!A12</f>
        <v>Woodbridge Township</v>
      </c>
      <c r="B12" s="18" t="str">
        <f>top_20!B12</f>
        <v>Middlesex</v>
      </c>
      <c r="C12" s="50">
        <f t="shared" si="0"/>
        <v>14960405</v>
      </c>
      <c r="D12" s="47">
        <f>SUM(top_20!D12+top_20!E12)</f>
        <v>2773024</v>
      </c>
      <c r="E12" s="47">
        <f>SUM(top_20!F12+top_20!G12)</f>
        <v>12187381</v>
      </c>
      <c r="F12" s="27"/>
      <c r="G12" s="5"/>
      <c r="H12" s="5"/>
    </row>
    <row r="13" spans="1:8" ht="15">
      <c r="A13" s="18" t="str">
        <f>top_20!A13</f>
        <v>Edison Township</v>
      </c>
      <c r="B13" s="18" t="str">
        <f>top_20!B13</f>
        <v>Middlesex</v>
      </c>
      <c r="C13" s="50">
        <f t="shared" si="0"/>
        <v>13634801</v>
      </c>
      <c r="D13" s="47">
        <f>SUM(top_20!D13+top_20!E13)</f>
        <v>3864825</v>
      </c>
      <c r="E13" s="47">
        <f>SUM(top_20!F13+top_20!G13)</f>
        <v>9769976</v>
      </c>
      <c r="F13" s="27"/>
      <c r="G13" s="5"/>
      <c r="H13" s="5"/>
    </row>
    <row r="14" spans="1:8" ht="15">
      <c r="A14" s="18" t="str">
        <f>top_20!A14</f>
        <v>Atlantic City</v>
      </c>
      <c r="B14" s="18" t="str">
        <f>top_20!B14</f>
        <v>Atlantic</v>
      </c>
      <c r="C14" s="50">
        <f t="shared" si="0"/>
        <v>13574416</v>
      </c>
      <c r="D14" s="47">
        <f>SUM(top_20!D14+top_20!E14)</f>
        <v>244922</v>
      </c>
      <c r="E14" s="47">
        <f>SUM(top_20!F14+top_20!G14)</f>
        <v>13329494</v>
      </c>
      <c r="F14" s="27"/>
      <c r="G14" s="5"/>
      <c r="H14" s="5"/>
    </row>
    <row r="15" spans="1:8" ht="15">
      <c r="A15" s="18" t="str">
        <f>top_20!A15</f>
        <v>Parsippany-Troy Hills Twp</v>
      </c>
      <c r="B15" s="18" t="str">
        <f>top_20!B15</f>
        <v>Morris</v>
      </c>
      <c r="C15" s="50">
        <f t="shared" si="0"/>
        <v>10330273</v>
      </c>
      <c r="D15" s="47">
        <f>SUM(top_20!D15+top_20!E15)</f>
        <v>1212435</v>
      </c>
      <c r="E15" s="47">
        <f>SUM(top_20!F15+top_20!G15)</f>
        <v>9117838</v>
      </c>
      <c r="F15" s="27"/>
      <c r="G15" s="5"/>
      <c r="H15" s="5"/>
    </row>
    <row r="16" spans="1:8" ht="15">
      <c r="A16" s="18" t="str">
        <f>top_20!A16</f>
        <v>Monroe Township</v>
      </c>
      <c r="B16" s="18" t="str">
        <f>top_20!B16</f>
        <v>Middlesex</v>
      </c>
      <c r="C16" s="50">
        <f t="shared" si="0"/>
        <v>10224150</v>
      </c>
      <c r="D16" s="47">
        <f>SUM(top_20!D16+top_20!E16)</f>
        <v>6470827</v>
      </c>
      <c r="E16" s="47">
        <f>SUM(top_20!F16+top_20!G16)</f>
        <v>3753323</v>
      </c>
      <c r="F16" s="27"/>
      <c r="G16" s="5"/>
      <c r="H16" s="5"/>
    </row>
    <row r="17" spans="1:8" ht="15">
      <c r="A17" s="18" t="str">
        <f>top_20!A17</f>
        <v>Moorestown Township</v>
      </c>
      <c r="B17" s="18" t="str">
        <f>top_20!B17</f>
        <v>Burlington</v>
      </c>
      <c r="C17" s="50">
        <f t="shared" si="0"/>
        <v>10176214</v>
      </c>
      <c r="D17" s="47">
        <f>SUM(top_20!D17+top_20!E17)</f>
        <v>1093126</v>
      </c>
      <c r="E17" s="47">
        <f>SUM(top_20!F17+top_20!G17)</f>
        <v>9083088</v>
      </c>
      <c r="F17" s="27"/>
      <c r="G17" s="5"/>
      <c r="H17" s="5"/>
    </row>
    <row r="18" spans="1:8" ht="15">
      <c r="A18" s="18" t="str">
        <f>top_20!A18</f>
        <v>Paramus Borough</v>
      </c>
      <c r="B18" s="18" t="str">
        <f>top_20!B18</f>
        <v>Bergen</v>
      </c>
      <c r="C18" s="50">
        <f t="shared" si="0"/>
        <v>10126325</v>
      </c>
      <c r="D18" s="47">
        <f>SUM(top_20!D18+top_20!E18)</f>
        <v>1171461</v>
      </c>
      <c r="E18" s="47">
        <f>SUM(top_20!F18+top_20!G18)</f>
        <v>8954864</v>
      </c>
      <c r="F18" s="27"/>
      <c r="G18" s="5"/>
      <c r="H18" s="5"/>
    </row>
    <row r="19" spans="1:8" ht="15">
      <c r="A19" s="18" t="str">
        <f>top_20!A19</f>
        <v>Brick Township</v>
      </c>
      <c r="B19" s="18" t="str">
        <f>top_20!B19</f>
        <v>Ocean</v>
      </c>
      <c r="C19" s="50">
        <f t="shared" si="0"/>
        <v>9549310</v>
      </c>
      <c r="D19" s="47">
        <f>SUM(top_20!D19+top_20!E19)</f>
        <v>2525120</v>
      </c>
      <c r="E19" s="47">
        <f>SUM(top_20!F19+top_20!G19)</f>
        <v>7024190</v>
      </c>
      <c r="F19" s="27"/>
      <c r="G19" s="5"/>
      <c r="H19" s="5"/>
    </row>
    <row r="20" spans="1:8" ht="15">
      <c r="A20" s="18" t="str">
        <f>top_20!A20</f>
        <v>Voorhees Township</v>
      </c>
      <c r="B20" s="18" t="str">
        <f>top_20!B20</f>
        <v>Camden</v>
      </c>
      <c r="C20" s="50">
        <f t="shared" si="0"/>
        <v>9178890</v>
      </c>
      <c r="D20" s="47">
        <f>SUM(top_20!D20+top_20!E20)</f>
        <v>1044691</v>
      </c>
      <c r="E20" s="47">
        <f>SUM(top_20!F20+top_20!G20)</f>
        <v>8134199</v>
      </c>
      <c r="F20" s="27"/>
      <c r="G20" s="5"/>
      <c r="H20" s="5"/>
    </row>
    <row r="21" spans="1:8" ht="15">
      <c r="A21" s="18" t="str">
        <f>top_20!A21</f>
        <v>Lakewood Township</v>
      </c>
      <c r="B21" s="18" t="str">
        <f>top_20!B21</f>
        <v>Ocean</v>
      </c>
      <c r="C21" s="50">
        <f t="shared" si="0"/>
        <v>8840768</v>
      </c>
      <c r="D21" s="47">
        <f>SUM(top_20!D21+top_20!E21)</f>
        <v>4074451</v>
      </c>
      <c r="E21" s="47">
        <f>SUM(top_20!F21+top_20!G21)</f>
        <v>4766317</v>
      </c>
      <c r="F21" s="27"/>
      <c r="G21" s="5"/>
      <c r="H21" s="5"/>
    </row>
    <row r="22" spans="1:8" ht="15">
      <c r="A22" s="18" t="str">
        <f>top_20!A22</f>
        <v>Toms River Township</v>
      </c>
      <c r="B22" s="18" t="str">
        <f>top_20!B22</f>
        <v>Ocean</v>
      </c>
      <c r="C22" s="50">
        <f t="shared" si="0"/>
        <v>8624385</v>
      </c>
      <c r="D22" s="47">
        <f>SUM(top_20!D22+top_20!E22)</f>
        <v>5221001</v>
      </c>
      <c r="E22" s="47">
        <f>SUM(top_20!F22+top_20!G22)</f>
        <v>3403384</v>
      </c>
      <c r="F22" s="27"/>
      <c r="G22" s="5"/>
      <c r="H22" s="5"/>
    </row>
    <row r="23" spans="1:8" ht="15">
      <c r="A23" s="18" t="str">
        <f>top_20!A23</f>
        <v>West Windsor Township</v>
      </c>
      <c r="B23" s="18" t="str">
        <f>top_20!B23</f>
        <v>Mercer</v>
      </c>
      <c r="C23" s="50">
        <f>D23+E23</f>
        <v>8541686</v>
      </c>
      <c r="D23" s="47">
        <f>SUM(top_20!D23+top_20!E23)</f>
        <v>1954363</v>
      </c>
      <c r="E23" s="47">
        <f>SUM(top_20!F23+top_20!G23)</f>
        <v>6587323</v>
      </c>
      <c r="F23" s="27"/>
      <c r="G23" s="5"/>
      <c r="H23" s="5"/>
    </row>
    <row r="24" spans="1:8" ht="15">
      <c r="A24" s="18" t="str">
        <f>top_20!A24</f>
        <v>Piscataway Township</v>
      </c>
      <c r="B24" s="18" t="str">
        <f>top_20!B23</f>
        <v>Mercer</v>
      </c>
      <c r="C24" s="50">
        <f t="shared" si="0"/>
        <v>8541686</v>
      </c>
      <c r="D24" s="47">
        <f>SUM(top_20!D23+top_20!E23)</f>
        <v>1954363</v>
      </c>
      <c r="E24" s="47">
        <f>SUM(top_20!F23+top_20!G23)</f>
        <v>6587323</v>
      </c>
      <c r="F24" s="27"/>
      <c r="G24" s="5"/>
      <c r="H24" s="5"/>
    </row>
    <row r="25" spans="1:8" ht="15">
      <c r="A25" s="18" t="str">
        <f>top_20!A25</f>
        <v>Mount Laurel Township</v>
      </c>
      <c r="B25" s="18" t="str">
        <f>top_20!B24</f>
        <v>Middlesex</v>
      </c>
      <c r="C25" s="50">
        <f t="shared" si="0"/>
        <v>8392609</v>
      </c>
      <c r="D25" s="47">
        <f>SUM(top_20!D24+top_20!E24)</f>
        <v>2856149</v>
      </c>
      <c r="E25" s="47">
        <f>SUM(top_20!F24+top_20!G24)</f>
        <v>5536460</v>
      </c>
      <c r="F25" s="27"/>
      <c r="G25" s="5"/>
      <c r="H25" s="5"/>
    </row>
    <row r="26" spans="1:8" ht="15">
      <c r="A26" s="18" t="str">
        <f>top_20!A26</f>
        <v>Millburn Township</v>
      </c>
      <c r="B26" s="18" t="str">
        <f>top_20!B25</f>
        <v>Burlington</v>
      </c>
      <c r="C26" s="50">
        <f>D26+E26</f>
        <v>8307486</v>
      </c>
      <c r="D26" s="47">
        <f>SUM(top_20!D25+top_20!E25)</f>
        <v>1653169</v>
      </c>
      <c r="E26" s="47">
        <f>SUM(top_20!F25+top_20!G25)</f>
        <v>6654317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268344950</v>
      </c>
      <c r="D27" s="50">
        <f>SUM(top_20!D27:E27)</f>
        <v>70255082</v>
      </c>
      <c r="E27" s="50">
        <f>SUM(top_20!E27:F27)</f>
        <v>70056315</v>
      </c>
      <c r="F27" s="27"/>
      <c r="G27" s="5"/>
      <c r="H27" s="5"/>
    </row>
    <row r="28" spans="1:6" ht="15">
      <c r="A28" s="18" t="s">
        <v>10</v>
      </c>
      <c r="C28" s="46">
        <f>(top_20!C28)</f>
        <v>899447118</v>
      </c>
      <c r="D28" s="28">
        <f>SUM(top_20!D28:E28)</f>
        <v>412202727</v>
      </c>
      <c r="E28" s="28">
        <f>SUM(top_20!F28:G28)</f>
        <v>487244391</v>
      </c>
      <c r="F28" s="42"/>
    </row>
    <row r="29" spans="1:6" ht="15">
      <c r="A29" s="18" t="s">
        <v>17</v>
      </c>
      <c r="C29" s="43">
        <f>C27/C28</f>
        <v>0.2983443324569083</v>
      </c>
      <c r="D29" s="43">
        <f>D27/D28</f>
        <v>0.17043817859070107</v>
      </c>
      <c r="E29" s="43">
        <f>E27/E28</f>
        <v>0.1437806494934079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January-May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7/10/12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909</v>
      </c>
      <c r="B7" s="17" t="s">
        <v>868</v>
      </c>
      <c r="C7" s="66">
        <f aca="true" t="shared" si="0" ref="C7:C26">D7+E7+F7+G7</f>
        <v>140666412</v>
      </c>
      <c r="D7" s="51">
        <v>50015543</v>
      </c>
      <c r="E7" s="51">
        <v>11727392</v>
      </c>
      <c r="F7" s="51">
        <v>41790556</v>
      </c>
      <c r="G7" s="51">
        <v>37132921</v>
      </c>
      <c r="H7" s="51"/>
      <c r="I7" s="61"/>
    </row>
    <row r="8" spans="1:9" ht="15">
      <c r="A8" s="17" t="s">
        <v>1022</v>
      </c>
      <c r="B8" s="17" t="s">
        <v>1004</v>
      </c>
      <c r="C8" s="67">
        <f t="shared" si="0"/>
        <v>94107696</v>
      </c>
      <c r="D8" s="37">
        <v>9521905</v>
      </c>
      <c r="E8" s="37">
        <v>37816863</v>
      </c>
      <c r="F8" s="37">
        <v>475205</v>
      </c>
      <c r="G8" s="37">
        <v>46293723</v>
      </c>
      <c r="H8" s="37"/>
      <c r="I8" s="61"/>
    </row>
    <row r="9" spans="1:9" ht="15">
      <c r="A9" s="17" t="s">
        <v>948</v>
      </c>
      <c r="B9" s="17" t="s">
        <v>2226</v>
      </c>
      <c r="C9" s="67">
        <f t="shared" si="0"/>
        <v>76972045</v>
      </c>
      <c r="D9" s="37">
        <v>35815072</v>
      </c>
      <c r="E9" s="37">
        <v>7852994</v>
      </c>
      <c r="F9" s="37">
        <v>2985225</v>
      </c>
      <c r="G9" s="37">
        <v>30318754</v>
      </c>
      <c r="H9" s="37"/>
      <c r="I9" s="61"/>
    </row>
    <row r="10" spans="1:9" ht="15">
      <c r="A10" s="17" t="s">
        <v>1996</v>
      </c>
      <c r="B10" s="17" t="s">
        <v>1909</v>
      </c>
      <c r="C10" s="67">
        <f t="shared" si="0"/>
        <v>69626521</v>
      </c>
      <c r="D10" s="37">
        <v>883098</v>
      </c>
      <c r="E10" s="37">
        <v>5043168</v>
      </c>
      <c r="F10" s="37">
        <v>36026663</v>
      </c>
      <c r="G10" s="37">
        <v>27673592</v>
      </c>
      <c r="H10" s="37"/>
      <c r="I10" s="61"/>
    </row>
    <row r="11" spans="1:9" ht="15">
      <c r="A11" s="17" t="s">
        <v>1040</v>
      </c>
      <c r="B11" s="17" t="s">
        <v>1004</v>
      </c>
      <c r="C11" s="67">
        <f t="shared" si="0"/>
        <v>64438366</v>
      </c>
      <c r="D11" s="37">
        <v>60770225</v>
      </c>
      <c r="E11" s="37">
        <v>2174930</v>
      </c>
      <c r="F11" s="37">
        <v>0</v>
      </c>
      <c r="G11" s="37">
        <v>1493211</v>
      </c>
      <c r="H11" s="37"/>
      <c r="I11" s="61"/>
    </row>
    <row r="12" spans="1:9" ht="15">
      <c r="A12" s="17" t="s">
        <v>1729</v>
      </c>
      <c r="B12" s="17" t="s">
        <v>1677</v>
      </c>
      <c r="C12" s="67">
        <f t="shared" si="0"/>
        <v>54192856</v>
      </c>
      <c r="D12" s="37">
        <v>369600</v>
      </c>
      <c r="E12" s="37">
        <v>2131752</v>
      </c>
      <c r="F12" s="37">
        <v>1273607</v>
      </c>
      <c r="G12" s="37">
        <v>50417897</v>
      </c>
      <c r="H12" s="37"/>
      <c r="I12" s="61"/>
    </row>
    <row r="13" spans="1:9" ht="15">
      <c r="A13" s="17" t="s">
        <v>388</v>
      </c>
      <c r="B13" s="17" t="s">
        <v>331</v>
      </c>
      <c r="C13" s="67">
        <f t="shared" si="0"/>
        <v>53041329</v>
      </c>
      <c r="D13" s="37">
        <v>42453300</v>
      </c>
      <c r="E13" s="37">
        <v>6038681</v>
      </c>
      <c r="F13" s="37">
        <v>25000</v>
      </c>
      <c r="G13" s="37">
        <v>4524348</v>
      </c>
      <c r="H13" s="37"/>
      <c r="I13" s="61"/>
    </row>
    <row r="14" spans="1:9" ht="15">
      <c r="A14" s="17" t="s">
        <v>2045</v>
      </c>
      <c r="B14" s="17" t="s">
        <v>2026</v>
      </c>
      <c r="C14" s="67">
        <f t="shared" si="0"/>
        <v>51870653</v>
      </c>
      <c r="D14" s="37">
        <v>1949200</v>
      </c>
      <c r="E14" s="37">
        <v>15942905</v>
      </c>
      <c r="F14" s="37">
        <v>1276464</v>
      </c>
      <c r="G14" s="37">
        <v>32702084</v>
      </c>
      <c r="H14" s="37"/>
      <c r="I14" s="61"/>
    </row>
    <row r="15" spans="1:9" ht="15">
      <c r="A15" s="17" t="s">
        <v>267</v>
      </c>
      <c r="B15" s="17" t="s">
        <v>261</v>
      </c>
      <c r="C15" s="67">
        <f t="shared" si="0"/>
        <v>51194211</v>
      </c>
      <c r="D15" s="37">
        <v>138925</v>
      </c>
      <c r="E15" s="37">
        <v>2635556</v>
      </c>
      <c r="F15" s="37">
        <v>2389935</v>
      </c>
      <c r="G15" s="37">
        <v>46029795</v>
      </c>
      <c r="H15" s="37"/>
      <c r="I15" s="61"/>
    </row>
    <row r="16" spans="1:9" ht="15">
      <c r="A16" s="17" t="s">
        <v>1750</v>
      </c>
      <c r="B16" s="17" t="s">
        <v>1677</v>
      </c>
      <c r="C16" s="67">
        <f t="shared" si="0"/>
        <v>49134594</v>
      </c>
      <c r="D16" s="37">
        <v>1986862</v>
      </c>
      <c r="E16" s="37">
        <v>9924614</v>
      </c>
      <c r="F16" s="37">
        <v>4125859</v>
      </c>
      <c r="G16" s="37">
        <v>33097259</v>
      </c>
      <c r="H16" s="37"/>
      <c r="I16" s="61"/>
    </row>
    <row r="17" spans="1:9" ht="15">
      <c r="A17" s="17" t="s">
        <v>689</v>
      </c>
      <c r="B17" s="17" t="s">
        <v>662</v>
      </c>
      <c r="C17" s="67">
        <f t="shared" si="0"/>
        <v>48766022</v>
      </c>
      <c r="D17" s="37">
        <v>20133843</v>
      </c>
      <c r="E17" s="37">
        <v>10625416</v>
      </c>
      <c r="F17" s="37">
        <v>1044500</v>
      </c>
      <c r="G17" s="37">
        <v>16962263</v>
      </c>
      <c r="H17" s="37"/>
      <c r="I17" s="61"/>
    </row>
    <row r="18" spans="1:9" ht="15">
      <c r="A18" s="17" t="s">
        <v>2069</v>
      </c>
      <c r="B18" s="17" t="s">
        <v>2026</v>
      </c>
      <c r="C18" s="67">
        <f t="shared" si="0"/>
        <v>48135557</v>
      </c>
      <c r="D18" s="37">
        <v>28254041</v>
      </c>
      <c r="E18" s="37">
        <v>5725630</v>
      </c>
      <c r="F18" s="37">
        <v>5053508</v>
      </c>
      <c r="G18" s="37">
        <v>9102378</v>
      </c>
      <c r="H18" s="37"/>
      <c r="I18" s="61"/>
    </row>
    <row r="19" spans="1:9" ht="15">
      <c r="A19" s="17" t="s">
        <v>159</v>
      </c>
      <c r="B19" s="17" t="s">
        <v>136</v>
      </c>
      <c r="C19" s="67">
        <f t="shared" si="0"/>
        <v>47261085</v>
      </c>
      <c r="D19" s="37">
        <v>257601</v>
      </c>
      <c r="E19" s="37">
        <v>1237533</v>
      </c>
      <c r="F19" s="37">
        <v>20000</v>
      </c>
      <c r="G19" s="37">
        <v>45745951</v>
      </c>
      <c r="H19" s="37"/>
      <c r="I19" s="61"/>
    </row>
    <row r="20" spans="1:9" ht="15">
      <c r="A20" s="17" t="s">
        <v>1125</v>
      </c>
      <c r="B20" s="17" t="s">
        <v>2026</v>
      </c>
      <c r="C20" s="67">
        <f t="shared" si="0"/>
        <v>45253918</v>
      </c>
      <c r="D20" s="37">
        <v>9527747</v>
      </c>
      <c r="E20" s="37">
        <v>11052353</v>
      </c>
      <c r="F20" s="37">
        <v>3830587</v>
      </c>
      <c r="G20" s="37">
        <v>20843231</v>
      </c>
      <c r="H20" s="37"/>
      <c r="I20" s="61"/>
    </row>
    <row r="21" spans="1:9" ht="15">
      <c r="A21" s="17" t="s">
        <v>1945</v>
      </c>
      <c r="B21" s="17" t="s">
        <v>1909</v>
      </c>
      <c r="C21" s="67">
        <f t="shared" si="0"/>
        <v>43523120</v>
      </c>
      <c r="D21" s="37">
        <v>1165665</v>
      </c>
      <c r="E21" s="37">
        <v>1925969</v>
      </c>
      <c r="F21" s="37">
        <v>1892800</v>
      </c>
      <c r="G21" s="37">
        <v>38538686</v>
      </c>
      <c r="H21" s="37"/>
      <c r="I21" s="61"/>
    </row>
    <row r="22" spans="1:9" ht="15">
      <c r="A22" s="17" t="s">
        <v>1692</v>
      </c>
      <c r="B22" s="17" t="s">
        <v>1677</v>
      </c>
      <c r="C22" s="67">
        <f t="shared" si="0"/>
        <v>43144510</v>
      </c>
      <c r="D22" s="37">
        <v>3083310</v>
      </c>
      <c r="E22" s="37">
        <v>10058471</v>
      </c>
      <c r="F22" s="37">
        <v>4259000</v>
      </c>
      <c r="G22" s="37">
        <v>25743729</v>
      </c>
      <c r="H22" s="37"/>
      <c r="I22" s="61"/>
    </row>
    <row r="23" spans="1:9" ht="15">
      <c r="A23" s="17" t="s">
        <v>1019</v>
      </c>
      <c r="B23" s="17" t="s">
        <v>1004</v>
      </c>
      <c r="C23" s="67">
        <f t="shared" si="0"/>
        <v>41148438</v>
      </c>
      <c r="D23" s="37">
        <v>13406700</v>
      </c>
      <c r="E23" s="37">
        <v>10730862</v>
      </c>
      <c r="F23" s="37">
        <v>3800</v>
      </c>
      <c r="G23" s="37">
        <v>17007076</v>
      </c>
      <c r="H23" s="37"/>
      <c r="I23" s="61"/>
    </row>
    <row r="24" spans="1:9" ht="15">
      <c r="A24" s="17" t="s">
        <v>470</v>
      </c>
      <c r="B24" s="17" t="s">
        <v>331</v>
      </c>
      <c r="C24" s="67">
        <f t="shared" si="0"/>
        <v>41128392</v>
      </c>
      <c r="D24" s="37">
        <v>2332602</v>
      </c>
      <c r="E24" s="37">
        <v>4585908</v>
      </c>
      <c r="F24" s="37">
        <v>2665002</v>
      </c>
      <c r="G24" s="37">
        <v>31544880</v>
      </c>
      <c r="H24" s="65"/>
      <c r="I24" s="61"/>
    </row>
    <row r="25" spans="1:9" ht="15">
      <c r="A25" s="17" t="s">
        <v>608</v>
      </c>
      <c r="B25" s="17" t="s">
        <v>542</v>
      </c>
      <c r="C25" s="67">
        <f t="shared" si="0"/>
        <v>40483715</v>
      </c>
      <c r="D25" s="37">
        <v>301804</v>
      </c>
      <c r="E25" s="37">
        <v>5184330</v>
      </c>
      <c r="F25" s="37">
        <v>27781079</v>
      </c>
      <c r="G25" s="37">
        <v>7216502</v>
      </c>
      <c r="H25" s="37"/>
      <c r="I25" s="61"/>
    </row>
    <row r="26" spans="1:9" ht="15">
      <c r="A26" s="17" t="s">
        <v>2244</v>
      </c>
      <c r="B26" s="17" t="s">
        <v>2226</v>
      </c>
      <c r="C26" s="67">
        <f t="shared" si="0"/>
        <v>39761345</v>
      </c>
      <c r="D26" s="37">
        <v>447500</v>
      </c>
      <c r="E26" s="37">
        <v>8559754</v>
      </c>
      <c r="F26" s="37">
        <v>10140445</v>
      </c>
      <c r="G26" s="37">
        <v>20613646</v>
      </c>
      <c r="H26" s="37"/>
      <c r="I26" s="61"/>
    </row>
    <row r="27" spans="1:7" ht="15">
      <c r="A27" s="18" t="s">
        <v>16</v>
      </c>
      <c r="B27" s="17"/>
      <c r="C27" s="50">
        <f>SUM(C7:C26)</f>
        <v>1143850785</v>
      </c>
      <c r="D27" s="37">
        <f>SUM(D7:D26)</f>
        <v>282814543</v>
      </c>
      <c r="E27" s="37">
        <f>SUM(E7:E26)</f>
        <v>170975081</v>
      </c>
      <c r="F27" s="37">
        <f>SUM(F7:F26)</f>
        <v>147059235</v>
      </c>
      <c r="G27" s="37">
        <f>SUM(G7:G26)</f>
        <v>543001926</v>
      </c>
    </row>
    <row r="28" spans="1:7" ht="15">
      <c r="A28" s="18" t="s">
        <v>10</v>
      </c>
      <c r="C28" s="40">
        <f>work_ytd!F29</f>
        <v>4325657689</v>
      </c>
      <c r="D28" s="40">
        <f>work_ytd!G29</f>
        <v>891294258</v>
      </c>
      <c r="E28" s="40">
        <f>work_ytd!H29</f>
        <v>1156179291</v>
      </c>
      <c r="F28" s="40">
        <f>work_ytd!I29</f>
        <v>434743709</v>
      </c>
      <c r="G28" s="40">
        <f>work_ytd!J29</f>
        <v>1843440431</v>
      </c>
    </row>
    <row r="29" spans="1:7" ht="15">
      <c r="A29" s="18" t="s">
        <v>17</v>
      </c>
      <c r="C29" s="43">
        <f>C27/C28</f>
        <v>0.2644339583108422</v>
      </c>
      <c r="D29" s="43">
        <f>D27/D28</f>
        <v>0.31730771343082076</v>
      </c>
      <c r="E29" s="43">
        <f>E27/E28</f>
        <v>0.14787938370018772</v>
      </c>
      <c r="F29" s="43">
        <f>F27/F28</f>
        <v>0.3382665049674129</v>
      </c>
      <c r="G29" s="43">
        <f>G27/G28</f>
        <v>0.29455897617773363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May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7/10/12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1945</v>
      </c>
      <c r="B7" s="17" t="s">
        <v>1909</v>
      </c>
      <c r="C7" s="66">
        <f aca="true" t="shared" si="0" ref="C7:C26">D7+E7+F7+G7</f>
        <v>37223904</v>
      </c>
      <c r="D7" s="51">
        <v>40200</v>
      </c>
      <c r="E7" s="51">
        <v>647375</v>
      </c>
      <c r="F7" s="51">
        <v>0</v>
      </c>
      <c r="G7" s="51">
        <v>36536329</v>
      </c>
      <c r="H7" s="37"/>
      <c r="I7" s="79"/>
      <c r="J7" s="37">
        <v>1</v>
      </c>
    </row>
    <row r="8" spans="1:10" ht="15">
      <c r="A8" s="17" t="s">
        <v>1022</v>
      </c>
      <c r="B8" s="17" t="s">
        <v>1004</v>
      </c>
      <c r="C8" s="67">
        <f t="shared" si="0"/>
        <v>26506592</v>
      </c>
      <c r="D8" s="37">
        <v>1126898</v>
      </c>
      <c r="E8" s="37">
        <v>7741557</v>
      </c>
      <c r="F8" s="37">
        <v>106000</v>
      </c>
      <c r="G8" s="37">
        <v>17532137</v>
      </c>
      <c r="H8" s="37"/>
      <c r="I8" s="79"/>
      <c r="J8" s="37">
        <v>2</v>
      </c>
    </row>
    <row r="9" spans="1:10" ht="15">
      <c r="A9" s="17" t="s">
        <v>909</v>
      </c>
      <c r="B9" s="17" t="s">
        <v>868</v>
      </c>
      <c r="C9" s="67">
        <f t="shared" si="0"/>
        <v>22844451</v>
      </c>
      <c r="D9" s="37">
        <v>941859</v>
      </c>
      <c r="E9" s="37">
        <v>5011558</v>
      </c>
      <c r="F9" s="37">
        <v>9296604</v>
      </c>
      <c r="G9" s="37">
        <v>7594430</v>
      </c>
      <c r="H9" s="37"/>
      <c r="I9" s="79"/>
      <c r="J9" s="37">
        <v>3</v>
      </c>
    </row>
    <row r="10" spans="1:10" ht="15">
      <c r="A10" s="17" t="s">
        <v>532</v>
      </c>
      <c r="B10" s="17" t="s">
        <v>331</v>
      </c>
      <c r="C10" s="67">
        <f t="shared" si="0"/>
        <v>20173506</v>
      </c>
      <c r="D10" s="37">
        <v>0</v>
      </c>
      <c r="E10" s="37">
        <v>341407</v>
      </c>
      <c r="F10" s="37">
        <v>0</v>
      </c>
      <c r="G10" s="37">
        <v>19832099</v>
      </c>
      <c r="H10" s="37"/>
      <c r="I10" s="79"/>
      <c r="J10" s="37">
        <v>4</v>
      </c>
    </row>
    <row r="11" spans="1:10" ht="15">
      <c r="A11" s="17" t="s">
        <v>689</v>
      </c>
      <c r="B11" s="17" t="s">
        <v>662</v>
      </c>
      <c r="C11" s="67">
        <f t="shared" si="0"/>
        <v>16900579</v>
      </c>
      <c r="D11" s="37">
        <v>11856800</v>
      </c>
      <c r="E11" s="37">
        <v>2113086</v>
      </c>
      <c r="F11" s="37">
        <v>0</v>
      </c>
      <c r="G11" s="37">
        <v>2930693</v>
      </c>
      <c r="H11" s="37"/>
      <c r="I11" s="79"/>
      <c r="J11" s="37">
        <v>5</v>
      </c>
    </row>
    <row r="12" spans="1:10" ht="15">
      <c r="A12" s="17" t="s">
        <v>1750</v>
      </c>
      <c r="B12" s="17" t="s">
        <v>1677</v>
      </c>
      <c r="C12" s="67">
        <f t="shared" si="0"/>
        <v>14960405</v>
      </c>
      <c r="D12" s="37">
        <v>182000</v>
      </c>
      <c r="E12" s="37">
        <v>2591024</v>
      </c>
      <c r="F12" s="37">
        <v>2110000</v>
      </c>
      <c r="G12" s="37">
        <v>10077381</v>
      </c>
      <c r="H12" s="37"/>
      <c r="I12" s="79"/>
      <c r="J12" s="37">
        <v>6</v>
      </c>
    </row>
    <row r="13" spans="1:10" ht="15">
      <c r="A13" s="17" t="s">
        <v>1692</v>
      </c>
      <c r="B13" s="17" t="s">
        <v>1677</v>
      </c>
      <c r="C13" s="67">
        <f t="shared" si="0"/>
        <v>13634801</v>
      </c>
      <c r="D13" s="37">
        <v>1189389</v>
      </c>
      <c r="E13" s="37">
        <v>2675436</v>
      </c>
      <c r="F13" s="37">
        <v>3800000</v>
      </c>
      <c r="G13" s="37">
        <v>5969976</v>
      </c>
      <c r="H13" s="37"/>
      <c r="I13" s="79"/>
      <c r="J13" s="37">
        <v>7</v>
      </c>
    </row>
    <row r="14" spans="1:10" ht="15">
      <c r="A14" s="17" t="s">
        <v>267</v>
      </c>
      <c r="B14" s="17" t="s">
        <v>261</v>
      </c>
      <c r="C14" s="67">
        <f t="shared" si="0"/>
        <v>13574416</v>
      </c>
      <c r="D14" s="37">
        <v>5000</v>
      </c>
      <c r="E14" s="37">
        <v>239922</v>
      </c>
      <c r="F14" s="37">
        <v>41400</v>
      </c>
      <c r="G14" s="37">
        <v>13288094</v>
      </c>
      <c r="H14" s="37"/>
      <c r="I14" s="79"/>
      <c r="J14" s="37">
        <v>8</v>
      </c>
    </row>
    <row r="15" spans="1:10" ht="15">
      <c r="A15" s="17" t="s">
        <v>1996</v>
      </c>
      <c r="B15" s="17" t="s">
        <v>1909</v>
      </c>
      <c r="C15" s="67">
        <f t="shared" si="0"/>
        <v>10330273</v>
      </c>
      <c r="D15" s="37">
        <v>0</v>
      </c>
      <c r="E15" s="37">
        <v>1212435</v>
      </c>
      <c r="F15" s="37">
        <v>10000</v>
      </c>
      <c r="G15" s="37">
        <v>9107838</v>
      </c>
      <c r="H15" s="37"/>
      <c r="I15" s="79"/>
      <c r="J15" s="37">
        <v>9</v>
      </c>
    </row>
    <row r="16" spans="1:10" ht="15">
      <c r="A16" s="17" t="s">
        <v>965</v>
      </c>
      <c r="B16" s="17" t="s">
        <v>1677</v>
      </c>
      <c r="C16" s="67">
        <f t="shared" si="0"/>
        <v>10224150</v>
      </c>
      <c r="D16" s="37">
        <v>5560212</v>
      </c>
      <c r="E16" s="37">
        <v>910615</v>
      </c>
      <c r="F16" s="37">
        <v>10001</v>
      </c>
      <c r="G16" s="37">
        <v>3743322</v>
      </c>
      <c r="H16" s="37"/>
      <c r="I16" s="79"/>
      <c r="J16" s="37">
        <v>10</v>
      </c>
    </row>
    <row r="17" spans="1:10" ht="15">
      <c r="A17" s="17" t="s">
        <v>608</v>
      </c>
      <c r="B17" s="17" t="s">
        <v>542</v>
      </c>
      <c r="C17" s="67">
        <f t="shared" si="0"/>
        <v>10176214</v>
      </c>
      <c r="D17" s="37">
        <v>900</v>
      </c>
      <c r="E17" s="37">
        <v>1092226</v>
      </c>
      <c r="F17" s="37">
        <v>8167645</v>
      </c>
      <c r="G17" s="37">
        <v>915443</v>
      </c>
      <c r="H17" s="37"/>
      <c r="I17" s="79"/>
      <c r="J17" s="37">
        <v>11</v>
      </c>
    </row>
    <row r="18" spans="1:10" ht="15">
      <c r="A18" s="17" t="s">
        <v>470</v>
      </c>
      <c r="B18" s="17" t="s">
        <v>331</v>
      </c>
      <c r="C18" s="67">
        <f t="shared" si="0"/>
        <v>10126325</v>
      </c>
      <c r="D18" s="37">
        <v>260201</v>
      </c>
      <c r="E18" s="37">
        <v>911260</v>
      </c>
      <c r="F18" s="37">
        <v>0</v>
      </c>
      <c r="G18" s="37">
        <v>8954864</v>
      </c>
      <c r="H18" s="37"/>
      <c r="I18" s="79"/>
      <c r="J18" s="37">
        <v>12</v>
      </c>
    </row>
    <row r="19" spans="1:10" ht="15">
      <c r="A19" s="17" t="s">
        <v>2045</v>
      </c>
      <c r="B19" s="17" t="s">
        <v>2026</v>
      </c>
      <c r="C19" s="67">
        <f t="shared" si="0"/>
        <v>9549310</v>
      </c>
      <c r="D19" s="37">
        <v>180200</v>
      </c>
      <c r="E19" s="37">
        <v>2344920</v>
      </c>
      <c r="F19" s="37">
        <v>0</v>
      </c>
      <c r="G19" s="37">
        <v>7024190</v>
      </c>
      <c r="H19" s="37"/>
      <c r="I19" s="79"/>
      <c r="J19" s="37">
        <v>13</v>
      </c>
    </row>
    <row r="20" spans="1:10" ht="15">
      <c r="A20" s="17" t="s">
        <v>764</v>
      </c>
      <c r="B20" s="17" t="s">
        <v>662</v>
      </c>
      <c r="C20" s="67">
        <f t="shared" si="0"/>
        <v>9178890</v>
      </c>
      <c r="D20" s="37">
        <v>0</v>
      </c>
      <c r="E20" s="37">
        <v>1044691</v>
      </c>
      <c r="F20" s="37">
        <v>7009950</v>
      </c>
      <c r="G20" s="37">
        <v>1124249</v>
      </c>
      <c r="H20" s="37"/>
      <c r="I20" s="79"/>
      <c r="J20" s="37">
        <v>14</v>
      </c>
    </row>
    <row r="21" spans="1:10" ht="15">
      <c r="A21" s="17" t="s">
        <v>2069</v>
      </c>
      <c r="B21" s="17" t="s">
        <v>2026</v>
      </c>
      <c r="C21" s="67">
        <f t="shared" si="0"/>
        <v>8840768</v>
      </c>
      <c r="D21" s="37">
        <v>2880036</v>
      </c>
      <c r="E21" s="37">
        <v>1194415</v>
      </c>
      <c r="F21" s="37">
        <v>248504</v>
      </c>
      <c r="G21" s="37">
        <v>4517813</v>
      </c>
      <c r="H21" s="37"/>
      <c r="I21" s="79"/>
      <c r="J21" s="37">
        <v>15</v>
      </c>
    </row>
    <row r="22" spans="1:10" ht="15">
      <c r="A22" s="17" t="s">
        <v>1125</v>
      </c>
      <c r="B22" s="17" t="s">
        <v>2026</v>
      </c>
      <c r="C22" s="67">
        <f t="shared" si="0"/>
        <v>8624385</v>
      </c>
      <c r="D22" s="37">
        <v>2795301</v>
      </c>
      <c r="E22" s="37">
        <v>2425700</v>
      </c>
      <c r="F22" s="37">
        <v>503000</v>
      </c>
      <c r="G22" s="37">
        <v>2900384</v>
      </c>
      <c r="H22" s="37"/>
      <c r="I22" s="79"/>
      <c r="J22" s="37">
        <v>16</v>
      </c>
    </row>
    <row r="23" spans="1:10" ht="15">
      <c r="A23" s="17" t="s">
        <v>1676</v>
      </c>
      <c r="B23" s="17" t="s">
        <v>1121</v>
      </c>
      <c r="C23" s="67">
        <f t="shared" si="0"/>
        <v>8541686</v>
      </c>
      <c r="D23" s="37">
        <v>1060275</v>
      </c>
      <c r="E23" s="37">
        <v>894088</v>
      </c>
      <c r="F23" s="37">
        <v>0</v>
      </c>
      <c r="G23" s="37">
        <v>6587323</v>
      </c>
      <c r="H23" s="37"/>
      <c r="I23" s="79"/>
      <c r="J23" s="37">
        <v>17</v>
      </c>
    </row>
    <row r="24" spans="1:10" ht="15">
      <c r="A24" s="17" t="s">
        <v>1726</v>
      </c>
      <c r="B24" s="17" t="s">
        <v>1677</v>
      </c>
      <c r="C24" s="67">
        <f t="shared" si="0"/>
        <v>8392609</v>
      </c>
      <c r="D24" s="37">
        <v>1372150</v>
      </c>
      <c r="E24" s="37">
        <v>1483999</v>
      </c>
      <c r="F24" s="37">
        <v>0</v>
      </c>
      <c r="G24" s="37">
        <v>5536460</v>
      </c>
      <c r="H24" s="37"/>
      <c r="I24" s="79"/>
      <c r="J24" s="37">
        <v>18</v>
      </c>
    </row>
    <row r="25" spans="1:10" ht="15">
      <c r="A25" s="17" t="s">
        <v>614</v>
      </c>
      <c r="B25" s="17" t="s">
        <v>542</v>
      </c>
      <c r="C25" s="67">
        <f t="shared" si="0"/>
        <v>8307486</v>
      </c>
      <c r="D25" s="37">
        <v>754050</v>
      </c>
      <c r="E25" s="37">
        <v>899119</v>
      </c>
      <c r="F25" s="37">
        <v>100</v>
      </c>
      <c r="G25" s="37">
        <v>6654217</v>
      </c>
      <c r="H25" s="37"/>
      <c r="I25" s="79"/>
      <c r="J25" s="37">
        <v>19</v>
      </c>
    </row>
    <row r="26" spans="1:10" ht="15">
      <c r="A26" s="17" t="s">
        <v>903</v>
      </c>
      <c r="B26" s="17" t="s">
        <v>868</v>
      </c>
      <c r="C26" s="67">
        <f t="shared" si="0"/>
        <v>8176358</v>
      </c>
      <c r="D26" s="37">
        <v>1296500</v>
      </c>
      <c r="E26" s="37">
        <v>2978278</v>
      </c>
      <c r="F26" s="37">
        <v>0</v>
      </c>
      <c r="G26" s="37">
        <v>3901580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276287108</v>
      </c>
      <c r="D27" s="37">
        <f>SUM(D7:D26)</f>
        <v>31501971</v>
      </c>
      <c r="E27" s="37">
        <f>SUM(E7:E26)</f>
        <v>38753111</v>
      </c>
      <c r="F27" s="37">
        <f>SUM(F7:F26)</f>
        <v>31303204</v>
      </c>
      <c r="G27" s="37">
        <f>SUM(G7:G26)</f>
        <v>174728822</v>
      </c>
      <c r="I27" s="3"/>
      <c r="J27" s="37"/>
    </row>
    <row r="28" spans="1:7" ht="15">
      <c r="A28" s="18" t="s">
        <v>10</v>
      </c>
      <c r="C28" s="40">
        <f>work!F29</f>
        <v>899447118</v>
      </c>
      <c r="D28" s="40">
        <f>work!G29</f>
        <v>151549526</v>
      </c>
      <c r="E28" s="40">
        <f>work!H29</f>
        <v>260653201</v>
      </c>
      <c r="F28" s="40">
        <f>work!I29</f>
        <v>62345205</v>
      </c>
      <c r="G28" s="40">
        <f>work!J29</f>
        <v>424899186</v>
      </c>
    </row>
    <row r="29" spans="1:7" ht="15">
      <c r="A29" s="18" t="s">
        <v>17</v>
      </c>
      <c r="C29" s="43">
        <f>C27/C28</f>
        <v>0.30717437687092575</v>
      </c>
      <c r="D29" s="43">
        <f>D27/D28</f>
        <v>0.20786584974208366</v>
      </c>
      <c r="E29" s="43">
        <f>E27/E28</f>
        <v>0.14867690422109953</v>
      </c>
      <c r="F29" s="43">
        <f>F27/F28</f>
        <v>0.5020948122634291</v>
      </c>
      <c r="G29" s="43">
        <f>G27/G28</f>
        <v>0.41122418624732315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May 2012</v>
      </c>
    </row>
    <row r="2" ht="15">
      <c r="A2" s="16" t="str">
        <f>work!A2</f>
        <v>Source:  New Jersey Department of Community Affairs, 7/10/12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2303</v>
      </c>
      <c r="C5" s="98"/>
      <c r="D5" s="98"/>
      <c r="E5" s="98" t="s">
        <v>2304</v>
      </c>
      <c r="F5" s="98"/>
      <c r="G5" s="98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33149699</v>
      </c>
      <c r="C7" s="41">
        <f>SUM(work!G7:H7)</f>
        <v>12471437</v>
      </c>
      <c r="D7" s="45">
        <f>SUM(work!I7:J7)</f>
        <v>20678262</v>
      </c>
      <c r="E7" s="40">
        <f>F7+G7</f>
        <v>135989293</v>
      </c>
      <c r="F7" s="45">
        <f>SUM(work_ytd!G7:H7)</f>
        <v>59616753</v>
      </c>
      <c r="G7" s="45">
        <f>SUM(work_ytd!I7:J7)</f>
        <v>76372540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120955685</v>
      </c>
      <c r="C8" s="39">
        <f>SUM(work!G8:H8)</f>
        <v>58531892</v>
      </c>
      <c r="D8" s="47">
        <f>SUM(work!I8:J8)</f>
        <v>62423793</v>
      </c>
      <c r="E8" s="38">
        <f aca="true" t="shared" si="1" ref="E8:E28">F8+G8</f>
        <v>488472205</v>
      </c>
      <c r="F8" s="47">
        <f>SUM(work_ytd!G8:H8)</f>
        <v>287155985</v>
      </c>
      <c r="G8" s="47">
        <f>SUM(work_ytd!I8:J8)</f>
        <v>201316220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44471715</v>
      </c>
      <c r="C9" s="39">
        <f>SUM(work!G9:H9)</f>
        <v>14746004</v>
      </c>
      <c r="D9" s="47">
        <f>SUM(work!I9:J9)</f>
        <v>29725711</v>
      </c>
      <c r="E9" s="38">
        <f t="shared" si="1"/>
        <v>193001736</v>
      </c>
      <c r="F9" s="47">
        <f>SUM(work_ytd!G9:H9)</f>
        <v>69160864</v>
      </c>
      <c r="G9" s="47">
        <f>SUM(work_ytd!I9:J9)</f>
        <v>123840872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40795061</v>
      </c>
      <c r="C10" s="39">
        <f>SUM(work!G10:H10)</f>
        <v>25112227</v>
      </c>
      <c r="D10" s="47">
        <f>SUM(work!I10:J10)</f>
        <v>15682834</v>
      </c>
      <c r="E10" s="38">
        <f t="shared" si="1"/>
        <v>156346509</v>
      </c>
      <c r="F10" s="47">
        <f>SUM(work_ytd!G10:H10)</f>
        <v>74326770</v>
      </c>
      <c r="G10" s="47">
        <f>SUM(work_ytd!I10:J10)</f>
        <v>82019739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13378948</v>
      </c>
      <c r="C11" s="39">
        <f>SUM(work!G11:H11)</f>
        <v>10412192</v>
      </c>
      <c r="D11" s="47">
        <f>SUM(work!I11:J11)</f>
        <v>2966756</v>
      </c>
      <c r="E11" s="38">
        <f t="shared" si="1"/>
        <v>93654610</v>
      </c>
      <c r="F11" s="47">
        <f>SUM(work_ytd!G11:H11)</f>
        <v>75449676</v>
      </c>
      <c r="G11" s="47">
        <f>SUM(work_ytd!I11:J11)</f>
        <v>18204934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4364153</v>
      </c>
      <c r="C12" s="39">
        <f>SUM(work!G12:H12)</f>
        <v>1964198</v>
      </c>
      <c r="D12" s="47">
        <f>SUM(work!I12:J12)</f>
        <v>2399955</v>
      </c>
      <c r="E12" s="38">
        <f t="shared" si="1"/>
        <v>41775994</v>
      </c>
      <c r="F12" s="47">
        <f>SUM(work_ytd!G12:H12)</f>
        <v>10794367</v>
      </c>
      <c r="G12" s="47">
        <f>SUM(work_ytd!I12:J12)</f>
        <v>30981627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59503942</v>
      </c>
      <c r="C13" s="39">
        <f>SUM(work!G13:H13)</f>
        <v>29459785</v>
      </c>
      <c r="D13" s="47">
        <f>SUM(work!I13:J13)</f>
        <v>30044157</v>
      </c>
      <c r="E13" s="38">
        <f t="shared" si="1"/>
        <v>350236377</v>
      </c>
      <c r="F13" s="47">
        <f>SUM(work_ytd!G13:H13)</f>
        <v>184025361</v>
      </c>
      <c r="G13" s="47">
        <f>SUM(work_ytd!I13:J13)</f>
        <v>166211016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20804762</v>
      </c>
      <c r="C14" s="39">
        <f>SUM(work!G14:H14)</f>
        <v>9791277</v>
      </c>
      <c r="D14" s="47">
        <f>SUM(work!I14:J14)</f>
        <v>11013485</v>
      </c>
      <c r="E14" s="38">
        <f t="shared" si="1"/>
        <v>125398510</v>
      </c>
      <c r="F14" s="47">
        <f>SUM(work_ytd!G14:H14)</f>
        <v>43163911</v>
      </c>
      <c r="G14" s="47">
        <f>SUM(work_ytd!I14:J14)</f>
        <v>82234599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50579360</v>
      </c>
      <c r="C15" s="39">
        <f>SUM(work!G15:H15)</f>
        <v>17468750</v>
      </c>
      <c r="D15" s="47">
        <f>SUM(work!I15:J15)</f>
        <v>33110610</v>
      </c>
      <c r="E15" s="38">
        <f t="shared" si="1"/>
        <v>316261132</v>
      </c>
      <c r="F15" s="47">
        <f>SUM(work_ytd!G15:H15)</f>
        <v>185638078</v>
      </c>
      <c r="G15" s="47">
        <f>SUM(work_ytd!I15:J15)</f>
        <v>130623054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18410549</v>
      </c>
      <c r="C16" s="39">
        <f>SUM(work!G16:H16)</f>
        <v>6965635</v>
      </c>
      <c r="D16" s="47">
        <f>SUM(work!I16:J16)</f>
        <v>11444914</v>
      </c>
      <c r="E16" s="38">
        <f t="shared" si="1"/>
        <v>57829617</v>
      </c>
      <c r="F16" s="47">
        <f>SUM(work_ytd!G16:H16)</f>
        <v>31586783</v>
      </c>
      <c r="G16" s="47">
        <f>SUM(work_ytd!I16:J16)</f>
        <v>26242834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37740670</v>
      </c>
      <c r="C17" s="39">
        <f>SUM(work!G17:H17)</f>
        <v>16123415</v>
      </c>
      <c r="D17" s="47">
        <f>SUM(work!I17:J17)</f>
        <v>21617255</v>
      </c>
      <c r="E17" s="38">
        <f t="shared" si="1"/>
        <v>230090022</v>
      </c>
      <c r="F17" s="47">
        <f>SUM(work_ytd!G17:H17)</f>
        <v>67358789</v>
      </c>
      <c r="G17" s="47">
        <f>SUM(work_ytd!I17:J17)</f>
        <v>162731233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85756194</v>
      </c>
      <c r="C18" s="39">
        <f>SUM(work!G18:H18)</f>
        <v>30130457</v>
      </c>
      <c r="D18" s="47">
        <f>SUM(work!I18:J18)</f>
        <v>55625737</v>
      </c>
      <c r="E18" s="38">
        <f t="shared" si="1"/>
        <v>359643309</v>
      </c>
      <c r="F18" s="47">
        <f>SUM(work_ytd!G18:H18)</f>
        <v>121981512</v>
      </c>
      <c r="G18" s="47">
        <f>SUM(work_ytd!I18:J18)</f>
        <v>237661797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70101589</v>
      </c>
      <c r="C19" s="39">
        <f>SUM(work!G19:H19)</f>
        <v>47364271</v>
      </c>
      <c r="D19" s="47">
        <f>SUM(work!I19:J19)</f>
        <v>22737318</v>
      </c>
      <c r="E19" s="38">
        <f t="shared" si="1"/>
        <v>314609184</v>
      </c>
      <c r="F19" s="47">
        <f>SUM(work_ytd!G19:H19)</f>
        <v>190546047</v>
      </c>
      <c r="G19" s="47">
        <f>SUM(work_ytd!I19:J19)</f>
        <v>124063137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86218594</v>
      </c>
      <c r="C20" s="39">
        <f>SUM(work!G20:H20)</f>
        <v>24902420</v>
      </c>
      <c r="D20" s="47">
        <f>SUM(work!I20:J20)</f>
        <v>61316174</v>
      </c>
      <c r="E20" s="38">
        <f t="shared" si="1"/>
        <v>301473939</v>
      </c>
      <c r="F20" s="47">
        <f>SUM(work_ytd!G20:H20)</f>
        <v>117262442</v>
      </c>
      <c r="G20" s="47">
        <f>SUM(work_ytd!I20:J20)</f>
        <v>184211497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55467125</v>
      </c>
      <c r="C21" s="39">
        <f>SUM(work!G21:H21)</f>
        <v>35846617</v>
      </c>
      <c r="D21" s="47">
        <f>SUM(work!I21:J21)</f>
        <v>19620508</v>
      </c>
      <c r="E21" s="38">
        <f t="shared" si="1"/>
        <v>302932868</v>
      </c>
      <c r="F21" s="47">
        <f>SUM(work_ytd!G21:H21)</f>
        <v>192290600</v>
      </c>
      <c r="G21" s="47">
        <f>SUM(work_ytd!I21:J21)</f>
        <v>110642268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19267276</v>
      </c>
      <c r="C22" s="39">
        <f>SUM(work!G22:H22)</f>
        <v>11760474</v>
      </c>
      <c r="D22" s="47">
        <f>SUM(work!I22:J22)</f>
        <v>7506802</v>
      </c>
      <c r="E22" s="38">
        <f t="shared" si="1"/>
        <v>112988780</v>
      </c>
      <c r="F22" s="47">
        <f>SUM(work_ytd!G22:H22)</f>
        <v>55407116</v>
      </c>
      <c r="G22" s="47">
        <f>SUM(work_ytd!I22:J22)</f>
        <v>57581664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5344090</v>
      </c>
      <c r="C23" s="39">
        <f>SUM(work!G23:H23)</f>
        <v>979233</v>
      </c>
      <c r="D23" s="47">
        <f>SUM(work!I23:J23)</f>
        <v>4364857</v>
      </c>
      <c r="E23" s="38">
        <f t="shared" si="1"/>
        <v>20664923</v>
      </c>
      <c r="F23" s="47">
        <f>SUM(work_ytd!G23:H23)</f>
        <v>6203211</v>
      </c>
      <c r="G23" s="47">
        <f>SUM(work_ytd!I23:J23)</f>
        <v>14461712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35333008</v>
      </c>
      <c r="C24" s="39">
        <f>SUM(work!G24:H24)</f>
        <v>19513429</v>
      </c>
      <c r="D24" s="47">
        <f>SUM(work!I24:J24)</f>
        <v>15819579</v>
      </c>
      <c r="E24" s="38">
        <f t="shared" si="1"/>
        <v>234276789</v>
      </c>
      <c r="F24" s="47">
        <f>SUM(work_ytd!G24:H24)</f>
        <v>118684180</v>
      </c>
      <c r="G24" s="47">
        <f>SUM(work_ytd!I24:J24)</f>
        <v>115592609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8905567</v>
      </c>
      <c r="C25" s="39">
        <f>SUM(work!G25:H25)</f>
        <v>4713730</v>
      </c>
      <c r="D25" s="47">
        <f>SUM(work!I25:J25)</f>
        <v>4191837</v>
      </c>
      <c r="E25" s="38">
        <f t="shared" si="1"/>
        <v>43145806</v>
      </c>
      <c r="F25" s="47">
        <f>SUM(work_ytd!G25:H25)</f>
        <v>23948746</v>
      </c>
      <c r="G25" s="47">
        <f>SUM(work_ytd!I25:J25)</f>
        <v>19197060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45175653</v>
      </c>
      <c r="C26" s="39">
        <f>SUM(work!G26:H26)</f>
        <v>25001271</v>
      </c>
      <c r="D26" s="47">
        <f>SUM(work!I26:J26)</f>
        <v>20174382</v>
      </c>
      <c r="E26" s="38">
        <f t="shared" si="1"/>
        <v>270947107</v>
      </c>
      <c r="F26" s="47">
        <f>SUM(work_ytd!G26:H26)</f>
        <v>115766415</v>
      </c>
      <c r="G26" s="47">
        <f>SUM(work_ytd!I26:J26)</f>
        <v>155180692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9592302</v>
      </c>
      <c r="C27" s="39">
        <f>SUM(work!G27:H27)</f>
        <v>3543083</v>
      </c>
      <c r="D27" s="47">
        <f>SUM(work!I27:J27)</f>
        <v>6049219</v>
      </c>
      <c r="E27" s="38">
        <f t="shared" si="1"/>
        <v>31124238</v>
      </c>
      <c r="F27" s="47">
        <f>SUM(work_ytd!G27:H27)</f>
        <v>11245012</v>
      </c>
      <c r="G27" s="47">
        <f>SUM(work_ytd!I27:J27)</f>
        <v>19879226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34131176</v>
      </c>
      <c r="C28" s="39">
        <f>SUM(work!G28:H28)</f>
        <v>5400930</v>
      </c>
      <c r="D28" s="47">
        <f>SUM(work!I28:J28)</f>
        <v>28730246</v>
      </c>
      <c r="E28" s="38">
        <f t="shared" si="1"/>
        <v>144794741</v>
      </c>
      <c r="F28" s="47">
        <f>SUM(work_ytd!G28:H28)</f>
        <v>5860931</v>
      </c>
      <c r="G28" s="47">
        <f>SUM(work_ytd!I28:J28)</f>
        <v>138933810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899447118</v>
      </c>
      <c r="C29" s="40">
        <f>SUM(C7:C28)</f>
        <v>412202727</v>
      </c>
      <c r="D29" s="40">
        <f>SUM(D7:D28)</f>
        <v>487244391</v>
      </c>
      <c r="E29" s="40">
        <f>SUM(E7:E28)</f>
        <v>4325657689</v>
      </c>
      <c r="F29" s="40">
        <f>SUM(F7:F28)</f>
        <v>2047473549</v>
      </c>
      <c r="G29" s="40">
        <f>SUM(G7:G28)</f>
        <v>2278184140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2300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7/10/12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135989293</v>
      </c>
      <c r="G7" s="40">
        <f>SUM(G31:G53)</f>
        <v>33712396</v>
      </c>
      <c r="H7" s="40">
        <f>SUM(H31:H53)</f>
        <v>25904357</v>
      </c>
      <c r="I7" s="40">
        <f>SUM(I31:I53)</f>
        <v>7619217</v>
      </c>
      <c r="J7" s="40">
        <f>SUM(J31:J53)</f>
        <v>68753323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488472205</v>
      </c>
      <c r="G8" s="38">
        <f>SUM(G54:G123)</f>
        <v>128527761</v>
      </c>
      <c r="H8" s="38">
        <f>SUM(H54:H123)</f>
        <v>158628224</v>
      </c>
      <c r="I8" s="38">
        <f>SUM(I54:I123)</f>
        <v>20045346</v>
      </c>
      <c r="J8" s="38">
        <f>SUM(J54:J123)</f>
        <v>181270874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193001736</v>
      </c>
      <c r="G9" s="38">
        <f>SUM(G124:G163)</f>
        <v>26204817</v>
      </c>
      <c r="H9" s="38">
        <f>SUM(H124:H163)</f>
        <v>42956047</v>
      </c>
      <c r="I9" s="38">
        <f>SUM(I124:I163)</f>
        <v>55936001</v>
      </c>
      <c r="J9" s="38">
        <f>SUM(J124:J163)</f>
        <v>67904871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156346509</v>
      </c>
      <c r="G10" s="38">
        <f>SUM(G164:G200)</f>
        <v>33489442</v>
      </c>
      <c r="H10" s="38">
        <f>SUM(H164:H200)</f>
        <v>40837328</v>
      </c>
      <c r="I10" s="38">
        <f>SUM(I164:I200)</f>
        <v>27485238</v>
      </c>
      <c r="J10" s="38">
        <f>SUM(J164:J200)</f>
        <v>54534501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93654610</v>
      </c>
      <c r="G11" s="38">
        <f>SUM(G201:G216)</f>
        <v>44185972</v>
      </c>
      <c r="H11" s="38">
        <f>SUM(H201:H216)</f>
        <v>31263704</v>
      </c>
      <c r="I11" s="38">
        <f>SUM(I201:I216)</f>
        <v>3433520</v>
      </c>
      <c r="J11" s="38">
        <f>SUM(J201:J216)</f>
        <v>14771414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41775994</v>
      </c>
      <c r="G12" s="38">
        <f>SUM(G217:G230)</f>
        <v>4331799</v>
      </c>
      <c r="H12" s="38">
        <f>SUM(H217:H230)</f>
        <v>6462568</v>
      </c>
      <c r="I12" s="38">
        <f>SUM(I217:I230)</f>
        <v>6158322</v>
      </c>
      <c r="J12" s="38">
        <f>SUM(J217:J230)</f>
        <v>24823305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350236377</v>
      </c>
      <c r="G13" s="38">
        <f>SUM(G231:G252)</f>
        <v>93647983</v>
      </c>
      <c r="H13" s="38">
        <f>SUM(H231:H252)</f>
        <v>90377378</v>
      </c>
      <c r="I13" s="38">
        <f>SUM(I231:I252)</f>
        <v>58029618</v>
      </c>
      <c r="J13" s="38">
        <f>SUM(J231:J252)</f>
        <v>108181398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125398510</v>
      </c>
      <c r="G14" s="38">
        <f>SUM(G253:G276)</f>
        <v>24413865</v>
      </c>
      <c r="H14" s="38">
        <f>SUM(H253:H276)</f>
        <v>18750046</v>
      </c>
      <c r="I14" s="38">
        <f>SUM(I253:I276)</f>
        <v>5598841</v>
      </c>
      <c r="J14" s="38">
        <f>SUM(J253:J276)</f>
        <v>76635758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316261132</v>
      </c>
      <c r="G15" s="38">
        <f>SUM(G277:G288)</f>
        <v>104543843</v>
      </c>
      <c r="H15" s="38">
        <f>SUM(H277:H288)</f>
        <v>81094235</v>
      </c>
      <c r="I15" s="38">
        <f>SUM(I277:I288)</f>
        <v>7595696</v>
      </c>
      <c r="J15" s="38">
        <f>SUM(J277:J288)</f>
        <v>123027358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57829617</v>
      </c>
      <c r="G16" s="38">
        <f>SUM(G289:G314)</f>
        <v>7885608</v>
      </c>
      <c r="H16" s="38">
        <f>SUM(H289:H314)</f>
        <v>23701175</v>
      </c>
      <c r="I16" s="38">
        <f>SUM(I289:I314)</f>
        <v>6076039</v>
      </c>
      <c r="J16" s="38">
        <f>SUM(J289:J314)</f>
        <v>20166795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230090022</v>
      </c>
      <c r="G17" s="38">
        <f>SUM(G315:G327)</f>
        <v>14905657</v>
      </c>
      <c r="H17" s="38">
        <f>SUM(H315:H327)</f>
        <v>52453132</v>
      </c>
      <c r="I17" s="38">
        <f>SUM(I315:I327)</f>
        <v>40793474</v>
      </c>
      <c r="J17" s="38">
        <f>SUM(J315:J327)</f>
        <v>121937759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359643309</v>
      </c>
      <c r="G18" s="38">
        <f>SUM(G328:G352)</f>
        <v>47753681</v>
      </c>
      <c r="H18" s="38">
        <f>SUM(H328:H352)</f>
        <v>74227831</v>
      </c>
      <c r="I18" s="38">
        <f>SUM(I328:I352)</f>
        <v>20204050</v>
      </c>
      <c r="J18" s="38">
        <f>SUM(J328:J352)</f>
        <v>217457747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314609184</v>
      </c>
      <c r="G19" s="38">
        <f>SUM(G353:G405)</f>
        <v>75305163</v>
      </c>
      <c r="H19" s="38">
        <f>SUM(H353:H405)</f>
        <v>115240884</v>
      </c>
      <c r="I19" s="38">
        <f>SUM(I353:I405)</f>
        <v>16368162</v>
      </c>
      <c r="J19" s="38">
        <f>SUM(J353:J405)</f>
        <v>107694975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301473939</v>
      </c>
      <c r="G20" s="38">
        <f>SUM(G406:G444)</f>
        <v>35441018</v>
      </c>
      <c r="H20" s="38">
        <f>SUM(H406:H444)</f>
        <v>81821424</v>
      </c>
      <c r="I20" s="38">
        <f>SUM(I406:I444)</f>
        <v>45524258</v>
      </c>
      <c r="J20" s="38">
        <f>SUM(J406:J444)</f>
        <v>138687239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302932868</v>
      </c>
      <c r="G21" s="38">
        <f>SUM(G445:G477)</f>
        <v>93548594</v>
      </c>
      <c r="H21" s="38">
        <f>SUM(H445:H477)</f>
        <v>98742006</v>
      </c>
      <c r="I21" s="38">
        <f>SUM(I445:I477)</f>
        <v>22524523</v>
      </c>
      <c r="J21" s="38">
        <f>SUM(J445:J477)</f>
        <v>88117745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112988780</v>
      </c>
      <c r="G22" s="38">
        <f>SUM(G478:G493)</f>
        <v>11466894</v>
      </c>
      <c r="H22" s="38">
        <f>SUM(H478:H493)</f>
        <v>43940222</v>
      </c>
      <c r="I22" s="38">
        <f>SUM(I478:I493)</f>
        <v>8486218</v>
      </c>
      <c r="J22" s="38">
        <f>SUM(J478:J493)</f>
        <v>49095446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20664923</v>
      </c>
      <c r="G23" s="38">
        <f>SUM(G494:G508)</f>
        <v>2468028</v>
      </c>
      <c r="H23" s="38">
        <f>SUM(H494:H508)</f>
        <v>3735183</v>
      </c>
      <c r="I23" s="38">
        <f>SUM(I494:I508)</f>
        <v>2414878</v>
      </c>
      <c r="J23" s="38">
        <f>SUM(J494:J508)</f>
        <v>12046834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234276789</v>
      </c>
      <c r="G24" s="38">
        <f>SUM(G509:G529)</f>
        <v>58919059</v>
      </c>
      <c r="H24" s="38">
        <f>SUM(H509:H529)</f>
        <v>59765121</v>
      </c>
      <c r="I24" s="38">
        <f>SUM(I509:I529)</f>
        <v>23679744</v>
      </c>
      <c r="J24" s="38">
        <f>SUM(J509:J529)</f>
        <v>91912865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43145806</v>
      </c>
      <c r="G25" s="38">
        <f>SUM(G530:G553)</f>
        <v>7100046</v>
      </c>
      <c r="H25" s="38">
        <f>SUM(H530:H553)</f>
        <v>16848700</v>
      </c>
      <c r="I25" s="38">
        <f>SUM(I530:I553)</f>
        <v>4726231</v>
      </c>
      <c r="J25" s="38">
        <f>SUM(J530:J553)</f>
        <v>14470829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270947107</v>
      </c>
      <c r="G26" s="38">
        <f>SUM(G554:G574)</f>
        <v>37888702</v>
      </c>
      <c r="H26" s="38">
        <f>SUM(H554:H574)</f>
        <v>77877713</v>
      </c>
      <c r="I26" s="38">
        <f>SUM(I554:I574)</f>
        <v>5488696</v>
      </c>
      <c r="J26" s="38">
        <f>SUM(J554:J574)</f>
        <v>149691996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31124238</v>
      </c>
      <c r="G27" s="38">
        <f>SUM(G575:G597)</f>
        <v>4157930</v>
      </c>
      <c r="H27" s="38">
        <f>SUM(H575:H597)</f>
        <v>7087082</v>
      </c>
      <c r="I27" s="38">
        <f>SUM(I575:I597)</f>
        <v>2783065</v>
      </c>
      <c r="J27" s="38">
        <f>SUM(J575:J597)</f>
        <v>17096161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144794741</v>
      </c>
      <c r="G28" s="38">
        <f>G598</f>
        <v>1396000</v>
      </c>
      <c r="H28" s="38">
        <f>H598</f>
        <v>4464931</v>
      </c>
      <c r="I28" s="38">
        <f>I598</f>
        <v>43772572</v>
      </c>
      <c r="J28" s="38">
        <f>J598</f>
        <v>95161238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4325657689</v>
      </c>
      <c r="G29" s="40">
        <f>SUM(G7:G28)</f>
        <v>891294258</v>
      </c>
      <c r="H29" s="40">
        <f>SUM(H7:H28)</f>
        <v>1156179291</v>
      </c>
      <c r="I29" s="40">
        <f>SUM(I7:I28)</f>
        <v>434743709</v>
      </c>
      <c r="J29" s="40">
        <f>SUM(J7:J28)</f>
        <v>1843440431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905395</v>
      </c>
      <c r="G31" s="51">
        <v>15250</v>
      </c>
      <c r="H31" s="51">
        <v>541442</v>
      </c>
      <c r="I31" s="51">
        <v>118000</v>
      </c>
      <c r="J31" s="51">
        <v>230703</v>
      </c>
      <c r="K31" s="37"/>
      <c r="L31" s="92">
        <v>20120607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51194211</v>
      </c>
      <c r="G32" s="37">
        <v>138925</v>
      </c>
      <c r="H32" s="37">
        <v>2635556</v>
      </c>
      <c r="I32" s="37">
        <v>2389935</v>
      </c>
      <c r="J32" s="37">
        <v>46029795</v>
      </c>
      <c r="K32" s="37"/>
      <c r="L32" s="89" t="s">
        <v>2263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9157144</v>
      </c>
      <c r="G33" s="37">
        <v>4943365</v>
      </c>
      <c r="H33" s="37">
        <v>2680384</v>
      </c>
      <c r="I33" s="37">
        <v>64750</v>
      </c>
      <c r="J33" s="37">
        <v>1468645</v>
      </c>
      <c r="K33" s="37"/>
      <c r="L33" s="92">
        <v>20120607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972760</v>
      </c>
      <c r="G34" s="37">
        <v>495000</v>
      </c>
      <c r="H34" s="37">
        <v>131527</v>
      </c>
      <c r="I34" s="37">
        <v>300000</v>
      </c>
      <c r="J34" s="37">
        <v>46233</v>
      </c>
      <c r="K34" s="37"/>
      <c r="L34" s="92">
        <v>20120710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903072</v>
      </c>
      <c r="G35" s="37">
        <v>201675</v>
      </c>
      <c r="H35" s="37">
        <v>322531</v>
      </c>
      <c r="I35" s="37">
        <v>62339</v>
      </c>
      <c r="J35" s="37">
        <v>316527</v>
      </c>
      <c r="K35" s="37"/>
      <c r="L35" s="92">
        <v>20120607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49153</v>
      </c>
      <c r="G36" s="37">
        <v>0</v>
      </c>
      <c r="H36" s="37">
        <v>16552</v>
      </c>
      <c r="I36" s="37">
        <v>31801</v>
      </c>
      <c r="J36" s="37">
        <v>800</v>
      </c>
      <c r="K36" s="37"/>
      <c r="L36" s="92">
        <v>20120710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695367</v>
      </c>
      <c r="G37" s="37">
        <v>0</v>
      </c>
      <c r="H37" s="37">
        <v>115835</v>
      </c>
      <c r="I37" s="37">
        <v>0</v>
      </c>
      <c r="J37" s="37">
        <v>579532</v>
      </c>
      <c r="K37" s="37"/>
      <c r="L37" s="92">
        <v>20120607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17451591</v>
      </c>
      <c r="G38" s="37">
        <v>6375881</v>
      </c>
      <c r="H38" s="37">
        <v>2649168</v>
      </c>
      <c r="I38" s="37">
        <v>3239455</v>
      </c>
      <c r="J38" s="37">
        <v>5187087</v>
      </c>
      <c r="K38" s="37"/>
      <c r="L38" s="92">
        <v>20120710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192595</v>
      </c>
      <c r="G39" s="37">
        <v>5400</v>
      </c>
      <c r="H39" s="37">
        <v>161245</v>
      </c>
      <c r="I39" s="37">
        <v>15000</v>
      </c>
      <c r="J39" s="37">
        <v>10950</v>
      </c>
      <c r="K39" s="37"/>
      <c r="L39" s="92">
        <v>20120607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567296</v>
      </c>
      <c r="G40" s="37">
        <v>320100</v>
      </c>
      <c r="H40" s="37">
        <v>185956</v>
      </c>
      <c r="I40" s="37">
        <v>0</v>
      </c>
      <c r="J40" s="37">
        <v>61240</v>
      </c>
      <c r="K40" s="37"/>
      <c r="L40" s="92">
        <v>20120607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5110824</v>
      </c>
      <c r="G41" s="37">
        <v>1820200</v>
      </c>
      <c r="H41" s="37">
        <v>2191900</v>
      </c>
      <c r="I41" s="37">
        <v>4500</v>
      </c>
      <c r="J41" s="37">
        <v>1094224</v>
      </c>
      <c r="K41" s="37"/>
      <c r="L41" s="92">
        <v>20120710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6845134</v>
      </c>
      <c r="G42" s="37">
        <v>2814209</v>
      </c>
      <c r="H42" s="37">
        <v>1483011</v>
      </c>
      <c r="I42" s="37">
        <v>334800</v>
      </c>
      <c r="J42" s="37">
        <v>2213114</v>
      </c>
      <c r="K42" s="37"/>
      <c r="L42" s="92">
        <v>20120710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4124460</v>
      </c>
      <c r="G43" s="37">
        <v>675124</v>
      </c>
      <c r="H43" s="37">
        <v>980467</v>
      </c>
      <c r="I43" s="37">
        <v>217893</v>
      </c>
      <c r="J43" s="37">
        <v>2250976</v>
      </c>
      <c r="K43" s="37"/>
      <c r="L43" s="92">
        <v>20120710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2433442</v>
      </c>
      <c r="G44" s="37">
        <v>1050500</v>
      </c>
      <c r="H44" s="37">
        <v>760936</v>
      </c>
      <c r="I44" s="37">
        <v>0</v>
      </c>
      <c r="J44" s="37">
        <v>622006</v>
      </c>
      <c r="K44" s="37"/>
      <c r="L44" s="92">
        <v>20120710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5281915</v>
      </c>
      <c r="G45" s="37">
        <v>4107875</v>
      </c>
      <c r="H45" s="37">
        <v>1169640</v>
      </c>
      <c r="I45" s="37">
        <v>0</v>
      </c>
      <c r="J45" s="37">
        <v>4400</v>
      </c>
      <c r="K45" s="37"/>
      <c r="L45" s="92">
        <v>20120710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13534093</v>
      </c>
      <c r="G46" s="37">
        <v>7667625</v>
      </c>
      <c r="H46" s="37">
        <v>3708452</v>
      </c>
      <c r="I46" s="37">
        <v>0</v>
      </c>
      <c r="J46" s="37">
        <v>2158016</v>
      </c>
      <c r="K46" s="37"/>
      <c r="L46" s="92">
        <v>20120710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2301116</v>
      </c>
      <c r="G47" s="37">
        <v>18706</v>
      </c>
      <c r="H47" s="37">
        <v>470929</v>
      </c>
      <c r="I47" s="37">
        <v>112745</v>
      </c>
      <c r="J47" s="37">
        <v>1698736</v>
      </c>
      <c r="K47" s="37"/>
      <c r="L47" s="92">
        <v>20120710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1352051</v>
      </c>
      <c r="G48" s="37">
        <v>528200</v>
      </c>
      <c r="H48" s="37">
        <v>582147</v>
      </c>
      <c r="I48" s="37">
        <v>0</v>
      </c>
      <c r="J48" s="37">
        <v>241704</v>
      </c>
      <c r="K48" s="37"/>
      <c r="L48" s="92">
        <v>20120607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3151782</v>
      </c>
      <c r="G49" s="37">
        <v>279655</v>
      </c>
      <c r="H49" s="37">
        <v>580354</v>
      </c>
      <c r="I49" s="37">
        <v>690449</v>
      </c>
      <c r="J49" s="37">
        <v>1601324</v>
      </c>
      <c r="K49" s="37"/>
      <c r="L49" s="92">
        <v>20120710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220800</v>
      </c>
      <c r="G50" s="37">
        <v>37000</v>
      </c>
      <c r="H50" s="37">
        <v>183800</v>
      </c>
      <c r="I50" s="37">
        <v>0</v>
      </c>
      <c r="J50" s="37">
        <v>0</v>
      </c>
      <c r="K50" s="37"/>
      <c r="L50" s="92">
        <v>20120710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4909336</v>
      </c>
      <c r="G51" s="37">
        <v>1800766</v>
      </c>
      <c r="H51" s="37">
        <v>759353</v>
      </c>
      <c r="I51" s="37">
        <v>14350</v>
      </c>
      <c r="J51" s="37">
        <v>2334867</v>
      </c>
      <c r="K51" s="37"/>
      <c r="L51" s="92">
        <v>20120607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4186145</v>
      </c>
      <c r="G52" s="37">
        <v>416940</v>
      </c>
      <c r="H52" s="37">
        <v>3241006</v>
      </c>
      <c r="I52" s="37">
        <v>0</v>
      </c>
      <c r="J52" s="37">
        <v>528199</v>
      </c>
      <c r="K52" s="37"/>
      <c r="L52" s="92">
        <v>20120607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449611</v>
      </c>
      <c r="G53" s="37">
        <v>0</v>
      </c>
      <c r="H53" s="37">
        <v>352166</v>
      </c>
      <c r="I53" s="37">
        <v>23200</v>
      </c>
      <c r="J53" s="37">
        <v>74245</v>
      </c>
      <c r="K53" s="37"/>
      <c r="L53" s="92">
        <v>20120607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3882002</v>
      </c>
      <c r="G54" s="37">
        <v>224902</v>
      </c>
      <c r="H54" s="37">
        <v>2087057</v>
      </c>
      <c r="I54" s="37">
        <v>0</v>
      </c>
      <c r="J54" s="37">
        <v>1570043</v>
      </c>
      <c r="K54" s="37"/>
      <c r="L54" s="92">
        <v>20120607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995172</v>
      </c>
      <c r="G55" s="37">
        <v>20700</v>
      </c>
      <c r="H55" s="37">
        <v>202960</v>
      </c>
      <c r="I55" s="37">
        <v>54400</v>
      </c>
      <c r="J55" s="37">
        <v>717112</v>
      </c>
      <c r="K55" s="37"/>
      <c r="L55" s="92">
        <v>20120607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4499671</v>
      </c>
      <c r="G56" s="37">
        <v>1400950</v>
      </c>
      <c r="H56" s="37">
        <v>2276273</v>
      </c>
      <c r="I56" s="37">
        <v>0</v>
      </c>
      <c r="J56" s="37">
        <v>822448</v>
      </c>
      <c r="K56" s="37"/>
      <c r="L56" s="92">
        <v>20120607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610112</v>
      </c>
      <c r="G57" s="37">
        <v>0</v>
      </c>
      <c r="H57" s="37">
        <v>534327</v>
      </c>
      <c r="I57" s="37">
        <v>0</v>
      </c>
      <c r="J57" s="37">
        <v>75785</v>
      </c>
      <c r="K57" s="37"/>
      <c r="L57" s="92">
        <v>20120607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7714032</v>
      </c>
      <c r="G58" s="37">
        <v>0</v>
      </c>
      <c r="H58" s="37">
        <v>196465</v>
      </c>
      <c r="I58" s="37">
        <v>0</v>
      </c>
      <c r="J58" s="37">
        <v>7517567</v>
      </c>
      <c r="K58" s="37"/>
      <c r="L58" s="92">
        <v>20120710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5942515</v>
      </c>
      <c r="G59" s="37">
        <v>829300</v>
      </c>
      <c r="H59" s="37">
        <v>4861860</v>
      </c>
      <c r="I59" s="37">
        <v>0</v>
      </c>
      <c r="J59" s="37">
        <v>251355</v>
      </c>
      <c r="K59" s="37"/>
      <c r="L59" s="92">
        <v>20120710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6491643</v>
      </c>
      <c r="G60" s="37">
        <v>2470095</v>
      </c>
      <c r="H60" s="37">
        <v>1299872</v>
      </c>
      <c r="I60" s="37">
        <v>0</v>
      </c>
      <c r="J60" s="37">
        <v>2721676</v>
      </c>
      <c r="K60" s="37"/>
      <c r="L60" s="92">
        <v>20120710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2804094</v>
      </c>
      <c r="G61" s="37">
        <v>1430960</v>
      </c>
      <c r="H61" s="37">
        <v>1177429</v>
      </c>
      <c r="I61" s="37">
        <v>46380</v>
      </c>
      <c r="J61" s="37">
        <v>149325</v>
      </c>
      <c r="K61" s="37"/>
      <c r="L61" s="92">
        <v>20120607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4157105</v>
      </c>
      <c r="G62" s="37">
        <v>1327000</v>
      </c>
      <c r="H62" s="37">
        <v>1985748</v>
      </c>
      <c r="I62" s="37">
        <v>31000</v>
      </c>
      <c r="J62" s="37">
        <v>813357</v>
      </c>
      <c r="K62" s="37"/>
      <c r="L62" s="92">
        <v>20120607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1503230</v>
      </c>
      <c r="G63" s="37">
        <v>0</v>
      </c>
      <c r="H63" s="37">
        <v>1487730</v>
      </c>
      <c r="I63" s="37">
        <v>0</v>
      </c>
      <c r="J63" s="37">
        <v>15500</v>
      </c>
      <c r="K63" s="37"/>
      <c r="L63" s="92">
        <v>20120607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4375585</v>
      </c>
      <c r="G64" s="37">
        <v>1230700</v>
      </c>
      <c r="H64" s="37">
        <v>1994250</v>
      </c>
      <c r="I64" s="37">
        <v>72000</v>
      </c>
      <c r="J64" s="37">
        <v>1078635</v>
      </c>
      <c r="K64" s="37"/>
      <c r="L64" s="92">
        <v>20120607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5908916</v>
      </c>
      <c r="G65" s="37">
        <v>0</v>
      </c>
      <c r="H65" s="37">
        <v>1241760</v>
      </c>
      <c r="I65" s="37">
        <v>616425</v>
      </c>
      <c r="J65" s="37">
        <v>4050731</v>
      </c>
      <c r="K65" s="37"/>
      <c r="L65" s="92">
        <v>20120607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18090497</v>
      </c>
      <c r="G66" s="37">
        <v>12062195</v>
      </c>
      <c r="H66" s="37">
        <v>947761</v>
      </c>
      <c r="I66" s="37">
        <v>4343600</v>
      </c>
      <c r="J66" s="37">
        <v>736941</v>
      </c>
      <c r="K66" s="37"/>
      <c r="L66" s="92">
        <v>20120607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2185375</v>
      </c>
      <c r="G67" s="37">
        <v>0</v>
      </c>
      <c r="H67" s="37">
        <v>1646644</v>
      </c>
      <c r="I67" s="37">
        <v>0</v>
      </c>
      <c r="J67" s="37">
        <v>538731</v>
      </c>
      <c r="K67" s="37"/>
      <c r="L67" s="92">
        <v>20120607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10931916</v>
      </c>
      <c r="G68" s="37">
        <v>864975</v>
      </c>
      <c r="H68" s="37">
        <v>6565326</v>
      </c>
      <c r="I68" s="37">
        <v>89000</v>
      </c>
      <c r="J68" s="37">
        <v>3412615</v>
      </c>
      <c r="K68" s="37"/>
      <c r="L68" s="92">
        <v>20120710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9013432</v>
      </c>
      <c r="G69" s="37">
        <v>4673700</v>
      </c>
      <c r="H69" s="37">
        <v>1684020</v>
      </c>
      <c r="I69" s="37">
        <v>0</v>
      </c>
      <c r="J69" s="37">
        <v>2655712</v>
      </c>
      <c r="K69" s="37"/>
      <c r="L69" s="92">
        <v>20120607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6520095</v>
      </c>
      <c r="G70" s="37">
        <v>0</v>
      </c>
      <c r="H70" s="37">
        <v>4257664</v>
      </c>
      <c r="I70" s="37">
        <v>4500</v>
      </c>
      <c r="J70" s="37">
        <v>2257931</v>
      </c>
      <c r="K70" s="37"/>
      <c r="L70" s="92">
        <v>20120607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1059802</v>
      </c>
      <c r="G71" s="37">
        <v>369200</v>
      </c>
      <c r="H71" s="37">
        <v>393161</v>
      </c>
      <c r="I71" s="37">
        <v>100</v>
      </c>
      <c r="J71" s="37">
        <v>297341</v>
      </c>
      <c r="K71" s="37"/>
      <c r="L71" s="92">
        <v>20120710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53041329</v>
      </c>
      <c r="G72" s="37">
        <v>42453300</v>
      </c>
      <c r="H72" s="37">
        <v>6038681</v>
      </c>
      <c r="I72" s="37">
        <v>25000</v>
      </c>
      <c r="J72" s="37">
        <v>4524348</v>
      </c>
      <c r="K72" s="37"/>
      <c r="L72" s="92">
        <v>20120710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10648873</v>
      </c>
      <c r="G73" s="37">
        <v>3887701</v>
      </c>
      <c r="H73" s="37">
        <v>5429169</v>
      </c>
      <c r="I73" s="37">
        <v>136500</v>
      </c>
      <c r="J73" s="37">
        <v>1195503</v>
      </c>
      <c r="K73" s="37"/>
      <c r="L73" s="92">
        <v>20120607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4157385</v>
      </c>
      <c r="G74" s="37">
        <v>1114900</v>
      </c>
      <c r="H74" s="37">
        <v>2084876</v>
      </c>
      <c r="I74" s="37">
        <v>79000</v>
      </c>
      <c r="J74" s="37">
        <v>878609</v>
      </c>
      <c r="K74" s="37"/>
      <c r="L74" s="92">
        <v>20120710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5323241</v>
      </c>
      <c r="G75" s="37">
        <v>585450</v>
      </c>
      <c r="H75" s="37">
        <v>4401810</v>
      </c>
      <c r="I75" s="37">
        <v>0</v>
      </c>
      <c r="J75" s="37">
        <v>335981</v>
      </c>
      <c r="K75" s="37"/>
      <c r="L75" s="92">
        <v>20120710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14876574</v>
      </c>
      <c r="G76" s="37">
        <v>176450</v>
      </c>
      <c r="H76" s="37">
        <v>4175861</v>
      </c>
      <c r="I76" s="37">
        <v>148000</v>
      </c>
      <c r="J76" s="37">
        <v>10376263</v>
      </c>
      <c r="K76" s="37"/>
      <c r="L76" s="92">
        <v>20120607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1118554</v>
      </c>
      <c r="G77" s="37">
        <v>0</v>
      </c>
      <c r="H77" s="37">
        <v>797544</v>
      </c>
      <c r="I77" s="37">
        <v>43700</v>
      </c>
      <c r="J77" s="37">
        <v>277310</v>
      </c>
      <c r="K77" s="37"/>
      <c r="L77" s="92">
        <v>20120710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2754179</v>
      </c>
      <c r="G78" s="37">
        <v>578700</v>
      </c>
      <c r="H78" s="37">
        <v>1396422</v>
      </c>
      <c r="I78" s="37">
        <v>68700</v>
      </c>
      <c r="J78" s="37">
        <v>710357</v>
      </c>
      <c r="K78" s="37"/>
      <c r="L78" s="92">
        <v>20120607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1923270</v>
      </c>
      <c r="G79" s="37">
        <v>735000</v>
      </c>
      <c r="H79" s="37">
        <v>984045</v>
      </c>
      <c r="I79" s="37">
        <v>12775</v>
      </c>
      <c r="J79" s="37">
        <v>191450</v>
      </c>
      <c r="K79" s="37"/>
      <c r="L79" s="92">
        <v>20120607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3060796</v>
      </c>
      <c r="G80" s="37">
        <v>0</v>
      </c>
      <c r="H80" s="37">
        <v>2789460</v>
      </c>
      <c r="I80" s="37">
        <v>0</v>
      </c>
      <c r="J80" s="37">
        <v>271336</v>
      </c>
      <c r="K80" s="37"/>
      <c r="L80" s="92">
        <v>20120607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2764743</v>
      </c>
      <c r="G81" s="37">
        <v>0</v>
      </c>
      <c r="H81" s="37">
        <v>2446943</v>
      </c>
      <c r="I81" s="37">
        <v>11000</v>
      </c>
      <c r="J81" s="37">
        <v>306800</v>
      </c>
      <c r="K81" s="37"/>
      <c r="L81" s="92">
        <v>20120607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1826161</v>
      </c>
      <c r="G82" s="37">
        <v>3000</v>
      </c>
      <c r="H82" s="37">
        <v>1306801</v>
      </c>
      <c r="I82" s="37">
        <v>113453</v>
      </c>
      <c r="J82" s="37">
        <v>402907</v>
      </c>
      <c r="K82" s="37"/>
      <c r="L82" s="92">
        <v>20120607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1669001</v>
      </c>
      <c r="G83" s="37">
        <v>0</v>
      </c>
      <c r="H83" s="37">
        <v>773658</v>
      </c>
      <c r="I83" s="37">
        <v>80000</v>
      </c>
      <c r="J83" s="37">
        <v>815343</v>
      </c>
      <c r="K83" s="37"/>
      <c r="L83" s="92">
        <v>20120607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3592414</v>
      </c>
      <c r="G84" s="37">
        <v>119500</v>
      </c>
      <c r="H84" s="37">
        <v>1380296</v>
      </c>
      <c r="I84" s="37">
        <v>0</v>
      </c>
      <c r="J84" s="37">
        <v>2092618</v>
      </c>
      <c r="K84" s="37"/>
      <c r="L84" s="92">
        <v>20120607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14012883</v>
      </c>
      <c r="G85" s="37">
        <v>2968950</v>
      </c>
      <c r="H85" s="37">
        <v>2544944</v>
      </c>
      <c r="I85" s="37">
        <v>3756079</v>
      </c>
      <c r="J85" s="37">
        <v>4742910</v>
      </c>
      <c r="K85" s="37"/>
      <c r="L85" s="92">
        <v>20120607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22653868</v>
      </c>
      <c r="G86" s="37">
        <v>2316413</v>
      </c>
      <c r="H86" s="37">
        <v>5934422</v>
      </c>
      <c r="I86" s="37">
        <v>2900</v>
      </c>
      <c r="J86" s="37">
        <v>14400133</v>
      </c>
      <c r="K86" s="37"/>
      <c r="L86" s="89" t="s">
        <v>2263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3015991</v>
      </c>
      <c r="G87" s="37">
        <v>151200</v>
      </c>
      <c r="H87" s="37">
        <v>1266035</v>
      </c>
      <c r="I87" s="37">
        <v>13100</v>
      </c>
      <c r="J87" s="37">
        <v>1585656</v>
      </c>
      <c r="K87" s="37"/>
      <c r="L87" s="92">
        <v>20120607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2954401</v>
      </c>
      <c r="G88" s="37">
        <v>486000</v>
      </c>
      <c r="H88" s="37">
        <v>1212107</v>
      </c>
      <c r="I88" s="37">
        <v>0</v>
      </c>
      <c r="J88" s="37">
        <v>1256294</v>
      </c>
      <c r="K88" s="37"/>
      <c r="L88" s="92">
        <v>20120607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3790951</v>
      </c>
      <c r="G89" s="37">
        <v>398200</v>
      </c>
      <c r="H89" s="37">
        <v>1756733</v>
      </c>
      <c r="I89" s="37">
        <v>0</v>
      </c>
      <c r="J89" s="37">
        <v>1636018</v>
      </c>
      <c r="K89" s="37"/>
      <c r="L89" s="92">
        <v>20120607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2235771</v>
      </c>
      <c r="G90" s="37">
        <v>0</v>
      </c>
      <c r="H90" s="37">
        <v>287381</v>
      </c>
      <c r="I90" s="37">
        <v>0</v>
      </c>
      <c r="J90" s="37">
        <v>1948390</v>
      </c>
      <c r="K90" s="37"/>
      <c r="L90" s="92">
        <v>20120607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3044253</v>
      </c>
      <c r="G91" s="37">
        <v>667500</v>
      </c>
      <c r="H91" s="37">
        <v>1959018</v>
      </c>
      <c r="I91" s="37">
        <v>0</v>
      </c>
      <c r="J91" s="37">
        <v>417735</v>
      </c>
      <c r="K91" s="37"/>
      <c r="L91" s="92">
        <v>20120607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2887530</v>
      </c>
      <c r="G92" s="37">
        <v>0</v>
      </c>
      <c r="H92" s="37">
        <v>1488610</v>
      </c>
      <c r="I92" s="37">
        <v>0</v>
      </c>
      <c r="J92" s="37">
        <v>1398920</v>
      </c>
      <c r="K92" s="37"/>
      <c r="L92" s="92">
        <v>20120710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5029771</v>
      </c>
      <c r="G93" s="37">
        <v>45500</v>
      </c>
      <c r="H93" s="37">
        <v>379123</v>
      </c>
      <c r="I93" s="37">
        <v>70350</v>
      </c>
      <c r="J93" s="37">
        <v>4534798</v>
      </c>
      <c r="K93" s="37"/>
      <c r="L93" s="92">
        <v>20120607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1221529</v>
      </c>
      <c r="G94" s="37">
        <v>2000</v>
      </c>
      <c r="H94" s="37">
        <v>769690</v>
      </c>
      <c r="I94" s="37">
        <v>0</v>
      </c>
      <c r="J94" s="37">
        <v>449839</v>
      </c>
      <c r="K94" s="37"/>
      <c r="L94" s="92">
        <v>20120607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3868651</v>
      </c>
      <c r="G95" s="37">
        <v>474400</v>
      </c>
      <c r="H95" s="37">
        <v>2940187</v>
      </c>
      <c r="I95" s="37">
        <v>0</v>
      </c>
      <c r="J95" s="37">
        <v>454064</v>
      </c>
      <c r="K95" s="37"/>
      <c r="L95" s="92">
        <v>20120710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3561980</v>
      </c>
      <c r="G96" s="37">
        <v>1312000</v>
      </c>
      <c r="H96" s="37">
        <v>1433328</v>
      </c>
      <c r="I96" s="37">
        <v>14200</v>
      </c>
      <c r="J96" s="37">
        <v>802452</v>
      </c>
      <c r="K96" s="37"/>
      <c r="L96" s="92">
        <v>20120607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3807311</v>
      </c>
      <c r="G97" s="37">
        <v>1534401</v>
      </c>
      <c r="H97" s="37">
        <v>1872538</v>
      </c>
      <c r="I97" s="37">
        <v>0</v>
      </c>
      <c r="J97" s="37">
        <v>400372</v>
      </c>
      <c r="K97" s="37"/>
      <c r="L97" s="92">
        <v>20120607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9127006</v>
      </c>
      <c r="G98" s="37">
        <v>6940000</v>
      </c>
      <c r="H98" s="37">
        <v>720213</v>
      </c>
      <c r="I98" s="37">
        <v>54500</v>
      </c>
      <c r="J98" s="37">
        <v>1412293</v>
      </c>
      <c r="K98" s="37"/>
      <c r="L98" s="92">
        <v>20120607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41128392</v>
      </c>
      <c r="G99" s="37">
        <v>2332602</v>
      </c>
      <c r="H99" s="37">
        <v>4585908</v>
      </c>
      <c r="I99" s="37">
        <v>2665002</v>
      </c>
      <c r="J99" s="37">
        <v>31544880</v>
      </c>
      <c r="K99" s="37"/>
      <c r="L99" s="92">
        <v>20120607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2767905</v>
      </c>
      <c r="G100" s="37">
        <v>251500</v>
      </c>
      <c r="H100" s="37">
        <v>1553329</v>
      </c>
      <c r="I100" s="37">
        <v>0</v>
      </c>
      <c r="J100" s="37">
        <v>963076</v>
      </c>
      <c r="K100" s="37"/>
      <c r="L100" s="92">
        <v>20120607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7882262</v>
      </c>
      <c r="G101" s="37">
        <v>1800</v>
      </c>
      <c r="H101" s="37">
        <v>3504873</v>
      </c>
      <c r="I101" s="37">
        <v>10800</v>
      </c>
      <c r="J101" s="37">
        <v>4364789</v>
      </c>
      <c r="K101" s="37"/>
      <c r="L101" s="92">
        <v>20120710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11231409</v>
      </c>
      <c r="G102" s="37">
        <v>241800</v>
      </c>
      <c r="H102" s="37">
        <v>693129</v>
      </c>
      <c r="I102" s="37">
        <v>5978709</v>
      </c>
      <c r="J102" s="37">
        <v>4317771</v>
      </c>
      <c r="K102" s="37"/>
      <c r="L102" s="92">
        <v>20120607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3666062</v>
      </c>
      <c r="G103" s="37">
        <v>0</v>
      </c>
      <c r="H103" s="37">
        <v>1407962</v>
      </c>
      <c r="I103" s="37">
        <v>0</v>
      </c>
      <c r="J103" s="37">
        <v>2258100</v>
      </c>
      <c r="K103" s="37"/>
      <c r="L103" s="92">
        <v>20120710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12528320</v>
      </c>
      <c r="G104" s="37">
        <v>1527425</v>
      </c>
      <c r="H104" s="37">
        <v>8024324</v>
      </c>
      <c r="I104" s="37">
        <v>607000</v>
      </c>
      <c r="J104" s="37">
        <v>2369571</v>
      </c>
      <c r="K104" s="37"/>
      <c r="L104" s="92">
        <v>20120607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2578583</v>
      </c>
      <c r="G105" s="37">
        <v>323000</v>
      </c>
      <c r="H105" s="37">
        <v>1356967</v>
      </c>
      <c r="I105" s="37">
        <v>0</v>
      </c>
      <c r="J105" s="37">
        <v>898616</v>
      </c>
      <c r="K105" s="37"/>
      <c r="L105" s="92">
        <v>20120710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2510750</v>
      </c>
      <c r="G106" s="37">
        <v>173860</v>
      </c>
      <c r="H106" s="37">
        <v>1767895</v>
      </c>
      <c r="I106" s="37">
        <v>0</v>
      </c>
      <c r="J106" s="37">
        <v>568995</v>
      </c>
      <c r="K106" s="37"/>
      <c r="L106" s="92">
        <v>20120710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7397929</v>
      </c>
      <c r="G107" s="37">
        <v>5076120</v>
      </c>
      <c r="H107" s="37">
        <v>1602135</v>
      </c>
      <c r="I107" s="37">
        <v>33000</v>
      </c>
      <c r="J107" s="37">
        <v>686674</v>
      </c>
      <c r="K107" s="37"/>
      <c r="L107" s="92">
        <v>20120607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1299101</v>
      </c>
      <c r="G108" s="37">
        <v>697500</v>
      </c>
      <c r="H108" s="37">
        <v>238501</v>
      </c>
      <c r="I108" s="37">
        <v>0</v>
      </c>
      <c r="J108" s="37">
        <v>363100</v>
      </c>
      <c r="K108" s="37"/>
      <c r="L108" s="92">
        <v>20120710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7235877</v>
      </c>
      <c r="G109" s="37">
        <v>415700</v>
      </c>
      <c r="H109" s="37">
        <v>3422808</v>
      </c>
      <c r="I109" s="37">
        <v>41500</v>
      </c>
      <c r="J109" s="37">
        <v>3355869</v>
      </c>
      <c r="K109" s="37"/>
      <c r="L109" s="92">
        <v>20120607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3861716</v>
      </c>
      <c r="G110" s="37">
        <v>0</v>
      </c>
      <c r="H110" s="37">
        <v>1765074</v>
      </c>
      <c r="I110" s="37">
        <v>0</v>
      </c>
      <c r="J110" s="37">
        <v>2096642</v>
      </c>
      <c r="K110" s="37"/>
      <c r="L110" s="92">
        <v>20120607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16472353</v>
      </c>
      <c r="G111" s="37">
        <v>9634800</v>
      </c>
      <c r="H111" s="37">
        <v>5344007</v>
      </c>
      <c r="I111" s="37">
        <v>25100</v>
      </c>
      <c r="J111" s="37">
        <v>1468446</v>
      </c>
      <c r="K111" s="37"/>
      <c r="L111" s="92">
        <v>20120710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3319488</v>
      </c>
      <c r="G112" s="37">
        <v>0</v>
      </c>
      <c r="H112" s="37">
        <v>292827</v>
      </c>
      <c r="I112" s="37">
        <v>400500</v>
      </c>
      <c r="J112" s="37">
        <v>2626161</v>
      </c>
      <c r="K112" s="37"/>
      <c r="L112" s="92">
        <v>20120607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13201155</v>
      </c>
      <c r="G113" s="37">
        <v>765605</v>
      </c>
      <c r="H113" s="37">
        <v>6434513</v>
      </c>
      <c r="I113" s="37">
        <v>21500</v>
      </c>
      <c r="J113" s="37">
        <v>5979537</v>
      </c>
      <c r="K113" s="37"/>
      <c r="L113" s="92">
        <v>20120607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12481040</v>
      </c>
      <c r="G114" s="37">
        <v>5310601</v>
      </c>
      <c r="H114" s="37">
        <v>5760390</v>
      </c>
      <c r="I114" s="37">
        <v>51657</v>
      </c>
      <c r="J114" s="37">
        <v>1358392</v>
      </c>
      <c r="K114" s="37"/>
      <c r="L114" s="92">
        <v>20120607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1947574</v>
      </c>
      <c r="G115" s="37">
        <v>0</v>
      </c>
      <c r="H115" s="37">
        <v>0</v>
      </c>
      <c r="I115" s="37">
        <v>0</v>
      </c>
      <c r="J115" s="37">
        <v>1947574</v>
      </c>
      <c r="K115" s="37"/>
      <c r="L115" s="92">
        <v>20120710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6864714</v>
      </c>
      <c r="G116" s="37">
        <v>3163753</v>
      </c>
      <c r="H116" s="37">
        <v>3149177</v>
      </c>
      <c r="I116" s="37">
        <v>0</v>
      </c>
      <c r="J116" s="37">
        <v>551784</v>
      </c>
      <c r="K116" s="37"/>
      <c r="L116" s="92">
        <v>20120607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3482935</v>
      </c>
      <c r="G117" s="37">
        <v>858500</v>
      </c>
      <c r="H117" s="37">
        <v>1445717</v>
      </c>
      <c r="I117" s="37">
        <v>0</v>
      </c>
      <c r="J117" s="37">
        <v>1178718</v>
      </c>
      <c r="K117" s="37"/>
      <c r="L117" s="92">
        <v>20120607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1614139</v>
      </c>
      <c r="G118" s="37">
        <v>240000</v>
      </c>
      <c r="H118" s="37">
        <v>1269873</v>
      </c>
      <c r="I118" s="37">
        <v>0</v>
      </c>
      <c r="J118" s="37">
        <v>104266</v>
      </c>
      <c r="K118" s="37"/>
      <c r="L118" s="92">
        <v>20120607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2081952</v>
      </c>
      <c r="G119" s="37">
        <v>504500</v>
      </c>
      <c r="H119" s="37">
        <v>1373312</v>
      </c>
      <c r="I119" s="37">
        <v>0</v>
      </c>
      <c r="J119" s="37">
        <v>204140</v>
      </c>
      <c r="K119" s="37"/>
      <c r="L119" s="92">
        <v>20120607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22066808</v>
      </c>
      <c r="G120" s="37">
        <v>9000</v>
      </c>
      <c r="H120" s="37">
        <v>1496930</v>
      </c>
      <c r="I120" s="37">
        <v>0</v>
      </c>
      <c r="J120" s="37">
        <v>20560878</v>
      </c>
      <c r="K120" s="37"/>
      <c r="L120" s="92">
        <v>20120607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3807866</v>
      </c>
      <c r="G121" s="37">
        <v>528000</v>
      </c>
      <c r="H121" s="37">
        <v>1462001</v>
      </c>
      <c r="I121" s="37">
        <v>13525</v>
      </c>
      <c r="J121" s="37">
        <v>1804340</v>
      </c>
      <c r="K121" s="37"/>
      <c r="L121" s="92">
        <v>20120710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1810099</v>
      </c>
      <c r="G122" s="37">
        <v>167303</v>
      </c>
      <c r="H122" s="37">
        <v>1380447</v>
      </c>
      <c r="I122" s="37">
        <v>0</v>
      </c>
      <c r="J122" s="37">
        <v>262349</v>
      </c>
      <c r="K122" s="37"/>
      <c r="L122" s="92">
        <v>20120607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10580166</v>
      </c>
      <c r="G123" s="37">
        <v>2449150</v>
      </c>
      <c r="H123" s="37">
        <v>5885923</v>
      </c>
      <c r="I123" s="37">
        <v>310391</v>
      </c>
      <c r="J123" s="37">
        <v>1934702</v>
      </c>
      <c r="K123" s="37"/>
      <c r="L123" s="92">
        <v>20120607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295329</v>
      </c>
      <c r="G124" s="37">
        <v>0</v>
      </c>
      <c r="H124" s="37">
        <v>184543</v>
      </c>
      <c r="I124" s="37">
        <v>0</v>
      </c>
      <c r="J124" s="37">
        <v>110786</v>
      </c>
      <c r="K124" s="37"/>
      <c r="L124" s="92">
        <v>20120607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497066</v>
      </c>
      <c r="G125" s="37">
        <v>0</v>
      </c>
      <c r="H125" s="37">
        <v>214544</v>
      </c>
      <c r="I125" s="37">
        <v>0</v>
      </c>
      <c r="J125" s="37">
        <v>282522</v>
      </c>
      <c r="K125" s="37"/>
      <c r="L125" s="92">
        <v>20120710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1845656</v>
      </c>
      <c r="G126" s="37">
        <v>622398</v>
      </c>
      <c r="H126" s="37">
        <v>825293</v>
      </c>
      <c r="I126" s="37">
        <v>28000</v>
      </c>
      <c r="J126" s="37">
        <v>369965</v>
      </c>
      <c r="K126" s="37"/>
      <c r="L126" s="92">
        <v>20120607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5887280</v>
      </c>
      <c r="G127" s="37">
        <v>626490</v>
      </c>
      <c r="H127" s="37">
        <v>1670485</v>
      </c>
      <c r="I127" s="37">
        <v>3394000</v>
      </c>
      <c r="J127" s="37">
        <v>196305</v>
      </c>
      <c r="K127" s="37"/>
      <c r="L127" s="92">
        <v>20120607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1719845</v>
      </c>
      <c r="G128" s="37">
        <v>0</v>
      </c>
      <c r="H128" s="37">
        <v>756795</v>
      </c>
      <c r="I128" s="37">
        <v>343100</v>
      </c>
      <c r="J128" s="37">
        <v>619950</v>
      </c>
      <c r="K128" s="37"/>
      <c r="L128" s="92">
        <v>20120607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8109766</v>
      </c>
      <c r="G129" s="37">
        <v>2265780</v>
      </c>
      <c r="H129" s="37">
        <v>1692229</v>
      </c>
      <c r="I129" s="37">
        <v>1846361</v>
      </c>
      <c r="J129" s="37">
        <v>2305396</v>
      </c>
      <c r="K129" s="37"/>
      <c r="L129" s="92">
        <v>20120607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6926995</v>
      </c>
      <c r="G130" s="37">
        <v>6008995</v>
      </c>
      <c r="H130" s="37">
        <v>660100</v>
      </c>
      <c r="I130" s="37">
        <v>68950</v>
      </c>
      <c r="J130" s="37">
        <v>188950</v>
      </c>
      <c r="K130" s="37"/>
      <c r="L130" s="92">
        <v>20120607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8782770</v>
      </c>
      <c r="G131" s="37">
        <v>2995343</v>
      </c>
      <c r="H131" s="37">
        <v>1613756</v>
      </c>
      <c r="I131" s="37">
        <v>45350</v>
      </c>
      <c r="J131" s="37">
        <v>4128321</v>
      </c>
      <c r="K131" s="37"/>
      <c r="L131" s="92">
        <v>20120607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1943243</v>
      </c>
      <c r="G132" s="37">
        <v>145000</v>
      </c>
      <c r="H132" s="37">
        <v>346652</v>
      </c>
      <c r="I132" s="37">
        <v>138000</v>
      </c>
      <c r="J132" s="37">
        <v>1313591</v>
      </c>
      <c r="K132" s="37"/>
      <c r="L132" s="92">
        <v>20120607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3585535</v>
      </c>
      <c r="G133" s="37">
        <v>145725</v>
      </c>
      <c r="H133" s="37">
        <v>1718220</v>
      </c>
      <c r="I133" s="37">
        <v>0</v>
      </c>
      <c r="J133" s="37">
        <v>1721590</v>
      </c>
      <c r="K133" s="37"/>
      <c r="L133" s="92">
        <v>20120710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1363331</v>
      </c>
      <c r="G134" s="37">
        <v>12200</v>
      </c>
      <c r="H134" s="37">
        <v>503621</v>
      </c>
      <c r="I134" s="37">
        <v>9279</v>
      </c>
      <c r="J134" s="37">
        <v>838231</v>
      </c>
      <c r="K134" s="37"/>
      <c r="L134" s="92">
        <v>20120607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672242</v>
      </c>
      <c r="G135" s="37">
        <v>0</v>
      </c>
      <c r="H135" s="37">
        <v>366984</v>
      </c>
      <c r="I135" s="37">
        <v>180680</v>
      </c>
      <c r="J135" s="37">
        <v>124578</v>
      </c>
      <c r="K135" s="37"/>
      <c r="L135" s="92">
        <v>20120607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11716290</v>
      </c>
      <c r="G136" s="37">
        <v>2886010</v>
      </c>
      <c r="H136" s="37">
        <v>1046112</v>
      </c>
      <c r="I136" s="37">
        <v>81900</v>
      </c>
      <c r="J136" s="37">
        <v>7702268</v>
      </c>
      <c r="K136" s="37"/>
      <c r="L136" s="92">
        <v>20120607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27800</v>
      </c>
      <c r="G137" s="37">
        <v>0</v>
      </c>
      <c r="H137" s="37">
        <v>27800</v>
      </c>
      <c r="I137" s="37">
        <v>0</v>
      </c>
      <c r="J137" s="37">
        <v>0</v>
      </c>
      <c r="K137" s="37"/>
      <c r="L137" s="92">
        <v>20120607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3425468</v>
      </c>
      <c r="G138" s="37">
        <v>764384</v>
      </c>
      <c r="H138" s="37">
        <v>1413918</v>
      </c>
      <c r="I138" s="37">
        <v>1900</v>
      </c>
      <c r="J138" s="37">
        <v>1245266</v>
      </c>
      <c r="K138" s="37"/>
      <c r="L138" s="92">
        <v>20120607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1373826</v>
      </c>
      <c r="G139" s="37">
        <v>158500</v>
      </c>
      <c r="H139" s="37">
        <v>931222</v>
      </c>
      <c r="I139" s="37">
        <v>29443</v>
      </c>
      <c r="J139" s="37">
        <v>254661</v>
      </c>
      <c r="K139" s="37"/>
      <c r="L139" s="92">
        <v>20120607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17624665</v>
      </c>
      <c r="G140" s="37">
        <v>203500</v>
      </c>
      <c r="H140" s="37">
        <v>972523</v>
      </c>
      <c r="I140" s="37">
        <v>14221100</v>
      </c>
      <c r="J140" s="37">
        <v>2227542</v>
      </c>
      <c r="K140" s="37"/>
      <c r="L140" s="92">
        <v>20120607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5675970</v>
      </c>
      <c r="G141" s="37">
        <v>1355911</v>
      </c>
      <c r="H141" s="37">
        <v>941898</v>
      </c>
      <c r="I141" s="37">
        <v>49200</v>
      </c>
      <c r="J141" s="37">
        <v>3328961</v>
      </c>
      <c r="K141" s="37"/>
      <c r="L141" s="92">
        <v>20120710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1924546</v>
      </c>
      <c r="G142" s="37">
        <v>89103</v>
      </c>
      <c r="H142" s="37">
        <v>854494</v>
      </c>
      <c r="I142" s="37">
        <v>1450</v>
      </c>
      <c r="J142" s="37">
        <v>979499</v>
      </c>
      <c r="K142" s="37"/>
      <c r="L142" s="92">
        <v>20120710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14210629</v>
      </c>
      <c r="G143" s="37">
        <v>4687582</v>
      </c>
      <c r="H143" s="37">
        <v>2179118</v>
      </c>
      <c r="I143" s="37">
        <v>5095448</v>
      </c>
      <c r="J143" s="37">
        <v>2248481</v>
      </c>
      <c r="K143" s="37"/>
      <c r="L143" s="92">
        <v>20120607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523627</v>
      </c>
      <c r="G144" s="37">
        <v>2000</v>
      </c>
      <c r="H144" s="37">
        <v>491527</v>
      </c>
      <c r="I144" s="37">
        <v>3100</v>
      </c>
      <c r="J144" s="37">
        <v>27000</v>
      </c>
      <c r="K144" s="37"/>
      <c r="L144" s="92">
        <v>20120710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40483715</v>
      </c>
      <c r="G145" s="37">
        <v>301804</v>
      </c>
      <c r="H145" s="37">
        <v>5184330</v>
      </c>
      <c r="I145" s="37">
        <v>27781079</v>
      </c>
      <c r="J145" s="37">
        <v>7216502</v>
      </c>
      <c r="K145" s="37"/>
      <c r="L145" s="92">
        <v>20120607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8710656</v>
      </c>
      <c r="G146" s="37">
        <v>0</v>
      </c>
      <c r="H146" s="37">
        <v>957836</v>
      </c>
      <c r="I146" s="37">
        <v>0</v>
      </c>
      <c r="J146" s="37">
        <v>7752820</v>
      </c>
      <c r="K146" s="37"/>
      <c r="L146" s="92">
        <v>20120607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20147828</v>
      </c>
      <c r="G147" s="37">
        <v>1166992</v>
      </c>
      <c r="H147" s="37">
        <v>4354047</v>
      </c>
      <c r="I147" s="37">
        <v>17700</v>
      </c>
      <c r="J147" s="37">
        <v>14609089</v>
      </c>
      <c r="K147" s="37"/>
      <c r="L147" s="92">
        <v>20120607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146824</v>
      </c>
      <c r="G148" s="37">
        <v>0</v>
      </c>
      <c r="H148" s="37">
        <v>101470</v>
      </c>
      <c r="I148" s="37">
        <v>5000</v>
      </c>
      <c r="J148" s="37">
        <v>40354</v>
      </c>
      <c r="K148" s="37"/>
      <c r="L148" s="92">
        <v>20120607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940297</v>
      </c>
      <c r="G149" s="37">
        <v>426700</v>
      </c>
      <c r="H149" s="37">
        <v>289710</v>
      </c>
      <c r="I149" s="37">
        <v>133286</v>
      </c>
      <c r="J149" s="37">
        <v>90601</v>
      </c>
      <c r="K149" s="37"/>
      <c r="L149" s="92">
        <v>20120607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862743</v>
      </c>
      <c r="G150" s="37">
        <v>67400</v>
      </c>
      <c r="H150" s="37">
        <v>685978</v>
      </c>
      <c r="I150" s="37">
        <v>0</v>
      </c>
      <c r="J150" s="37">
        <v>109365</v>
      </c>
      <c r="K150" s="37"/>
      <c r="L150" s="92">
        <v>20120607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352110</v>
      </c>
      <c r="G151" s="37">
        <v>0</v>
      </c>
      <c r="H151" s="37">
        <v>352110</v>
      </c>
      <c r="I151" s="37">
        <v>0</v>
      </c>
      <c r="J151" s="37">
        <v>0</v>
      </c>
      <c r="K151" s="37"/>
      <c r="L151" s="92">
        <v>20120710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3520936</v>
      </c>
      <c r="G152" s="37">
        <v>399100</v>
      </c>
      <c r="H152" s="37">
        <v>2008073</v>
      </c>
      <c r="I152" s="37">
        <v>78885</v>
      </c>
      <c r="J152" s="37">
        <v>1034878</v>
      </c>
      <c r="K152" s="37"/>
      <c r="L152" s="92">
        <v>20120607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1402395</v>
      </c>
      <c r="G153" s="37">
        <v>105700</v>
      </c>
      <c r="H153" s="37">
        <v>649860</v>
      </c>
      <c r="I153" s="37">
        <v>0</v>
      </c>
      <c r="J153" s="37">
        <v>646835</v>
      </c>
      <c r="K153" s="37"/>
      <c r="L153" s="92">
        <v>20120607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596985</v>
      </c>
      <c r="G154" s="37">
        <v>0</v>
      </c>
      <c r="H154" s="37">
        <v>527360</v>
      </c>
      <c r="I154" s="37">
        <v>0</v>
      </c>
      <c r="J154" s="37">
        <v>69625</v>
      </c>
      <c r="K154" s="37"/>
      <c r="L154" s="92">
        <v>20120607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1514095</v>
      </c>
      <c r="G155" s="37">
        <v>183500</v>
      </c>
      <c r="H155" s="37">
        <v>1031340</v>
      </c>
      <c r="I155" s="37">
        <v>79600</v>
      </c>
      <c r="J155" s="37">
        <v>219655</v>
      </c>
      <c r="K155" s="37"/>
      <c r="L155" s="92">
        <v>20120710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2092348</v>
      </c>
      <c r="G156" s="37">
        <v>0</v>
      </c>
      <c r="H156" s="37">
        <v>1464699</v>
      </c>
      <c r="I156" s="37">
        <v>112689</v>
      </c>
      <c r="J156" s="37">
        <v>514960</v>
      </c>
      <c r="K156" s="37"/>
      <c r="L156" s="92">
        <v>20120710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2825728</v>
      </c>
      <c r="G157" s="37">
        <v>3000</v>
      </c>
      <c r="H157" s="37">
        <v>1297875</v>
      </c>
      <c r="I157" s="37">
        <v>233100</v>
      </c>
      <c r="J157" s="37">
        <v>1291753</v>
      </c>
      <c r="K157" s="37"/>
      <c r="L157" s="92">
        <v>20120607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2052263</v>
      </c>
      <c r="G158" s="37">
        <v>0</v>
      </c>
      <c r="H158" s="37">
        <v>758255</v>
      </c>
      <c r="I158" s="37">
        <v>55400</v>
      </c>
      <c r="J158" s="37">
        <v>1238608</v>
      </c>
      <c r="K158" s="37"/>
      <c r="L158" s="92">
        <v>20120607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150727</v>
      </c>
      <c r="G159" s="37">
        <v>5200</v>
      </c>
      <c r="H159" s="37">
        <v>92596</v>
      </c>
      <c r="I159" s="37">
        <v>10001</v>
      </c>
      <c r="J159" s="37">
        <v>42930</v>
      </c>
      <c r="K159" s="37"/>
      <c r="L159" s="92">
        <v>20120607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4649825</v>
      </c>
      <c r="G160" s="37">
        <v>230600</v>
      </c>
      <c r="H160" s="37">
        <v>830481</v>
      </c>
      <c r="I160" s="37">
        <v>1892000</v>
      </c>
      <c r="J160" s="37">
        <v>1696744</v>
      </c>
      <c r="K160" s="37"/>
      <c r="L160" s="92">
        <v>20120710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3905334</v>
      </c>
      <c r="G161" s="37">
        <v>345900</v>
      </c>
      <c r="H161" s="37">
        <v>2760241</v>
      </c>
      <c r="I161" s="37">
        <v>0</v>
      </c>
      <c r="J161" s="37">
        <v>799193</v>
      </c>
      <c r="K161" s="37"/>
      <c r="L161" s="92">
        <v>20120710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281907</v>
      </c>
      <c r="G162" s="37">
        <v>0</v>
      </c>
      <c r="H162" s="37">
        <v>26650</v>
      </c>
      <c r="I162" s="37">
        <v>0</v>
      </c>
      <c r="J162" s="37">
        <v>255257</v>
      </c>
      <c r="K162" s="37"/>
      <c r="L162" s="92">
        <v>20120710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233141</v>
      </c>
      <c r="G163" s="37">
        <v>0</v>
      </c>
      <c r="H163" s="37">
        <v>171302</v>
      </c>
      <c r="I163" s="37">
        <v>0</v>
      </c>
      <c r="J163" s="37">
        <v>61839</v>
      </c>
      <c r="K163" s="37"/>
      <c r="L163" s="92">
        <v>20120607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951608</v>
      </c>
      <c r="G164" s="37">
        <v>130000</v>
      </c>
      <c r="H164" s="37">
        <v>627438</v>
      </c>
      <c r="I164" s="37">
        <v>0</v>
      </c>
      <c r="J164" s="37">
        <v>194170</v>
      </c>
      <c r="K164" s="37"/>
      <c r="L164" s="92">
        <v>20120710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51212</v>
      </c>
      <c r="G165" s="37">
        <v>0</v>
      </c>
      <c r="H165" s="37">
        <v>25000</v>
      </c>
      <c r="I165" s="37">
        <v>5512</v>
      </c>
      <c r="J165" s="37">
        <v>20700</v>
      </c>
      <c r="K165" s="37"/>
      <c r="L165" s="92">
        <v>20120607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1071355</v>
      </c>
      <c r="G166" s="37">
        <v>0</v>
      </c>
      <c r="H166" s="37">
        <v>683514</v>
      </c>
      <c r="I166" s="37">
        <v>0</v>
      </c>
      <c r="J166" s="37">
        <v>387841</v>
      </c>
      <c r="K166" s="37"/>
      <c r="L166" s="92">
        <v>20120607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1039264</v>
      </c>
      <c r="G167" s="37">
        <v>88500</v>
      </c>
      <c r="H167" s="37">
        <v>743506</v>
      </c>
      <c r="I167" s="37">
        <v>0</v>
      </c>
      <c r="J167" s="37">
        <v>207258</v>
      </c>
      <c r="K167" s="37"/>
      <c r="L167" s="92">
        <v>20120710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1215017</v>
      </c>
      <c r="G168" s="37">
        <v>140300</v>
      </c>
      <c r="H168" s="37">
        <v>473259</v>
      </c>
      <c r="I168" s="37">
        <v>1634</v>
      </c>
      <c r="J168" s="37">
        <v>599824</v>
      </c>
      <c r="K168" s="37"/>
      <c r="L168" s="92">
        <v>20120607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791978</v>
      </c>
      <c r="G169" s="37">
        <v>385900</v>
      </c>
      <c r="H169" s="37">
        <v>196996</v>
      </c>
      <c r="I169" s="37">
        <v>0</v>
      </c>
      <c r="J169" s="37">
        <v>209082</v>
      </c>
      <c r="K169" s="37"/>
      <c r="L169" s="92">
        <v>20120607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347123</v>
      </c>
      <c r="G170" s="37">
        <v>0</v>
      </c>
      <c r="H170" s="37">
        <v>311914</v>
      </c>
      <c r="I170" s="37">
        <v>0</v>
      </c>
      <c r="J170" s="37">
        <v>35209</v>
      </c>
      <c r="K170" s="37"/>
      <c r="L170" s="92">
        <v>20120710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26494922</v>
      </c>
      <c r="G171" s="37">
        <v>3533159</v>
      </c>
      <c r="H171" s="37">
        <v>3670117</v>
      </c>
      <c r="I171" s="37">
        <v>12273000</v>
      </c>
      <c r="J171" s="37">
        <v>7018646</v>
      </c>
      <c r="K171" s="37"/>
      <c r="L171" s="92">
        <v>20120710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48766022</v>
      </c>
      <c r="G172" s="37">
        <v>20133843</v>
      </c>
      <c r="H172" s="37">
        <v>10625416</v>
      </c>
      <c r="I172" s="37">
        <v>1044500</v>
      </c>
      <c r="J172" s="37">
        <v>16962263</v>
      </c>
      <c r="K172" s="37"/>
      <c r="L172" s="92">
        <v>20120607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61906</v>
      </c>
      <c r="G173" s="37">
        <v>1</v>
      </c>
      <c r="H173" s="37">
        <v>47730</v>
      </c>
      <c r="I173" s="37">
        <v>0</v>
      </c>
      <c r="J173" s="37">
        <v>14175</v>
      </c>
      <c r="K173" s="37"/>
      <c r="L173" s="92">
        <v>20120607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257015</v>
      </c>
      <c r="G174" s="37">
        <v>0</v>
      </c>
      <c r="H174" s="37">
        <v>21765</v>
      </c>
      <c r="I174" s="37">
        <v>222000</v>
      </c>
      <c r="J174" s="37">
        <v>13250</v>
      </c>
      <c r="K174" s="37"/>
      <c r="L174" s="92">
        <v>20120607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1152530</v>
      </c>
      <c r="G175" s="37">
        <v>66700</v>
      </c>
      <c r="H175" s="37">
        <v>922987</v>
      </c>
      <c r="I175" s="37">
        <v>0</v>
      </c>
      <c r="J175" s="37">
        <v>162843</v>
      </c>
      <c r="K175" s="37"/>
      <c r="L175" s="92">
        <v>20120607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619153</v>
      </c>
      <c r="G176" s="37">
        <v>0</v>
      </c>
      <c r="H176" s="37">
        <v>273503</v>
      </c>
      <c r="I176" s="37">
        <v>0</v>
      </c>
      <c r="J176" s="37">
        <v>345650</v>
      </c>
      <c r="K176" s="37"/>
      <c r="L176" s="92">
        <v>20120607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861882</v>
      </c>
      <c r="G177" s="37">
        <v>0</v>
      </c>
      <c r="H177" s="37">
        <v>645167</v>
      </c>
      <c r="I177" s="37">
        <v>0</v>
      </c>
      <c r="J177" s="37">
        <v>216715</v>
      </c>
      <c r="K177" s="37"/>
      <c r="L177" s="92">
        <v>20120710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7999776</v>
      </c>
      <c r="G178" s="37">
        <v>725254</v>
      </c>
      <c r="H178" s="37">
        <v>4034699</v>
      </c>
      <c r="I178" s="37">
        <v>338550</v>
      </c>
      <c r="J178" s="37">
        <v>2901273</v>
      </c>
      <c r="K178" s="37"/>
      <c r="L178" s="92">
        <v>20120710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2392234</v>
      </c>
      <c r="G179" s="37">
        <v>120800</v>
      </c>
      <c r="H179" s="37">
        <v>1787738</v>
      </c>
      <c r="I179" s="37">
        <v>0</v>
      </c>
      <c r="J179" s="37">
        <v>483696</v>
      </c>
      <c r="K179" s="37"/>
      <c r="L179" s="92">
        <v>20120607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3711388</v>
      </c>
      <c r="G180" s="37">
        <v>275000</v>
      </c>
      <c r="H180" s="37">
        <v>2437661</v>
      </c>
      <c r="I180" s="37">
        <v>0</v>
      </c>
      <c r="J180" s="37">
        <v>998727</v>
      </c>
      <c r="K180" s="37"/>
      <c r="L180" s="92">
        <v>20120710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1301721</v>
      </c>
      <c r="G181" s="37">
        <v>0</v>
      </c>
      <c r="H181" s="37">
        <v>1131658</v>
      </c>
      <c r="I181" s="37">
        <v>0</v>
      </c>
      <c r="J181" s="37">
        <v>170063</v>
      </c>
      <c r="K181" s="37"/>
      <c r="L181" s="92">
        <v>20120710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36960</v>
      </c>
      <c r="G182" s="37">
        <v>0</v>
      </c>
      <c r="H182" s="37">
        <v>36960</v>
      </c>
      <c r="I182" s="37">
        <v>0</v>
      </c>
      <c r="J182" s="37">
        <v>0</v>
      </c>
      <c r="K182" s="37"/>
      <c r="L182" s="92">
        <v>20120607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104263</v>
      </c>
      <c r="G183" s="37">
        <v>0</v>
      </c>
      <c r="H183" s="37">
        <v>64163</v>
      </c>
      <c r="I183" s="37">
        <v>0</v>
      </c>
      <c r="J183" s="37">
        <v>40100</v>
      </c>
      <c r="K183" s="37"/>
      <c r="L183" s="92">
        <v>20120607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411838</v>
      </c>
      <c r="G184" s="37">
        <v>227300</v>
      </c>
      <c r="H184" s="37">
        <v>147952</v>
      </c>
      <c r="I184" s="37">
        <v>0</v>
      </c>
      <c r="J184" s="37">
        <v>36586</v>
      </c>
      <c r="K184" s="37"/>
      <c r="L184" s="92">
        <v>20120607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1085900</v>
      </c>
      <c r="G185" s="37">
        <v>353985</v>
      </c>
      <c r="H185" s="37">
        <v>548732</v>
      </c>
      <c r="I185" s="37">
        <v>4903</v>
      </c>
      <c r="J185" s="37">
        <v>178280</v>
      </c>
      <c r="K185" s="37"/>
      <c r="L185" s="92">
        <v>20120607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772286</v>
      </c>
      <c r="G186" s="37">
        <v>137000</v>
      </c>
      <c r="H186" s="37">
        <v>506358</v>
      </c>
      <c r="I186" s="37">
        <v>0</v>
      </c>
      <c r="J186" s="37">
        <v>128928</v>
      </c>
      <c r="K186" s="37"/>
      <c r="L186" s="92">
        <v>20120607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507089</v>
      </c>
      <c r="G187" s="37">
        <v>0</v>
      </c>
      <c r="H187" s="37">
        <v>507089</v>
      </c>
      <c r="I187" s="37">
        <v>0</v>
      </c>
      <c r="J187" s="37">
        <v>0</v>
      </c>
      <c r="K187" s="37"/>
      <c r="L187" s="92">
        <v>20120710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200972</v>
      </c>
      <c r="G188" s="37">
        <v>17500</v>
      </c>
      <c r="H188" s="37">
        <v>157547</v>
      </c>
      <c r="I188" s="37">
        <v>0</v>
      </c>
      <c r="J188" s="37">
        <v>25925</v>
      </c>
      <c r="K188" s="37"/>
      <c r="L188" s="92">
        <v>20120607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357978</v>
      </c>
      <c r="G189" s="37">
        <v>0</v>
      </c>
      <c r="H189" s="37">
        <v>250863</v>
      </c>
      <c r="I189" s="37">
        <v>0</v>
      </c>
      <c r="J189" s="37">
        <v>107115</v>
      </c>
      <c r="K189" s="37"/>
      <c r="L189" s="92">
        <v>20120607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10126372</v>
      </c>
      <c r="G190" s="37">
        <v>2126200</v>
      </c>
      <c r="H190" s="37">
        <v>1688834</v>
      </c>
      <c r="I190" s="37">
        <v>489995</v>
      </c>
      <c r="J190" s="37">
        <v>5821343</v>
      </c>
      <c r="K190" s="51"/>
      <c r="L190" s="92">
        <v>20120607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908835</v>
      </c>
      <c r="G191" s="37">
        <v>93880</v>
      </c>
      <c r="H191" s="37">
        <v>386998</v>
      </c>
      <c r="I191" s="37">
        <v>10245</v>
      </c>
      <c r="J191" s="37">
        <v>417712</v>
      </c>
      <c r="K191" s="67"/>
      <c r="L191" s="92">
        <v>20120607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1457335</v>
      </c>
      <c r="G192" s="37">
        <v>0</v>
      </c>
      <c r="H192" s="37">
        <v>9800</v>
      </c>
      <c r="I192" s="37">
        <v>1431324</v>
      </c>
      <c r="J192" s="37">
        <v>16211</v>
      </c>
      <c r="K192" s="37"/>
      <c r="L192" s="92">
        <v>20120607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700420</v>
      </c>
      <c r="G193" s="37">
        <v>0</v>
      </c>
      <c r="H193" s="37">
        <v>454400</v>
      </c>
      <c r="I193" s="37">
        <v>97500</v>
      </c>
      <c r="J193" s="37">
        <v>148520</v>
      </c>
      <c r="K193" s="37"/>
      <c r="L193" s="92">
        <v>20120607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2196360</v>
      </c>
      <c r="G194" s="37">
        <v>887950</v>
      </c>
      <c r="H194" s="37">
        <v>271413</v>
      </c>
      <c r="I194" s="37">
        <v>0</v>
      </c>
      <c r="J194" s="37">
        <v>1036997</v>
      </c>
      <c r="K194" s="37"/>
      <c r="L194" s="92">
        <v>20120607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699140</v>
      </c>
      <c r="G195" s="37">
        <v>0</v>
      </c>
      <c r="H195" s="37">
        <v>516907</v>
      </c>
      <c r="I195" s="37">
        <v>0</v>
      </c>
      <c r="J195" s="37">
        <v>182233</v>
      </c>
      <c r="K195" s="37"/>
      <c r="L195" s="92">
        <v>20120607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9" t="s">
        <v>2298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28136240</v>
      </c>
      <c r="G197" s="37">
        <v>0</v>
      </c>
      <c r="H197" s="37">
        <v>3532691</v>
      </c>
      <c r="I197" s="37">
        <v>11115950</v>
      </c>
      <c r="J197" s="37">
        <v>13487599</v>
      </c>
      <c r="K197" s="37"/>
      <c r="L197" s="92">
        <v>20120607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3424512</v>
      </c>
      <c r="G198" s="37">
        <v>1682845</v>
      </c>
      <c r="H198" s="37">
        <v>1055170</v>
      </c>
      <c r="I198" s="37">
        <v>181563</v>
      </c>
      <c r="J198" s="37">
        <v>504934</v>
      </c>
      <c r="K198" s="37"/>
      <c r="L198" s="92">
        <v>20120607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6018564</v>
      </c>
      <c r="G199" s="37">
        <v>2363325</v>
      </c>
      <c r="H199" s="37">
        <v>1926044</v>
      </c>
      <c r="I199" s="37">
        <v>268562</v>
      </c>
      <c r="J199" s="37">
        <v>1460633</v>
      </c>
      <c r="K199" s="37"/>
      <c r="L199" s="92">
        <v>20120710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115339</v>
      </c>
      <c r="G200" s="37">
        <v>0</v>
      </c>
      <c r="H200" s="37">
        <v>115339</v>
      </c>
      <c r="I200" s="37">
        <v>0</v>
      </c>
      <c r="J200" s="37">
        <v>0</v>
      </c>
      <c r="K200" s="37"/>
      <c r="L200" s="92">
        <v>20120710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15205008</v>
      </c>
      <c r="G201" s="37">
        <v>9568100</v>
      </c>
      <c r="H201" s="37">
        <v>4000077</v>
      </c>
      <c r="I201" s="37">
        <v>337734</v>
      </c>
      <c r="J201" s="37">
        <v>1299097</v>
      </c>
      <c r="K201" s="37"/>
      <c r="L201" s="92">
        <v>20120607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3719398</v>
      </c>
      <c r="G202" s="37">
        <v>581050</v>
      </c>
      <c r="H202" s="37">
        <v>1969896</v>
      </c>
      <c r="I202" s="37">
        <v>349512</v>
      </c>
      <c r="J202" s="37">
        <v>818940</v>
      </c>
      <c r="K202" s="37"/>
      <c r="L202" s="92">
        <v>20120710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1330041</v>
      </c>
      <c r="G203" s="37">
        <v>934155</v>
      </c>
      <c r="H203" s="37">
        <v>347085</v>
      </c>
      <c r="I203" s="37">
        <v>0</v>
      </c>
      <c r="J203" s="37">
        <v>48801</v>
      </c>
      <c r="K203" s="37"/>
      <c r="L203" s="89" t="s">
        <v>2263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1588967</v>
      </c>
      <c r="G204" s="37">
        <v>219600</v>
      </c>
      <c r="H204" s="37">
        <v>788903</v>
      </c>
      <c r="I204" s="37">
        <v>69359</v>
      </c>
      <c r="J204" s="37">
        <v>511105</v>
      </c>
      <c r="K204" s="37"/>
      <c r="L204" s="92">
        <v>20120607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4531121</v>
      </c>
      <c r="G205" s="37">
        <v>1128126</v>
      </c>
      <c r="H205" s="37">
        <v>2581000</v>
      </c>
      <c r="I205" s="37">
        <v>167000</v>
      </c>
      <c r="J205" s="37">
        <v>654995</v>
      </c>
      <c r="K205" s="37"/>
      <c r="L205" s="92">
        <v>20120607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5953335</v>
      </c>
      <c r="G206" s="37">
        <v>2772263</v>
      </c>
      <c r="H206" s="37">
        <v>1343368</v>
      </c>
      <c r="I206" s="37">
        <v>164795</v>
      </c>
      <c r="J206" s="37">
        <v>1672909</v>
      </c>
      <c r="K206" s="37"/>
      <c r="L206" s="92">
        <v>20120607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4879407</v>
      </c>
      <c r="G207" s="37">
        <v>1253602</v>
      </c>
      <c r="H207" s="37">
        <v>1567800</v>
      </c>
      <c r="I207" s="37">
        <v>1210713</v>
      </c>
      <c r="J207" s="37">
        <v>847292</v>
      </c>
      <c r="K207" s="37"/>
      <c r="L207" s="92">
        <v>20120607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25706349</v>
      </c>
      <c r="G208" s="37">
        <v>16708481</v>
      </c>
      <c r="H208" s="37">
        <v>6516023</v>
      </c>
      <c r="I208" s="37">
        <v>254146</v>
      </c>
      <c r="J208" s="37">
        <v>2227699</v>
      </c>
      <c r="K208" s="37"/>
      <c r="L208" s="89" t="s">
        <v>2263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10893896</v>
      </c>
      <c r="G209" s="37">
        <v>5363672</v>
      </c>
      <c r="H209" s="37">
        <v>3968568</v>
      </c>
      <c r="I209" s="37">
        <v>391756</v>
      </c>
      <c r="J209" s="37">
        <v>1169900</v>
      </c>
      <c r="K209" s="37"/>
      <c r="L209" s="92">
        <v>20120607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7018039</v>
      </c>
      <c r="G210" s="37">
        <v>2923975</v>
      </c>
      <c r="H210" s="37">
        <v>3273713</v>
      </c>
      <c r="I210" s="37">
        <v>0</v>
      </c>
      <c r="J210" s="37">
        <v>820351</v>
      </c>
      <c r="K210" s="37"/>
      <c r="L210" s="92">
        <v>20120607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4874069</v>
      </c>
      <c r="G211" s="37">
        <v>1146904</v>
      </c>
      <c r="H211" s="37">
        <v>1454516</v>
      </c>
      <c r="I211" s="37">
        <v>91805</v>
      </c>
      <c r="J211" s="37">
        <v>2180844</v>
      </c>
      <c r="K211" s="37"/>
      <c r="L211" s="92">
        <v>20120607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706540</v>
      </c>
      <c r="G212" s="37">
        <v>348702</v>
      </c>
      <c r="H212" s="37">
        <v>168607</v>
      </c>
      <c r="I212" s="37">
        <v>0</v>
      </c>
      <c r="J212" s="37">
        <v>189231</v>
      </c>
      <c r="K212" s="37"/>
      <c r="L212" s="92">
        <v>20120607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249051</v>
      </c>
      <c r="G213" s="37">
        <v>0</v>
      </c>
      <c r="H213" s="37">
        <v>241650</v>
      </c>
      <c r="I213" s="37">
        <v>0</v>
      </c>
      <c r="J213" s="37">
        <v>7401</v>
      </c>
      <c r="K213" s="37"/>
      <c r="L213" s="92">
        <v>20120607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2989242</v>
      </c>
      <c r="G214" s="37">
        <v>76</v>
      </c>
      <c r="H214" s="37">
        <v>1582691</v>
      </c>
      <c r="I214" s="37">
        <v>374700</v>
      </c>
      <c r="J214" s="37">
        <v>1031775</v>
      </c>
      <c r="K214" s="37"/>
      <c r="L214" s="92">
        <v>20120607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2939247</v>
      </c>
      <c r="G215" s="37">
        <v>1237266</v>
      </c>
      <c r="H215" s="37">
        <v>1235219</v>
      </c>
      <c r="I215" s="37">
        <v>500</v>
      </c>
      <c r="J215" s="37">
        <v>466262</v>
      </c>
      <c r="K215" s="37"/>
      <c r="L215" s="92">
        <v>20120710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1070900</v>
      </c>
      <c r="G216" s="37">
        <v>0</v>
      </c>
      <c r="H216" s="37">
        <v>224588</v>
      </c>
      <c r="I216" s="37">
        <v>21500</v>
      </c>
      <c r="J216" s="37">
        <v>824812</v>
      </c>
      <c r="K216" s="37"/>
      <c r="L216" s="92">
        <v>20120607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8674152</v>
      </c>
      <c r="G217" s="37">
        <v>0</v>
      </c>
      <c r="H217" s="37">
        <v>958057</v>
      </c>
      <c r="I217" s="37">
        <v>4947000</v>
      </c>
      <c r="J217" s="37">
        <v>2769095</v>
      </c>
      <c r="K217" s="37"/>
      <c r="L217" s="92">
        <v>20120710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316392</v>
      </c>
      <c r="G218" s="37">
        <v>0</v>
      </c>
      <c r="H218" s="37">
        <v>197692</v>
      </c>
      <c r="I218" s="37">
        <v>0</v>
      </c>
      <c r="J218" s="37">
        <v>118700</v>
      </c>
      <c r="K218" s="37"/>
      <c r="L218" s="92">
        <v>20120607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1313594</v>
      </c>
      <c r="G219" s="37">
        <v>373300</v>
      </c>
      <c r="H219" s="37">
        <v>678774</v>
      </c>
      <c r="I219" s="37">
        <v>66450</v>
      </c>
      <c r="J219" s="37">
        <v>195070</v>
      </c>
      <c r="K219" s="37"/>
      <c r="L219" s="92">
        <v>20120607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432914</v>
      </c>
      <c r="G220" s="37">
        <v>204051</v>
      </c>
      <c r="H220" s="37">
        <v>186752</v>
      </c>
      <c r="I220" s="37">
        <v>12000</v>
      </c>
      <c r="J220" s="37">
        <v>30111</v>
      </c>
      <c r="K220" s="37"/>
      <c r="L220" s="92">
        <v>20120710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229553</v>
      </c>
      <c r="G221" s="37">
        <v>0</v>
      </c>
      <c r="H221" s="37">
        <v>4300</v>
      </c>
      <c r="I221" s="37">
        <v>27400</v>
      </c>
      <c r="J221" s="37">
        <v>197853</v>
      </c>
      <c r="K221" s="37"/>
      <c r="L221" s="92">
        <v>20120607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85020</v>
      </c>
      <c r="G222" s="37">
        <v>0</v>
      </c>
      <c r="H222" s="37">
        <v>64770</v>
      </c>
      <c r="I222" s="37">
        <v>14500</v>
      </c>
      <c r="J222" s="37">
        <v>5750</v>
      </c>
      <c r="K222" s="37"/>
      <c r="L222" s="92">
        <v>20120607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1091085</v>
      </c>
      <c r="G223" s="37">
        <v>280500</v>
      </c>
      <c r="H223" s="37">
        <v>324193</v>
      </c>
      <c r="I223" s="37">
        <v>329196</v>
      </c>
      <c r="J223" s="37">
        <v>157196</v>
      </c>
      <c r="K223" s="37"/>
      <c r="L223" s="92">
        <v>20120710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215430</v>
      </c>
      <c r="G224" s="37">
        <v>0</v>
      </c>
      <c r="H224" s="37">
        <v>192430</v>
      </c>
      <c r="I224" s="37">
        <v>23000</v>
      </c>
      <c r="J224" s="37">
        <v>0</v>
      </c>
      <c r="K224" s="37"/>
      <c r="L224" s="92">
        <v>20120710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694003</v>
      </c>
      <c r="G225" s="37">
        <v>317550</v>
      </c>
      <c r="H225" s="37">
        <v>235831</v>
      </c>
      <c r="I225" s="37">
        <v>40672</v>
      </c>
      <c r="J225" s="37">
        <v>99950</v>
      </c>
      <c r="K225" s="37"/>
      <c r="L225" s="92">
        <v>20120607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6898623</v>
      </c>
      <c r="G226" s="37">
        <v>809052</v>
      </c>
      <c r="H226" s="37">
        <v>1189970</v>
      </c>
      <c r="I226" s="37">
        <v>81589</v>
      </c>
      <c r="J226" s="37">
        <v>4818012</v>
      </c>
      <c r="K226" s="37"/>
      <c r="L226" s="92">
        <v>20120607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4404</v>
      </c>
      <c r="G227" s="37">
        <v>0</v>
      </c>
      <c r="H227" s="37">
        <v>2900</v>
      </c>
      <c r="I227" s="37">
        <v>0</v>
      </c>
      <c r="J227" s="37">
        <v>1504</v>
      </c>
      <c r="K227" s="37"/>
      <c r="L227" s="92">
        <v>20120614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135296</v>
      </c>
      <c r="G228" s="37">
        <v>0</v>
      </c>
      <c r="H228" s="37">
        <v>88245</v>
      </c>
      <c r="I228" s="37">
        <v>0</v>
      </c>
      <c r="J228" s="37">
        <v>47051</v>
      </c>
      <c r="K228" s="37"/>
      <c r="L228" s="92">
        <v>20120607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3204071</v>
      </c>
      <c r="G229" s="37">
        <v>138000</v>
      </c>
      <c r="H229" s="37">
        <v>442612</v>
      </c>
      <c r="I229" s="37">
        <v>142210</v>
      </c>
      <c r="J229" s="37">
        <v>2481249</v>
      </c>
      <c r="K229" s="37"/>
      <c r="L229" s="92">
        <v>20120607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18481457</v>
      </c>
      <c r="G230" s="37">
        <v>2209346</v>
      </c>
      <c r="H230" s="37">
        <v>1896042</v>
      </c>
      <c r="I230" s="37">
        <v>474305</v>
      </c>
      <c r="J230" s="37">
        <v>13901764</v>
      </c>
      <c r="K230" s="37"/>
      <c r="L230" s="92">
        <v>20120607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2429756</v>
      </c>
      <c r="G231" s="37">
        <v>0</v>
      </c>
      <c r="H231" s="37">
        <v>2234905</v>
      </c>
      <c r="I231" s="37">
        <v>15200</v>
      </c>
      <c r="J231" s="37">
        <v>179651</v>
      </c>
      <c r="K231" s="37"/>
      <c r="L231" s="92">
        <v>20120607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3936203</v>
      </c>
      <c r="G232" s="37">
        <v>595000</v>
      </c>
      <c r="H232" s="37">
        <v>3341203</v>
      </c>
      <c r="I232" s="37">
        <v>0</v>
      </c>
      <c r="J232" s="37">
        <v>0</v>
      </c>
      <c r="K232" s="37"/>
      <c r="L232" s="92">
        <v>20120710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1214810</v>
      </c>
      <c r="G233" s="37">
        <v>0</v>
      </c>
      <c r="H233" s="37">
        <v>1132852</v>
      </c>
      <c r="I233" s="37">
        <v>0</v>
      </c>
      <c r="J233" s="37">
        <v>81958</v>
      </c>
      <c r="K233" s="37"/>
      <c r="L233" s="92">
        <v>20120607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5707444</v>
      </c>
      <c r="G234" s="37">
        <v>240000</v>
      </c>
      <c r="H234" s="37">
        <v>1917610</v>
      </c>
      <c r="I234" s="37">
        <v>0</v>
      </c>
      <c r="J234" s="37">
        <v>3549834</v>
      </c>
      <c r="K234" s="37"/>
      <c r="L234" s="92">
        <v>20120710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10098785</v>
      </c>
      <c r="G235" s="37">
        <v>6000</v>
      </c>
      <c r="H235" s="37">
        <v>4548965</v>
      </c>
      <c r="I235" s="37">
        <v>0</v>
      </c>
      <c r="J235" s="37">
        <v>5543820</v>
      </c>
      <c r="K235" s="37"/>
      <c r="L235" s="92">
        <v>20120607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1337116</v>
      </c>
      <c r="G236" s="37">
        <v>0</v>
      </c>
      <c r="H236" s="37">
        <v>1300616</v>
      </c>
      <c r="I236" s="37">
        <v>0</v>
      </c>
      <c r="J236" s="37">
        <v>36500</v>
      </c>
      <c r="K236" s="37"/>
      <c r="L236" s="92">
        <v>20120607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8543615</v>
      </c>
      <c r="G237" s="37">
        <v>1158850</v>
      </c>
      <c r="H237" s="37">
        <v>2160443</v>
      </c>
      <c r="I237" s="37">
        <v>0</v>
      </c>
      <c r="J237" s="37">
        <v>5224322</v>
      </c>
      <c r="K237" s="37"/>
      <c r="L237" s="92">
        <v>20120607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3439977</v>
      </c>
      <c r="G238" s="37">
        <v>88400</v>
      </c>
      <c r="H238" s="37">
        <v>3348477</v>
      </c>
      <c r="I238" s="37">
        <v>0</v>
      </c>
      <c r="J238" s="37">
        <v>3100</v>
      </c>
      <c r="K238" s="37"/>
      <c r="L238" s="92">
        <v>20120607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5715739</v>
      </c>
      <c r="G239" s="37">
        <v>0</v>
      </c>
      <c r="H239" s="37">
        <v>2057102</v>
      </c>
      <c r="I239" s="37">
        <v>0</v>
      </c>
      <c r="J239" s="37">
        <v>3658637</v>
      </c>
      <c r="K239" s="37"/>
      <c r="L239" s="92">
        <v>20120607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25108120</v>
      </c>
      <c r="G240" s="37">
        <v>10091950</v>
      </c>
      <c r="H240" s="37">
        <v>8968463</v>
      </c>
      <c r="I240" s="37">
        <v>32500</v>
      </c>
      <c r="J240" s="37">
        <v>6015207</v>
      </c>
      <c r="K240" s="37"/>
      <c r="L240" s="92">
        <v>20120607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6836159</v>
      </c>
      <c r="G241" s="37">
        <v>1200</v>
      </c>
      <c r="H241" s="37">
        <v>3757540</v>
      </c>
      <c r="I241" s="37">
        <v>105890</v>
      </c>
      <c r="J241" s="37">
        <v>2971529</v>
      </c>
      <c r="K241" s="37"/>
      <c r="L241" s="92">
        <v>20120710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31729494</v>
      </c>
      <c r="G242" s="37">
        <v>11557700</v>
      </c>
      <c r="H242" s="37">
        <v>11005856</v>
      </c>
      <c r="I242" s="37">
        <v>0</v>
      </c>
      <c r="J242" s="37">
        <v>9165938</v>
      </c>
      <c r="K242" s="37"/>
      <c r="L242" s="92">
        <v>20120607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16789735</v>
      </c>
      <c r="G243" s="37">
        <v>4188</v>
      </c>
      <c r="H243" s="37">
        <v>10711119</v>
      </c>
      <c r="I243" s="37">
        <v>428000</v>
      </c>
      <c r="J243" s="37">
        <v>5646428</v>
      </c>
      <c r="K243" s="37"/>
      <c r="L243" s="92">
        <v>20120607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140666412</v>
      </c>
      <c r="G244" s="37">
        <v>50015543</v>
      </c>
      <c r="H244" s="37">
        <v>11727392</v>
      </c>
      <c r="I244" s="37">
        <v>41790556</v>
      </c>
      <c r="J244" s="37">
        <v>37132921</v>
      </c>
      <c r="K244" s="37"/>
      <c r="L244" s="92">
        <v>20120607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4067670</v>
      </c>
      <c r="G245" s="37">
        <v>1808900</v>
      </c>
      <c r="H245" s="37">
        <v>1956385</v>
      </c>
      <c r="I245" s="37">
        <v>280000</v>
      </c>
      <c r="J245" s="37">
        <v>22385</v>
      </c>
      <c r="K245" s="37"/>
      <c r="L245" s="92">
        <v>20120710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8252653</v>
      </c>
      <c r="G246" s="37">
        <v>2119200</v>
      </c>
      <c r="H246" s="37">
        <v>3179489</v>
      </c>
      <c r="I246" s="37">
        <v>617800</v>
      </c>
      <c r="J246" s="37">
        <v>2336164</v>
      </c>
      <c r="K246" s="37"/>
      <c r="L246" s="92">
        <v>20120710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7096813</v>
      </c>
      <c r="G247" s="37">
        <v>2121200</v>
      </c>
      <c r="H247" s="37">
        <v>4289357</v>
      </c>
      <c r="I247" s="37">
        <v>0</v>
      </c>
      <c r="J247" s="37">
        <v>686256</v>
      </c>
      <c r="K247" s="37"/>
      <c r="L247" s="92">
        <v>20120710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24958403</v>
      </c>
      <c r="G248" s="37">
        <v>0</v>
      </c>
      <c r="H248" s="37">
        <v>807228</v>
      </c>
      <c r="I248" s="37">
        <v>9054522</v>
      </c>
      <c r="J248" s="37">
        <v>15096653</v>
      </c>
      <c r="K248" s="37"/>
      <c r="L248" s="92">
        <v>20120607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3847094</v>
      </c>
      <c r="G249" s="37">
        <v>0</v>
      </c>
      <c r="H249" s="37">
        <v>3208980</v>
      </c>
      <c r="I249" s="37">
        <v>0</v>
      </c>
      <c r="J249" s="37">
        <v>638114</v>
      </c>
      <c r="K249" s="37"/>
      <c r="L249" s="92">
        <v>20120710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15343501</v>
      </c>
      <c r="G250" s="37">
        <v>12469850</v>
      </c>
      <c r="H250" s="37">
        <v>2529278</v>
      </c>
      <c r="I250" s="37">
        <v>0</v>
      </c>
      <c r="J250" s="37">
        <v>344373</v>
      </c>
      <c r="K250" s="37"/>
      <c r="L250" s="92">
        <v>20120607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4982170</v>
      </c>
      <c r="G251" s="37">
        <v>833200</v>
      </c>
      <c r="H251" s="37">
        <v>2052692</v>
      </c>
      <c r="I251" s="37">
        <v>85650</v>
      </c>
      <c r="J251" s="37">
        <v>2010628</v>
      </c>
      <c r="K251" s="37"/>
      <c r="L251" s="92">
        <v>20120607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18134708</v>
      </c>
      <c r="G252" s="37">
        <v>536802</v>
      </c>
      <c r="H252" s="37">
        <v>4141426</v>
      </c>
      <c r="I252" s="37">
        <v>5619500</v>
      </c>
      <c r="J252" s="37">
        <v>7836980</v>
      </c>
      <c r="K252" s="37"/>
      <c r="L252" s="92">
        <v>20120710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1030803</v>
      </c>
      <c r="G253" s="37">
        <v>88000</v>
      </c>
      <c r="H253" s="37">
        <v>523578</v>
      </c>
      <c r="I253" s="37">
        <v>0</v>
      </c>
      <c r="J253" s="37">
        <v>419225</v>
      </c>
      <c r="K253" s="37"/>
      <c r="L253" s="92">
        <v>20120710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9140404</v>
      </c>
      <c r="G254" s="37">
        <v>2909925</v>
      </c>
      <c r="H254" s="37">
        <v>1769444</v>
      </c>
      <c r="I254" s="37">
        <v>453465</v>
      </c>
      <c r="J254" s="37">
        <v>4007570</v>
      </c>
      <c r="K254" s="67"/>
      <c r="L254" s="89" t="s">
        <v>2263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16618610</v>
      </c>
      <c r="G255" s="37">
        <v>2518150</v>
      </c>
      <c r="H255" s="37">
        <v>1542691</v>
      </c>
      <c r="I255" s="37">
        <v>31600</v>
      </c>
      <c r="J255" s="37">
        <v>12526169</v>
      </c>
      <c r="K255" s="37"/>
      <c r="L255" s="92">
        <v>20120607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2763104</v>
      </c>
      <c r="G256" s="37">
        <v>131200</v>
      </c>
      <c r="H256" s="37">
        <v>95612</v>
      </c>
      <c r="I256" s="37">
        <v>2051000</v>
      </c>
      <c r="J256" s="37">
        <v>485292</v>
      </c>
      <c r="K256" s="37"/>
      <c r="L256" s="92">
        <v>20120607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1977909</v>
      </c>
      <c r="G257" s="37">
        <v>844156</v>
      </c>
      <c r="H257" s="37">
        <v>958168</v>
      </c>
      <c r="I257" s="37">
        <v>41500</v>
      </c>
      <c r="J257" s="37">
        <v>134085</v>
      </c>
      <c r="K257" s="37"/>
      <c r="L257" s="92">
        <v>20120607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5183843</v>
      </c>
      <c r="G258" s="37">
        <v>3491600</v>
      </c>
      <c r="H258" s="37">
        <v>989620</v>
      </c>
      <c r="I258" s="37">
        <v>3850</v>
      </c>
      <c r="J258" s="37">
        <v>698773</v>
      </c>
      <c r="K258" s="37"/>
      <c r="L258" s="92">
        <v>20120607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3363638</v>
      </c>
      <c r="G259" s="37">
        <v>112900</v>
      </c>
      <c r="H259" s="37">
        <v>409301</v>
      </c>
      <c r="I259" s="37">
        <v>0</v>
      </c>
      <c r="J259" s="37">
        <v>2841437</v>
      </c>
      <c r="K259" s="37"/>
      <c r="L259" s="92">
        <v>20120607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7003717</v>
      </c>
      <c r="G260" s="37">
        <v>5359433</v>
      </c>
      <c r="H260" s="37">
        <v>939685</v>
      </c>
      <c r="I260" s="37">
        <v>44500</v>
      </c>
      <c r="J260" s="37">
        <v>660099</v>
      </c>
      <c r="K260" s="37"/>
      <c r="L260" s="92">
        <v>20120607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14979380</v>
      </c>
      <c r="G261" s="37">
        <v>1446350</v>
      </c>
      <c r="H261" s="37">
        <v>456951</v>
      </c>
      <c r="I261" s="37">
        <v>0</v>
      </c>
      <c r="J261" s="37">
        <v>13076079</v>
      </c>
      <c r="K261" s="37"/>
      <c r="L261" s="92">
        <v>20120710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2026614</v>
      </c>
      <c r="G262" s="37">
        <v>294877</v>
      </c>
      <c r="H262" s="37">
        <v>1238721</v>
      </c>
      <c r="I262" s="37">
        <v>6700</v>
      </c>
      <c r="J262" s="37">
        <v>486316</v>
      </c>
      <c r="K262" s="37"/>
      <c r="L262" s="92">
        <v>20120710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7021727</v>
      </c>
      <c r="G263" s="37">
        <v>3354565</v>
      </c>
      <c r="H263" s="37">
        <v>1638556</v>
      </c>
      <c r="I263" s="37">
        <v>104800</v>
      </c>
      <c r="J263" s="37">
        <v>1923806</v>
      </c>
      <c r="K263" s="37"/>
      <c r="L263" s="89" t="s">
        <v>2263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239340</v>
      </c>
      <c r="G264" s="37">
        <v>0</v>
      </c>
      <c r="H264" s="37">
        <v>213515</v>
      </c>
      <c r="I264" s="37">
        <v>2300</v>
      </c>
      <c r="J264" s="37">
        <v>23525</v>
      </c>
      <c r="K264" s="37"/>
      <c r="L264" s="92">
        <v>20120607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313686</v>
      </c>
      <c r="G265" s="37">
        <v>159900</v>
      </c>
      <c r="H265" s="37">
        <v>126786</v>
      </c>
      <c r="I265" s="37">
        <v>0</v>
      </c>
      <c r="J265" s="37">
        <v>27000</v>
      </c>
      <c r="K265" s="37"/>
      <c r="L265" s="92">
        <v>20120607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1443000</v>
      </c>
      <c r="G266" s="37">
        <v>0</v>
      </c>
      <c r="H266" s="37">
        <v>326000</v>
      </c>
      <c r="I266" s="37">
        <v>0</v>
      </c>
      <c r="J266" s="37">
        <v>1117000</v>
      </c>
      <c r="K266" s="37"/>
      <c r="L266" s="92">
        <v>20120607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1243010</v>
      </c>
      <c r="G267" s="37">
        <v>136074</v>
      </c>
      <c r="H267" s="37">
        <v>944520</v>
      </c>
      <c r="I267" s="37">
        <v>0</v>
      </c>
      <c r="J267" s="37">
        <v>162416</v>
      </c>
      <c r="K267" s="37"/>
      <c r="L267" s="92">
        <v>20120607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776933</v>
      </c>
      <c r="G268" s="37">
        <v>0</v>
      </c>
      <c r="H268" s="37">
        <v>658957</v>
      </c>
      <c r="I268" s="37">
        <v>59126</v>
      </c>
      <c r="J268" s="37">
        <v>58850</v>
      </c>
      <c r="K268" s="37"/>
      <c r="L268" s="92">
        <v>20120607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546549</v>
      </c>
      <c r="G269" s="37">
        <v>0</v>
      </c>
      <c r="H269" s="37">
        <v>0</v>
      </c>
      <c r="I269" s="37">
        <v>0</v>
      </c>
      <c r="J269" s="37">
        <v>546549</v>
      </c>
      <c r="K269" s="37"/>
      <c r="L269" s="92">
        <v>20120710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9451398</v>
      </c>
      <c r="G270" s="37">
        <v>536000</v>
      </c>
      <c r="H270" s="37">
        <v>3268234</v>
      </c>
      <c r="I270" s="37">
        <v>2159900</v>
      </c>
      <c r="J270" s="37">
        <v>3487264</v>
      </c>
      <c r="K270" s="37"/>
      <c r="L270" s="92">
        <v>20120607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302505</v>
      </c>
      <c r="G271" s="37">
        <v>200</v>
      </c>
      <c r="H271" s="37">
        <v>184680</v>
      </c>
      <c r="I271" s="37">
        <v>0</v>
      </c>
      <c r="J271" s="37">
        <v>117625</v>
      </c>
      <c r="K271" s="37"/>
      <c r="L271" s="92">
        <v>20120607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11878012</v>
      </c>
      <c r="G272" s="37">
        <v>2800</v>
      </c>
      <c r="H272" s="37">
        <v>1413672</v>
      </c>
      <c r="I272" s="37">
        <v>471800</v>
      </c>
      <c r="J272" s="37">
        <v>9989740</v>
      </c>
      <c r="K272" s="37"/>
      <c r="L272" s="92">
        <v>20120710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305182</v>
      </c>
      <c r="G273" s="37">
        <v>0</v>
      </c>
      <c r="H273" s="37">
        <v>140997</v>
      </c>
      <c r="I273" s="37">
        <v>0</v>
      </c>
      <c r="J273" s="37">
        <v>164185</v>
      </c>
      <c r="K273" s="37"/>
      <c r="L273" s="92">
        <v>20120607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2619469</v>
      </c>
      <c r="G274" s="37">
        <v>0</v>
      </c>
      <c r="H274" s="37">
        <v>500598</v>
      </c>
      <c r="I274" s="37">
        <v>1200</v>
      </c>
      <c r="J274" s="37">
        <v>2117671</v>
      </c>
      <c r="K274" s="37"/>
      <c r="L274" s="92">
        <v>20120607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292730</v>
      </c>
      <c r="G275" s="37">
        <v>0</v>
      </c>
      <c r="H275" s="37">
        <v>146531</v>
      </c>
      <c r="I275" s="37">
        <v>0</v>
      </c>
      <c r="J275" s="37">
        <v>146199</v>
      </c>
      <c r="K275" s="37"/>
      <c r="L275" s="92">
        <v>20120607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24876947</v>
      </c>
      <c r="G276" s="37">
        <v>3027735</v>
      </c>
      <c r="H276" s="37">
        <v>263229</v>
      </c>
      <c r="I276" s="37">
        <v>167100</v>
      </c>
      <c r="J276" s="37">
        <v>21418883</v>
      </c>
      <c r="K276" s="37"/>
      <c r="L276" s="92">
        <v>20120607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20566655</v>
      </c>
      <c r="G277" s="37">
        <v>8219431</v>
      </c>
      <c r="H277" s="37">
        <v>9269446</v>
      </c>
      <c r="I277" s="37">
        <v>6900</v>
      </c>
      <c r="J277" s="37">
        <v>3070878</v>
      </c>
      <c r="K277" s="37"/>
      <c r="L277" s="92">
        <v>20120607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7920758</v>
      </c>
      <c r="G278" s="37">
        <v>7324980</v>
      </c>
      <c r="H278" s="37">
        <v>73978</v>
      </c>
      <c r="I278" s="37">
        <v>0</v>
      </c>
      <c r="J278" s="37">
        <v>521800</v>
      </c>
      <c r="K278" s="37"/>
      <c r="L278" s="92">
        <v>20120607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1072751</v>
      </c>
      <c r="G279" s="37">
        <v>0</v>
      </c>
      <c r="H279" s="37">
        <v>710119</v>
      </c>
      <c r="I279" s="37">
        <v>0</v>
      </c>
      <c r="J279" s="37">
        <v>362632</v>
      </c>
      <c r="K279" s="37"/>
      <c r="L279" s="92">
        <v>20120607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3345079</v>
      </c>
      <c r="G280" s="37">
        <v>254602</v>
      </c>
      <c r="H280" s="37">
        <v>1019095</v>
      </c>
      <c r="I280" s="37">
        <v>0</v>
      </c>
      <c r="J280" s="37">
        <v>2071382</v>
      </c>
      <c r="K280" s="37"/>
      <c r="L280" s="92">
        <v>20120710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41148438</v>
      </c>
      <c r="G281" s="37">
        <v>13406700</v>
      </c>
      <c r="H281" s="37">
        <v>10730862</v>
      </c>
      <c r="I281" s="37">
        <v>3800</v>
      </c>
      <c r="J281" s="37">
        <v>17007076</v>
      </c>
      <c r="K281" s="37"/>
      <c r="L281" s="92">
        <v>20120607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94107696</v>
      </c>
      <c r="G282" s="37">
        <v>9521905</v>
      </c>
      <c r="H282" s="37">
        <v>37816863</v>
      </c>
      <c r="I282" s="37">
        <v>475205</v>
      </c>
      <c r="J282" s="37">
        <v>46293723</v>
      </c>
      <c r="K282" s="37"/>
      <c r="L282" s="92">
        <v>20120607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26241328</v>
      </c>
      <c r="G283" s="37">
        <v>0</v>
      </c>
      <c r="H283" s="37">
        <v>2707984</v>
      </c>
      <c r="I283" s="37">
        <v>6478841</v>
      </c>
      <c r="J283" s="37">
        <v>17054503</v>
      </c>
      <c r="K283" s="37"/>
      <c r="L283" s="92">
        <v>20120607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11039679</v>
      </c>
      <c r="G284" s="37">
        <v>66500</v>
      </c>
      <c r="H284" s="37">
        <v>3012253</v>
      </c>
      <c r="I284" s="37">
        <v>94175</v>
      </c>
      <c r="J284" s="37">
        <v>7866751</v>
      </c>
      <c r="K284" s="37"/>
      <c r="L284" s="92">
        <v>20120710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18665388</v>
      </c>
      <c r="G285" s="37">
        <v>775500</v>
      </c>
      <c r="H285" s="37">
        <v>1752484</v>
      </c>
      <c r="I285" s="37">
        <v>483600</v>
      </c>
      <c r="J285" s="37">
        <v>15653804</v>
      </c>
      <c r="K285" s="37"/>
      <c r="L285" s="92">
        <v>20120710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7201454</v>
      </c>
      <c r="G286" s="37">
        <v>139000</v>
      </c>
      <c r="H286" s="37">
        <v>4487028</v>
      </c>
      <c r="I286" s="37">
        <v>53175</v>
      </c>
      <c r="J286" s="37">
        <v>2522251</v>
      </c>
      <c r="K286" s="37"/>
      <c r="L286" s="92">
        <v>20120607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20513540</v>
      </c>
      <c r="G287" s="37">
        <v>4065000</v>
      </c>
      <c r="H287" s="37">
        <v>7339193</v>
      </c>
      <c r="I287" s="37">
        <v>0</v>
      </c>
      <c r="J287" s="37">
        <v>9109347</v>
      </c>
      <c r="K287" s="37"/>
      <c r="L287" s="92">
        <v>20120607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64438366</v>
      </c>
      <c r="G288" s="37">
        <v>60770225</v>
      </c>
      <c r="H288" s="37">
        <v>2174930</v>
      </c>
      <c r="I288" s="37">
        <v>0</v>
      </c>
      <c r="J288" s="37">
        <v>1493211</v>
      </c>
      <c r="K288" s="37"/>
      <c r="L288" s="92">
        <v>20120507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2581163</v>
      </c>
      <c r="G289" s="37">
        <v>112077</v>
      </c>
      <c r="H289" s="37">
        <v>775838</v>
      </c>
      <c r="I289" s="37">
        <v>649767</v>
      </c>
      <c r="J289" s="37">
        <v>1043481</v>
      </c>
      <c r="K289" s="37"/>
      <c r="L289" s="92">
        <v>20120607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1645217</v>
      </c>
      <c r="G290" s="37">
        <v>150000</v>
      </c>
      <c r="H290" s="37">
        <v>686113</v>
      </c>
      <c r="I290" s="37">
        <v>321880</v>
      </c>
      <c r="J290" s="37">
        <v>487224</v>
      </c>
      <c r="K290" s="37"/>
      <c r="L290" s="92">
        <v>20120607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122750</v>
      </c>
      <c r="G291" s="37">
        <v>0</v>
      </c>
      <c r="H291" s="37">
        <v>56791</v>
      </c>
      <c r="I291" s="37">
        <v>0</v>
      </c>
      <c r="J291" s="37">
        <v>65959</v>
      </c>
      <c r="K291" s="37"/>
      <c r="L291" s="92">
        <v>20120710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278916</v>
      </c>
      <c r="G292" s="37">
        <v>0</v>
      </c>
      <c r="H292" s="37">
        <v>235201</v>
      </c>
      <c r="I292" s="37">
        <v>0</v>
      </c>
      <c r="J292" s="37">
        <v>43715</v>
      </c>
      <c r="K292" s="37"/>
      <c r="L292" s="92">
        <v>20120607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911570</v>
      </c>
      <c r="G293" s="37">
        <v>800</v>
      </c>
      <c r="H293" s="37">
        <v>478201</v>
      </c>
      <c r="I293" s="37">
        <v>1000</v>
      </c>
      <c r="J293" s="37">
        <v>431569</v>
      </c>
      <c r="K293" s="37"/>
      <c r="L293" s="92">
        <v>20120607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8573600</v>
      </c>
      <c r="G294" s="37">
        <v>0</v>
      </c>
      <c r="H294" s="37">
        <v>2831222</v>
      </c>
      <c r="I294" s="37">
        <v>2500</v>
      </c>
      <c r="J294" s="37">
        <v>5739878</v>
      </c>
      <c r="K294" s="37"/>
      <c r="L294" s="92">
        <v>20120607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3779944</v>
      </c>
      <c r="G295" s="37">
        <v>2332750</v>
      </c>
      <c r="H295" s="37">
        <v>804095</v>
      </c>
      <c r="I295" s="37">
        <v>51300</v>
      </c>
      <c r="J295" s="37">
        <v>591799</v>
      </c>
      <c r="K295" s="37"/>
      <c r="L295" s="92">
        <v>20120607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1163918</v>
      </c>
      <c r="G296" s="37">
        <v>700</v>
      </c>
      <c r="H296" s="37">
        <v>823393</v>
      </c>
      <c r="I296" s="37">
        <v>0</v>
      </c>
      <c r="J296" s="37">
        <v>339825</v>
      </c>
      <c r="K296" s="37"/>
      <c r="L296" s="92">
        <v>20120607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2506566</v>
      </c>
      <c r="G297" s="37">
        <v>0</v>
      </c>
      <c r="H297" s="37">
        <v>236182</v>
      </c>
      <c r="I297" s="37">
        <v>0</v>
      </c>
      <c r="J297" s="37">
        <v>2270384</v>
      </c>
      <c r="K297" s="37"/>
      <c r="L297" s="92">
        <v>20120710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2048931</v>
      </c>
      <c r="G298" s="37">
        <v>369500</v>
      </c>
      <c r="H298" s="37">
        <v>752683</v>
      </c>
      <c r="I298" s="37">
        <v>290575</v>
      </c>
      <c r="J298" s="37">
        <v>636173</v>
      </c>
      <c r="K298" s="37"/>
      <c r="L298" s="92">
        <v>20120710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313995</v>
      </c>
      <c r="G299" s="37">
        <v>0</v>
      </c>
      <c r="H299" s="37">
        <v>308495</v>
      </c>
      <c r="I299" s="37">
        <v>0</v>
      </c>
      <c r="J299" s="37">
        <v>5500</v>
      </c>
      <c r="K299" s="37"/>
      <c r="L299" s="92">
        <v>20120607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196515</v>
      </c>
      <c r="G300" s="37">
        <v>0</v>
      </c>
      <c r="H300" s="37">
        <v>159190</v>
      </c>
      <c r="I300" s="37">
        <v>0</v>
      </c>
      <c r="J300" s="37">
        <v>37325</v>
      </c>
      <c r="K300" s="37"/>
      <c r="L300" s="92">
        <v>20120607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261406</v>
      </c>
      <c r="G301" s="37">
        <v>3000</v>
      </c>
      <c r="H301" s="37">
        <v>156018</v>
      </c>
      <c r="I301" s="37">
        <v>9200</v>
      </c>
      <c r="J301" s="37">
        <v>93188</v>
      </c>
      <c r="K301" s="37"/>
      <c r="L301" s="92">
        <v>20120607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171686</v>
      </c>
      <c r="G302" s="37">
        <v>0</v>
      </c>
      <c r="H302" s="37">
        <v>144186</v>
      </c>
      <c r="I302" s="37">
        <v>0</v>
      </c>
      <c r="J302" s="37">
        <v>27500</v>
      </c>
      <c r="K302" s="37"/>
      <c r="L302" s="92">
        <v>20120607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766943</v>
      </c>
      <c r="G303" s="37">
        <v>0</v>
      </c>
      <c r="H303" s="37">
        <v>450014</v>
      </c>
      <c r="I303" s="37">
        <v>59938</v>
      </c>
      <c r="J303" s="37">
        <v>256991</v>
      </c>
      <c r="K303" s="37"/>
      <c r="L303" s="92">
        <v>20120710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1617782</v>
      </c>
      <c r="G304" s="37">
        <v>0</v>
      </c>
      <c r="H304" s="37">
        <v>811444</v>
      </c>
      <c r="I304" s="37">
        <v>130600</v>
      </c>
      <c r="J304" s="37">
        <v>675738</v>
      </c>
      <c r="K304" s="67"/>
      <c r="L304" s="92">
        <v>20120607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1535108</v>
      </c>
      <c r="G305" s="37">
        <v>600</v>
      </c>
      <c r="H305" s="37">
        <v>984121</v>
      </c>
      <c r="I305" s="37">
        <v>0</v>
      </c>
      <c r="J305" s="37">
        <v>550387</v>
      </c>
      <c r="K305" s="37"/>
      <c r="L305" s="92">
        <v>20120607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246938</v>
      </c>
      <c r="G306" s="37">
        <v>0</v>
      </c>
      <c r="H306" s="37">
        <v>150468</v>
      </c>
      <c r="I306" s="37">
        <v>0</v>
      </c>
      <c r="J306" s="37">
        <v>96470</v>
      </c>
      <c r="K306" s="37"/>
      <c r="L306" s="92">
        <v>20120710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3754046</v>
      </c>
      <c r="G307" s="37">
        <v>27650</v>
      </c>
      <c r="H307" s="37">
        <v>984373</v>
      </c>
      <c r="I307" s="37">
        <v>2516549</v>
      </c>
      <c r="J307" s="37">
        <v>225474</v>
      </c>
      <c r="K307" s="37"/>
      <c r="L307" s="92">
        <v>20120607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143025</v>
      </c>
      <c r="G308" s="37">
        <v>0</v>
      </c>
      <c r="H308" s="37">
        <v>58643</v>
      </c>
      <c r="I308" s="37">
        <v>500</v>
      </c>
      <c r="J308" s="37">
        <v>83882</v>
      </c>
      <c r="K308" s="37"/>
      <c r="L308" s="92">
        <v>20120607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9021285</v>
      </c>
      <c r="G309" s="37">
        <v>579351</v>
      </c>
      <c r="H309" s="37">
        <v>3312379</v>
      </c>
      <c r="I309" s="37">
        <v>1400755</v>
      </c>
      <c r="J309" s="37">
        <v>3728800</v>
      </c>
      <c r="K309" s="37"/>
      <c r="L309" s="92">
        <v>20120607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7327953</v>
      </c>
      <c r="G310" s="37">
        <v>2961500</v>
      </c>
      <c r="H310" s="37">
        <v>3620503</v>
      </c>
      <c r="I310" s="37">
        <v>159300</v>
      </c>
      <c r="J310" s="37">
        <v>586650</v>
      </c>
      <c r="K310" s="37"/>
      <c r="L310" s="92">
        <v>20120607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334116</v>
      </c>
      <c r="G311" s="37">
        <v>0</v>
      </c>
      <c r="H311" s="37">
        <v>272216</v>
      </c>
      <c r="I311" s="37">
        <v>0</v>
      </c>
      <c r="J311" s="37">
        <v>61900</v>
      </c>
      <c r="K311" s="37"/>
      <c r="L311" s="92">
        <v>20120607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4907436</v>
      </c>
      <c r="G312" s="37">
        <v>919200</v>
      </c>
      <c r="H312" s="37">
        <v>2845841</v>
      </c>
      <c r="I312" s="37">
        <v>295225</v>
      </c>
      <c r="J312" s="37">
        <v>847170</v>
      </c>
      <c r="K312" s="37"/>
      <c r="L312" s="92">
        <v>20120607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1738060</v>
      </c>
      <c r="G313" s="37">
        <v>0</v>
      </c>
      <c r="H313" s="37">
        <v>1013898</v>
      </c>
      <c r="I313" s="37">
        <v>186950</v>
      </c>
      <c r="J313" s="37">
        <v>537212</v>
      </c>
      <c r="K313" s="37"/>
      <c r="L313" s="92">
        <v>20120607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1880748</v>
      </c>
      <c r="G314" s="37">
        <v>428480</v>
      </c>
      <c r="H314" s="37">
        <v>749667</v>
      </c>
      <c r="I314" s="37">
        <v>0</v>
      </c>
      <c r="J314" s="37">
        <v>702601</v>
      </c>
      <c r="K314" s="37"/>
      <c r="L314" s="92">
        <v>20120607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7728286</v>
      </c>
      <c r="G315" s="37">
        <v>2785401</v>
      </c>
      <c r="H315" s="37">
        <v>2750714</v>
      </c>
      <c r="I315" s="37">
        <v>0</v>
      </c>
      <c r="J315" s="37">
        <v>2192171</v>
      </c>
      <c r="K315" s="37"/>
      <c r="L315" s="92">
        <v>20120607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11960782</v>
      </c>
      <c r="G316" s="37">
        <v>1737099</v>
      </c>
      <c r="H316" s="37">
        <v>2664064</v>
      </c>
      <c r="I316" s="37">
        <v>1244574</v>
      </c>
      <c r="J316" s="37">
        <v>6315045</v>
      </c>
      <c r="K316" s="37"/>
      <c r="L316" s="92">
        <v>20120607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23899340</v>
      </c>
      <c r="G317" s="37">
        <v>1337163</v>
      </c>
      <c r="H317" s="37">
        <v>8287501</v>
      </c>
      <c r="I317" s="37">
        <v>7017981</v>
      </c>
      <c r="J317" s="37">
        <v>7256695</v>
      </c>
      <c r="K317" s="37"/>
      <c r="L317" s="92">
        <v>20120607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17844964</v>
      </c>
      <c r="G318" s="37">
        <v>411900</v>
      </c>
      <c r="H318" s="37">
        <v>265191</v>
      </c>
      <c r="I318" s="37">
        <v>16940000</v>
      </c>
      <c r="J318" s="37">
        <v>227873</v>
      </c>
      <c r="K318" s="37"/>
      <c r="L318" s="92">
        <v>20120607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1076945</v>
      </c>
      <c r="G319" s="37">
        <v>0</v>
      </c>
      <c r="H319" s="37">
        <v>399775</v>
      </c>
      <c r="I319" s="37">
        <v>0</v>
      </c>
      <c r="J319" s="37">
        <v>677170</v>
      </c>
      <c r="K319" s="37"/>
      <c r="L319" s="92">
        <v>20120607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18777942</v>
      </c>
      <c r="G320" s="37">
        <v>1879046</v>
      </c>
      <c r="H320" s="37">
        <v>5053497</v>
      </c>
      <c r="I320" s="37">
        <v>2389754</v>
      </c>
      <c r="J320" s="37">
        <v>9455645</v>
      </c>
      <c r="K320" s="37"/>
      <c r="L320" s="92">
        <v>20120607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35122727</v>
      </c>
      <c r="G321" s="37">
        <v>176202</v>
      </c>
      <c r="H321" s="37">
        <v>3908140</v>
      </c>
      <c r="I321" s="37">
        <v>2112241</v>
      </c>
      <c r="J321" s="37">
        <v>28926144</v>
      </c>
      <c r="K321" s="37"/>
      <c r="L321" s="92">
        <v>20120710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1784907</v>
      </c>
      <c r="G322" s="37">
        <v>0</v>
      </c>
      <c r="H322" s="37">
        <v>1575572</v>
      </c>
      <c r="I322" s="37">
        <v>18740</v>
      </c>
      <c r="J322" s="37">
        <v>190595</v>
      </c>
      <c r="K322" s="37"/>
      <c r="L322" s="92">
        <v>20120710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31040152</v>
      </c>
      <c r="G323" s="37">
        <v>931827</v>
      </c>
      <c r="H323" s="37">
        <v>4212646</v>
      </c>
      <c r="I323" s="37">
        <v>7967749</v>
      </c>
      <c r="J323" s="37">
        <v>17927930</v>
      </c>
      <c r="K323" s="37"/>
      <c r="L323" s="92">
        <v>20120607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26139299</v>
      </c>
      <c r="G324" s="37">
        <v>1960077</v>
      </c>
      <c r="H324" s="37">
        <v>7828305</v>
      </c>
      <c r="I324" s="37">
        <v>72886</v>
      </c>
      <c r="J324" s="37">
        <v>16278031</v>
      </c>
      <c r="K324" s="37"/>
      <c r="L324" s="89" t="s">
        <v>2263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20461516</v>
      </c>
      <c r="G325" s="37">
        <v>531220</v>
      </c>
      <c r="H325" s="37">
        <v>9189540</v>
      </c>
      <c r="I325" s="37">
        <v>1485000</v>
      </c>
      <c r="J325" s="37">
        <v>9255756</v>
      </c>
      <c r="K325" s="37"/>
      <c r="L325" s="92">
        <v>20120710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10102131</v>
      </c>
      <c r="G326" s="37">
        <v>888800</v>
      </c>
      <c r="H326" s="37">
        <v>1771190</v>
      </c>
      <c r="I326" s="37">
        <v>578100</v>
      </c>
      <c r="J326" s="37">
        <v>6864041</v>
      </c>
      <c r="K326" s="37"/>
      <c r="L326" s="92">
        <v>20120607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24151031</v>
      </c>
      <c r="G327" s="37">
        <v>2266922</v>
      </c>
      <c r="H327" s="37">
        <v>4546997</v>
      </c>
      <c r="I327" s="37">
        <v>966449</v>
      </c>
      <c r="J327" s="37">
        <v>16370663</v>
      </c>
      <c r="K327" s="37"/>
      <c r="L327" s="92">
        <v>20120607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8218130</v>
      </c>
      <c r="G328" s="37">
        <v>1268579</v>
      </c>
      <c r="H328" s="37">
        <v>2912075</v>
      </c>
      <c r="I328" s="37">
        <v>720000</v>
      </c>
      <c r="J328" s="37">
        <v>3317476</v>
      </c>
      <c r="K328" s="37"/>
      <c r="L328" s="92">
        <v>20120607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4754646</v>
      </c>
      <c r="G329" s="37">
        <v>444000</v>
      </c>
      <c r="H329" s="37">
        <v>1904424</v>
      </c>
      <c r="I329" s="37">
        <v>57500</v>
      </c>
      <c r="J329" s="37">
        <v>2348722</v>
      </c>
      <c r="K329" s="37"/>
      <c r="L329" s="92">
        <v>20120710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1149339</v>
      </c>
      <c r="G330" s="37">
        <v>245000</v>
      </c>
      <c r="H330" s="37">
        <v>537432</v>
      </c>
      <c r="I330" s="37">
        <v>50000</v>
      </c>
      <c r="J330" s="37">
        <v>316907</v>
      </c>
      <c r="K330" s="37"/>
      <c r="L330" s="92">
        <v>20120710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17965439</v>
      </c>
      <c r="G331" s="37">
        <v>0</v>
      </c>
      <c r="H331" s="37">
        <v>6188322</v>
      </c>
      <c r="I331" s="37">
        <v>1237895</v>
      </c>
      <c r="J331" s="37">
        <v>10539222</v>
      </c>
      <c r="K331" s="37"/>
      <c r="L331" s="92">
        <v>20120607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43144510</v>
      </c>
      <c r="G332" s="37">
        <v>3083310</v>
      </c>
      <c r="H332" s="37">
        <v>10058471</v>
      </c>
      <c r="I332" s="37">
        <v>4259000</v>
      </c>
      <c r="J332" s="37">
        <v>25743729</v>
      </c>
      <c r="K332" s="37"/>
      <c r="L332" s="92">
        <v>20120607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275921</v>
      </c>
      <c r="G333" s="37">
        <v>130000</v>
      </c>
      <c r="H333" s="37">
        <v>123969</v>
      </c>
      <c r="I333" s="37">
        <v>0</v>
      </c>
      <c r="J333" s="37">
        <v>21952</v>
      </c>
      <c r="K333" s="37"/>
      <c r="L333" s="92">
        <v>20120710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2917412</v>
      </c>
      <c r="G334" s="37">
        <v>556932</v>
      </c>
      <c r="H334" s="37">
        <v>257491</v>
      </c>
      <c r="I334" s="37">
        <v>695000</v>
      </c>
      <c r="J334" s="37">
        <v>1407989</v>
      </c>
      <c r="K334" s="37"/>
      <c r="L334" s="92">
        <v>20120710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657983</v>
      </c>
      <c r="G335" s="37">
        <v>0</v>
      </c>
      <c r="H335" s="37">
        <v>518901</v>
      </c>
      <c r="I335" s="37">
        <v>63377</v>
      </c>
      <c r="J335" s="37">
        <v>75705</v>
      </c>
      <c r="K335" s="37"/>
      <c r="L335" s="92">
        <v>20120607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11028682</v>
      </c>
      <c r="G336" s="37">
        <v>1579434</v>
      </c>
      <c r="H336" s="37">
        <v>6488960</v>
      </c>
      <c r="I336" s="37">
        <v>357413</v>
      </c>
      <c r="J336" s="37">
        <v>2602875</v>
      </c>
      <c r="K336" s="37"/>
      <c r="L336" s="92">
        <v>20120607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3984615</v>
      </c>
      <c r="G337" s="37">
        <v>389000</v>
      </c>
      <c r="H337" s="37">
        <v>2770305</v>
      </c>
      <c r="I337" s="37">
        <v>0</v>
      </c>
      <c r="J337" s="37">
        <v>825310</v>
      </c>
      <c r="K337" s="37"/>
      <c r="L337" s="92">
        <v>20120607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2355576</v>
      </c>
      <c r="G338" s="37">
        <v>187300</v>
      </c>
      <c r="H338" s="37">
        <v>1007531</v>
      </c>
      <c r="I338" s="37">
        <v>0</v>
      </c>
      <c r="J338" s="37">
        <v>1160745</v>
      </c>
      <c r="K338" s="37"/>
      <c r="L338" s="92">
        <v>20120710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1243842</v>
      </c>
      <c r="G339" s="37">
        <v>300000</v>
      </c>
      <c r="H339" s="37">
        <v>794551</v>
      </c>
      <c r="I339" s="37">
        <v>0</v>
      </c>
      <c r="J339" s="37">
        <v>149291</v>
      </c>
      <c r="K339" s="37"/>
      <c r="L339" s="92">
        <v>20120607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33661261</v>
      </c>
      <c r="G340" s="37">
        <v>20186994</v>
      </c>
      <c r="H340" s="37">
        <v>4463409</v>
      </c>
      <c r="I340" s="37">
        <v>77954</v>
      </c>
      <c r="J340" s="37">
        <v>8932904</v>
      </c>
      <c r="K340" s="37"/>
      <c r="L340" s="92">
        <v>20120607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33752182</v>
      </c>
      <c r="G341" s="37">
        <v>873270</v>
      </c>
      <c r="H341" s="37">
        <v>4114714</v>
      </c>
      <c r="I341" s="37">
        <v>0</v>
      </c>
      <c r="J341" s="37">
        <v>28764198</v>
      </c>
      <c r="K341" s="37"/>
      <c r="L341" s="92">
        <v>20120710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11482325</v>
      </c>
      <c r="G342" s="37">
        <v>4028600</v>
      </c>
      <c r="H342" s="37">
        <v>2307082</v>
      </c>
      <c r="I342" s="37">
        <v>1440880</v>
      </c>
      <c r="J342" s="37">
        <v>3705763</v>
      </c>
      <c r="K342" s="37"/>
      <c r="L342" s="92">
        <v>20120710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7106440</v>
      </c>
      <c r="G343" s="37">
        <v>532212</v>
      </c>
      <c r="H343" s="37">
        <v>2383507</v>
      </c>
      <c r="I343" s="37">
        <v>560681</v>
      </c>
      <c r="J343" s="37">
        <v>3630040</v>
      </c>
      <c r="K343" s="37"/>
      <c r="L343" s="92">
        <v>20120607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21167786</v>
      </c>
      <c r="G344" s="37">
        <v>4288905</v>
      </c>
      <c r="H344" s="37">
        <v>4649961</v>
      </c>
      <c r="I344" s="37">
        <v>152171</v>
      </c>
      <c r="J344" s="37">
        <v>12076749</v>
      </c>
      <c r="K344" s="37"/>
      <c r="L344" s="92">
        <v>20120607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54192856</v>
      </c>
      <c r="G345" s="37">
        <v>369600</v>
      </c>
      <c r="H345" s="37">
        <v>2131752</v>
      </c>
      <c r="I345" s="37">
        <v>1273607</v>
      </c>
      <c r="J345" s="37">
        <v>50417897</v>
      </c>
      <c r="K345" s="37"/>
      <c r="L345" s="92">
        <v>20120710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11593400</v>
      </c>
      <c r="G346" s="37">
        <v>2953618</v>
      </c>
      <c r="H346" s="37">
        <v>3259289</v>
      </c>
      <c r="I346" s="37">
        <v>3002501</v>
      </c>
      <c r="J346" s="37">
        <v>2377992</v>
      </c>
      <c r="K346" s="37"/>
      <c r="L346" s="92">
        <v>20120710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2964058</v>
      </c>
      <c r="G347" s="37">
        <v>139600</v>
      </c>
      <c r="H347" s="37">
        <v>631164</v>
      </c>
      <c r="I347" s="37">
        <v>1880000</v>
      </c>
      <c r="J347" s="37">
        <v>313294</v>
      </c>
      <c r="K347" s="37"/>
      <c r="L347" s="92">
        <v>20120607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18053845</v>
      </c>
      <c r="G348" s="37">
        <v>3163195</v>
      </c>
      <c r="H348" s="37">
        <v>3991652</v>
      </c>
      <c r="I348" s="37">
        <v>194212</v>
      </c>
      <c r="J348" s="37">
        <v>10704786</v>
      </c>
      <c r="K348" s="37"/>
      <c r="L348" s="92">
        <v>20120607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15602671</v>
      </c>
      <c r="G349" s="37">
        <v>823570</v>
      </c>
      <c r="H349" s="37">
        <v>860300</v>
      </c>
      <c r="I349" s="37">
        <v>55000</v>
      </c>
      <c r="J349" s="37">
        <v>13863801</v>
      </c>
      <c r="K349" s="37"/>
      <c r="L349" s="92">
        <v>20120710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1963826</v>
      </c>
      <c r="G350" s="37">
        <v>223700</v>
      </c>
      <c r="H350" s="37">
        <v>1385812</v>
      </c>
      <c r="I350" s="37">
        <v>0</v>
      </c>
      <c r="J350" s="37">
        <v>354314</v>
      </c>
      <c r="K350" s="37"/>
      <c r="L350" s="92">
        <v>20120710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1271970</v>
      </c>
      <c r="G351" s="37">
        <v>0</v>
      </c>
      <c r="H351" s="37">
        <v>562143</v>
      </c>
      <c r="I351" s="37">
        <v>1000</v>
      </c>
      <c r="J351" s="37">
        <v>708827</v>
      </c>
      <c r="K351" s="37"/>
      <c r="L351" s="92">
        <v>20120607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49134594</v>
      </c>
      <c r="G352" s="37">
        <v>1986862</v>
      </c>
      <c r="H352" s="37">
        <v>9924614</v>
      </c>
      <c r="I352" s="37">
        <v>4125859</v>
      </c>
      <c r="J352" s="37">
        <v>33097259</v>
      </c>
      <c r="K352" s="37"/>
      <c r="L352" s="92">
        <v>20120607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872883</v>
      </c>
      <c r="G353" s="37">
        <v>0</v>
      </c>
      <c r="H353" s="37">
        <v>804676</v>
      </c>
      <c r="I353" s="37">
        <v>0</v>
      </c>
      <c r="J353" s="37">
        <v>68207</v>
      </c>
      <c r="K353" s="37"/>
      <c r="L353" s="92">
        <v>20120607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377719</v>
      </c>
      <c r="G354" s="37">
        <v>0</v>
      </c>
      <c r="H354" s="37">
        <v>368919</v>
      </c>
      <c r="I354" s="37">
        <v>0</v>
      </c>
      <c r="J354" s="37">
        <v>8800</v>
      </c>
      <c r="K354" s="37"/>
      <c r="L354" s="92">
        <v>20120607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2619372</v>
      </c>
      <c r="G355" s="37">
        <v>206300</v>
      </c>
      <c r="H355" s="37">
        <v>1504101</v>
      </c>
      <c r="I355" s="37">
        <v>0</v>
      </c>
      <c r="J355" s="37">
        <v>908971</v>
      </c>
      <c r="K355" s="37"/>
      <c r="L355" s="92">
        <v>20120607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1004160</v>
      </c>
      <c r="G356" s="37">
        <v>184000</v>
      </c>
      <c r="H356" s="37">
        <v>774431</v>
      </c>
      <c r="I356" s="37">
        <v>0</v>
      </c>
      <c r="J356" s="37">
        <v>45729</v>
      </c>
      <c r="K356" s="67"/>
      <c r="L356" s="92">
        <v>20120607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2240884</v>
      </c>
      <c r="G357" s="37">
        <v>1220500</v>
      </c>
      <c r="H357" s="37">
        <v>925959</v>
      </c>
      <c r="I357" s="37">
        <v>64000</v>
      </c>
      <c r="J357" s="37">
        <v>30425</v>
      </c>
      <c r="K357" s="37"/>
      <c r="L357" s="92">
        <v>20120607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3431021</v>
      </c>
      <c r="G358" s="37">
        <v>615370</v>
      </c>
      <c r="H358" s="37">
        <v>2151225</v>
      </c>
      <c r="I358" s="37">
        <v>179567</v>
      </c>
      <c r="J358" s="37">
        <v>484859</v>
      </c>
      <c r="K358" s="37"/>
      <c r="L358" s="92">
        <v>20120607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2132683</v>
      </c>
      <c r="G359" s="37">
        <v>104004</v>
      </c>
      <c r="H359" s="37">
        <v>1933417</v>
      </c>
      <c r="I359" s="37">
        <v>0</v>
      </c>
      <c r="J359" s="37">
        <v>95262</v>
      </c>
      <c r="K359" s="37"/>
      <c r="L359" s="92">
        <v>20120710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2392787</v>
      </c>
      <c r="G360" s="37">
        <v>500</v>
      </c>
      <c r="H360" s="37">
        <v>733663</v>
      </c>
      <c r="I360" s="37">
        <v>163675</v>
      </c>
      <c r="J360" s="37">
        <v>1494949</v>
      </c>
      <c r="K360" s="37"/>
      <c r="L360" s="92">
        <v>20120710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8379115</v>
      </c>
      <c r="G361" s="37">
        <v>2904001</v>
      </c>
      <c r="H361" s="37">
        <v>3510325</v>
      </c>
      <c r="I361" s="37">
        <v>1403327</v>
      </c>
      <c r="J361" s="37">
        <v>561462</v>
      </c>
      <c r="K361" s="37"/>
      <c r="L361" s="92">
        <v>20120607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2978588</v>
      </c>
      <c r="G362" s="37">
        <v>1244210</v>
      </c>
      <c r="H362" s="37">
        <v>1530748</v>
      </c>
      <c r="I362" s="37">
        <v>0</v>
      </c>
      <c r="J362" s="37">
        <v>203630</v>
      </c>
      <c r="K362" s="37"/>
      <c r="L362" s="92">
        <v>20120607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5217507</v>
      </c>
      <c r="G363" s="37">
        <v>223002</v>
      </c>
      <c r="H363" s="37">
        <v>1482910</v>
      </c>
      <c r="I363" s="37">
        <v>4800</v>
      </c>
      <c r="J363" s="37">
        <v>3506795</v>
      </c>
      <c r="K363" s="37"/>
      <c r="L363" s="92">
        <v>20120607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1161054</v>
      </c>
      <c r="G364" s="37">
        <v>881000</v>
      </c>
      <c r="H364" s="37">
        <v>162475</v>
      </c>
      <c r="I364" s="37">
        <v>106600</v>
      </c>
      <c r="J364" s="37">
        <v>10979</v>
      </c>
      <c r="K364" s="37"/>
      <c r="L364" s="92">
        <v>20120607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2549094</v>
      </c>
      <c r="G365" s="37">
        <v>965550</v>
      </c>
      <c r="H365" s="37">
        <v>1534144</v>
      </c>
      <c r="I365" s="37">
        <v>0</v>
      </c>
      <c r="J365" s="37">
        <v>49400</v>
      </c>
      <c r="K365" s="37"/>
      <c r="L365" s="92">
        <v>20120607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159978</v>
      </c>
      <c r="G366" s="37">
        <v>0</v>
      </c>
      <c r="H366" s="37">
        <v>81568</v>
      </c>
      <c r="I366" s="37">
        <v>46787</v>
      </c>
      <c r="J366" s="37">
        <v>31623</v>
      </c>
      <c r="K366" s="37"/>
      <c r="L366" s="92">
        <v>20120607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1865873</v>
      </c>
      <c r="G367" s="37">
        <v>5078</v>
      </c>
      <c r="H367" s="37">
        <v>559174</v>
      </c>
      <c r="I367" s="37">
        <v>0</v>
      </c>
      <c r="J367" s="37">
        <v>1301621</v>
      </c>
      <c r="K367" s="37"/>
      <c r="L367" s="92">
        <v>20120607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13603281</v>
      </c>
      <c r="G368" s="37">
        <v>56450</v>
      </c>
      <c r="H368" s="37">
        <v>5036438</v>
      </c>
      <c r="I368" s="37">
        <v>98500</v>
      </c>
      <c r="J368" s="37">
        <v>8411893</v>
      </c>
      <c r="K368" s="37"/>
      <c r="L368" s="92">
        <v>20120607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1716250</v>
      </c>
      <c r="G369" s="37">
        <v>267000</v>
      </c>
      <c r="H369" s="37">
        <v>1108430</v>
      </c>
      <c r="I369" s="37">
        <v>0</v>
      </c>
      <c r="J369" s="37">
        <v>340820</v>
      </c>
      <c r="K369" s="37"/>
      <c r="L369" s="92">
        <v>20120607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11847017</v>
      </c>
      <c r="G370" s="37">
        <v>712901</v>
      </c>
      <c r="H370" s="37">
        <v>4414381</v>
      </c>
      <c r="I370" s="37">
        <v>21015</v>
      </c>
      <c r="J370" s="37">
        <v>6698720</v>
      </c>
      <c r="K370" s="37"/>
      <c r="L370" s="92">
        <v>20120607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17162131</v>
      </c>
      <c r="G371" s="37">
        <v>4760768</v>
      </c>
      <c r="H371" s="37">
        <v>7101562</v>
      </c>
      <c r="I371" s="37">
        <v>1277200</v>
      </c>
      <c r="J371" s="37">
        <v>4022601</v>
      </c>
      <c r="K371" s="37"/>
      <c r="L371" s="92">
        <v>20120607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548470</v>
      </c>
      <c r="G372" s="37">
        <v>106200</v>
      </c>
      <c r="H372" s="37">
        <v>442270</v>
      </c>
      <c r="I372" s="37">
        <v>0</v>
      </c>
      <c r="J372" s="37">
        <v>0</v>
      </c>
      <c r="K372" s="37"/>
      <c r="L372" s="92">
        <v>20120710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1551711</v>
      </c>
      <c r="G373" s="37">
        <v>875500</v>
      </c>
      <c r="H373" s="37">
        <v>574467</v>
      </c>
      <c r="I373" s="37">
        <v>0</v>
      </c>
      <c r="J373" s="37">
        <v>101744</v>
      </c>
      <c r="K373" s="37"/>
      <c r="L373" s="92">
        <v>20120710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987658</v>
      </c>
      <c r="G374" s="37">
        <v>0</v>
      </c>
      <c r="H374" s="37">
        <v>573360</v>
      </c>
      <c r="I374" s="37">
        <v>48050</v>
      </c>
      <c r="J374" s="37">
        <v>366248</v>
      </c>
      <c r="K374" s="37"/>
      <c r="L374" s="92">
        <v>20120607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3568487</v>
      </c>
      <c r="G375" s="37">
        <v>984530</v>
      </c>
      <c r="H375" s="37">
        <v>1727408</v>
      </c>
      <c r="I375" s="37">
        <v>4100</v>
      </c>
      <c r="J375" s="37">
        <v>852449</v>
      </c>
      <c r="K375" s="37"/>
      <c r="L375" s="92">
        <v>20120710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236420</v>
      </c>
      <c r="G376" s="37">
        <v>0</v>
      </c>
      <c r="H376" s="37">
        <v>236420</v>
      </c>
      <c r="I376" s="37">
        <v>0</v>
      </c>
      <c r="J376" s="37">
        <v>0</v>
      </c>
      <c r="K376" s="37"/>
      <c r="L376" s="92">
        <v>20120607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11845026</v>
      </c>
      <c r="G377" s="37">
        <v>2238351</v>
      </c>
      <c r="H377" s="37">
        <v>7811742</v>
      </c>
      <c r="I377" s="37">
        <v>418600</v>
      </c>
      <c r="J377" s="37">
        <v>1376333</v>
      </c>
      <c r="K377" s="37"/>
      <c r="L377" s="92">
        <v>20120607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15615620</v>
      </c>
      <c r="G378" s="37">
        <v>5022480</v>
      </c>
      <c r="H378" s="37">
        <v>6814683</v>
      </c>
      <c r="I378" s="37">
        <v>14750</v>
      </c>
      <c r="J378" s="37">
        <v>3763707</v>
      </c>
      <c r="K378" s="37"/>
      <c r="L378" s="92">
        <v>20120607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4548305</v>
      </c>
      <c r="G379" s="37">
        <v>927100</v>
      </c>
      <c r="H379" s="37">
        <v>2551438</v>
      </c>
      <c r="I379" s="37">
        <v>109720</v>
      </c>
      <c r="J379" s="37">
        <v>960047</v>
      </c>
      <c r="K379" s="37"/>
      <c r="L379" s="92">
        <v>20120607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18064498</v>
      </c>
      <c r="G380" s="37">
        <v>5570485</v>
      </c>
      <c r="H380" s="37">
        <v>6951236</v>
      </c>
      <c r="I380" s="37">
        <v>1745983</v>
      </c>
      <c r="J380" s="37">
        <v>3796794</v>
      </c>
      <c r="K380" s="37"/>
      <c r="L380" s="92">
        <v>20120710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6039160</v>
      </c>
      <c r="G381" s="37">
        <v>0</v>
      </c>
      <c r="H381" s="37">
        <v>796559</v>
      </c>
      <c r="I381" s="37">
        <v>0</v>
      </c>
      <c r="J381" s="37">
        <v>5242601</v>
      </c>
      <c r="K381" s="67"/>
      <c r="L381" s="92">
        <v>20120607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7621597</v>
      </c>
      <c r="G382" s="37">
        <v>1807203</v>
      </c>
      <c r="H382" s="37">
        <v>2000539</v>
      </c>
      <c r="I382" s="37">
        <v>3276300</v>
      </c>
      <c r="J382" s="37">
        <v>537555</v>
      </c>
      <c r="K382" s="37"/>
      <c r="L382" s="92">
        <v>20120607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16069704</v>
      </c>
      <c r="G383" s="37">
        <v>1827329</v>
      </c>
      <c r="H383" s="37">
        <v>10828829</v>
      </c>
      <c r="I383" s="37">
        <v>104000</v>
      </c>
      <c r="J383" s="37">
        <v>3309546</v>
      </c>
      <c r="K383" s="37"/>
      <c r="L383" s="92">
        <v>20120607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3596750</v>
      </c>
      <c r="G384" s="37">
        <v>1047001</v>
      </c>
      <c r="H384" s="37">
        <v>1172927</v>
      </c>
      <c r="I384" s="37">
        <v>206651</v>
      </c>
      <c r="J384" s="37">
        <v>1170171</v>
      </c>
      <c r="K384" s="37"/>
      <c r="L384" s="92">
        <v>20120607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3791810</v>
      </c>
      <c r="G385" s="37">
        <v>1881153</v>
      </c>
      <c r="H385" s="37">
        <v>1311335</v>
      </c>
      <c r="I385" s="37">
        <v>87500</v>
      </c>
      <c r="J385" s="37">
        <v>511822</v>
      </c>
      <c r="K385" s="37"/>
      <c r="L385" s="92">
        <v>20120710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11421406</v>
      </c>
      <c r="G386" s="37">
        <v>1503251</v>
      </c>
      <c r="H386" s="37">
        <v>3022922</v>
      </c>
      <c r="I386" s="37">
        <v>3792449</v>
      </c>
      <c r="J386" s="37">
        <v>3102784</v>
      </c>
      <c r="K386" s="37"/>
      <c r="L386" s="92">
        <v>20120607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2541735</v>
      </c>
      <c r="G387" s="37">
        <v>120000</v>
      </c>
      <c r="H387" s="37">
        <v>578566</v>
      </c>
      <c r="I387" s="37">
        <v>35000</v>
      </c>
      <c r="J387" s="37">
        <v>1808169</v>
      </c>
      <c r="K387" s="37"/>
      <c r="L387" s="92">
        <v>20120607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32919159</v>
      </c>
      <c r="G388" s="37">
        <v>149050</v>
      </c>
      <c r="H388" s="37">
        <v>2958438</v>
      </c>
      <c r="I388" s="37">
        <v>175541</v>
      </c>
      <c r="J388" s="37">
        <v>29636130</v>
      </c>
      <c r="K388" s="37"/>
      <c r="L388" s="92">
        <v>20120607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11272277</v>
      </c>
      <c r="G389" s="37">
        <v>1881950</v>
      </c>
      <c r="H389" s="37">
        <v>4152611</v>
      </c>
      <c r="I389" s="37">
        <v>248858</v>
      </c>
      <c r="J389" s="37">
        <v>4988858</v>
      </c>
      <c r="K389" s="37"/>
      <c r="L389" s="92">
        <v>20120607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3002402</v>
      </c>
      <c r="G390" s="37">
        <v>822600</v>
      </c>
      <c r="H390" s="37">
        <v>1846198</v>
      </c>
      <c r="I390" s="37">
        <v>5000</v>
      </c>
      <c r="J390" s="37">
        <v>328604</v>
      </c>
      <c r="K390" s="37"/>
      <c r="L390" s="92">
        <v>20120607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4204722</v>
      </c>
      <c r="G391" s="37">
        <v>291151</v>
      </c>
      <c r="H391" s="37">
        <v>2056631</v>
      </c>
      <c r="I391" s="37">
        <v>1390800</v>
      </c>
      <c r="J391" s="37">
        <v>466140</v>
      </c>
      <c r="K391" s="37"/>
      <c r="L391" s="92">
        <v>20120607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9175300</v>
      </c>
      <c r="G392" s="37">
        <v>2149789</v>
      </c>
      <c r="H392" s="37">
        <v>1443392</v>
      </c>
      <c r="I392" s="37">
        <v>0</v>
      </c>
      <c r="J392" s="37">
        <v>5582119</v>
      </c>
      <c r="K392" s="37"/>
      <c r="L392" s="92">
        <v>20120607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139085</v>
      </c>
      <c r="G393" s="37">
        <v>0</v>
      </c>
      <c r="H393" s="37">
        <v>139085</v>
      </c>
      <c r="I393" s="37">
        <v>0</v>
      </c>
      <c r="J393" s="37">
        <v>0</v>
      </c>
      <c r="K393" s="37"/>
      <c r="L393" s="92">
        <v>20120710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19097769</v>
      </c>
      <c r="G394" s="37">
        <v>12929450</v>
      </c>
      <c r="H394" s="37">
        <v>5638671</v>
      </c>
      <c r="I394" s="37">
        <v>0</v>
      </c>
      <c r="J394" s="37">
        <v>529648</v>
      </c>
      <c r="K394" s="37"/>
      <c r="L394" s="92">
        <v>20120607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1034179</v>
      </c>
      <c r="G395" s="37">
        <v>0</v>
      </c>
      <c r="H395" s="37">
        <v>800846</v>
      </c>
      <c r="I395" s="37">
        <v>0</v>
      </c>
      <c r="J395" s="37">
        <v>233333</v>
      </c>
      <c r="K395" s="37"/>
      <c r="L395" s="92">
        <v>20120607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8581991</v>
      </c>
      <c r="G396" s="37">
        <v>7208749</v>
      </c>
      <c r="H396" s="37">
        <v>870991</v>
      </c>
      <c r="I396" s="37">
        <v>320400</v>
      </c>
      <c r="J396" s="37">
        <v>181851</v>
      </c>
      <c r="K396" s="37"/>
      <c r="L396" s="92">
        <v>20120607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3915943</v>
      </c>
      <c r="G397" s="37">
        <v>574800</v>
      </c>
      <c r="H397" s="37">
        <v>1187147</v>
      </c>
      <c r="I397" s="37">
        <v>0</v>
      </c>
      <c r="J397" s="37">
        <v>2153996</v>
      </c>
      <c r="K397" s="37"/>
      <c r="L397" s="92">
        <v>20120710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58461</v>
      </c>
      <c r="G398" s="37">
        <v>0</v>
      </c>
      <c r="H398" s="37">
        <v>57361</v>
      </c>
      <c r="I398" s="37">
        <v>0</v>
      </c>
      <c r="J398" s="37">
        <v>1100</v>
      </c>
      <c r="K398" s="37"/>
      <c r="L398" s="92">
        <v>20120607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720401</v>
      </c>
      <c r="G399" s="37">
        <v>116666</v>
      </c>
      <c r="H399" s="37">
        <v>551985</v>
      </c>
      <c r="I399" s="37">
        <v>17500</v>
      </c>
      <c r="J399" s="37">
        <v>34250</v>
      </c>
      <c r="K399" s="37"/>
      <c r="L399" s="92">
        <v>20120710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11397053</v>
      </c>
      <c r="G400" s="37">
        <v>7839729</v>
      </c>
      <c r="H400" s="37">
        <v>3240285</v>
      </c>
      <c r="I400" s="37">
        <v>41350</v>
      </c>
      <c r="J400" s="37">
        <v>275689</v>
      </c>
      <c r="K400" s="37"/>
      <c r="L400" s="92">
        <v>20120607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1497907</v>
      </c>
      <c r="G401" s="37">
        <v>634270</v>
      </c>
      <c r="H401" s="37">
        <v>652111</v>
      </c>
      <c r="I401" s="37">
        <v>116435</v>
      </c>
      <c r="J401" s="37">
        <v>95091</v>
      </c>
      <c r="K401" s="37"/>
      <c r="L401" s="92">
        <v>20120710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856273</v>
      </c>
      <c r="G402" s="37">
        <v>145100</v>
      </c>
      <c r="H402" s="37">
        <v>246733</v>
      </c>
      <c r="I402" s="37">
        <v>33745</v>
      </c>
      <c r="J402" s="37">
        <v>430695</v>
      </c>
      <c r="K402" s="37"/>
      <c r="L402" s="92">
        <v>20120607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3312212</v>
      </c>
      <c r="G403" s="37">
        <v>776100</v>
      </c>
      <c r="H403" s="37">
        <v>979924</v>
      </c>
      <c r="I403" s="37">
        <v>744908</v>
      </c>
      <c r="J403" s="37">
        <v>811280</v>
      </c>
      <c r="K403" s="37"/>
      <c r="L403" s="92">
        <v>20120710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9862852</v>
      </c>
      <c r="G404" s="37">
        <v>1077742</v>
      </c>
      <c r="H404" s="37">
        <v>3418882</v>
      </c>
      <c r="I404" s="37">
        <v>65051</v>
      </c>
      <c r="J404" s="37">
        <v>5301177</v>
      </c>
      <c r="K404" s="37"/>
      <c r="L404" s="92">
        <v>20120607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3801444</v>
      </c>
      <c r="G405" s="37">
        <v>446800</v>
      </c>
      <c r="H405" s="37">
        <v>1886346</v>
      </c>
      <c r="I405" s="37">
        <v>0</v>
      </c>
      <c r="J405" s="37">
        <v>1468298</v>
      </c>
      <c r="K405" s="37"/>
      <c r="L405" s="92">
        <v>20120607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1979378</v>
      </c>
      <c r="G406" s="37">
        <v>375000</v>
      </c>
      <c r="H406" s="37">
        <v>1373742</v>
      </c>
      <c r="I406" s="37">
        <v>291</v>
      </c>
      <c r="J406" s="37">
        <v>230345</v>
      </c>
      <c r="K406" s="37"/>
      <c r="L406" s="92">
        <v>20120607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2478857</v>
      </c>
      <c r="G407" s="37">
        <v>1450800</v>
      </c>
      <c r="H407" s="37">
        <v>1028057</v>
      </c>
      <c r="I407" s="37">
        <v>0</v>
      </c>
      <c r="J407" s="37">
        <v>0</v>
      </c>
      <c r="K407" s="37"/>
      <c r="L407" s="92">
        <v>20120607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965759</v>
      </c>
      <c r="G408" s="37">
        <v>0</v>
      </c>
      <c r="H408" s="37">
        <v>629025</v>
      </c>
      <c r="I408" s="37">
        <v>0</v>
      </c>
      <c r="J408" s="37">
        <v>336734</v>
      </c>
      <c r="K408" s="67"/>
      <c r="L408" s="92">
        <v>20120607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4808053</v>
      </c>
      <c r="G409" s="37">
        <v>290200</v>
      </c>
      <c r="H409" s="37">
        <v>3987414</v>
      </c>
      <c r="I409" s="37">
        <v>40000</v>
      </c>
      <c r="J409" s="37">
        <v>490439</v>
      </c>
      <c r="K409" s="37"/>
      <c r="L409" s="92">
        <v>20120607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9007007</v>
      </c>
      <c r="G410" s="37">
        <v>5238902</v>
      </c>
      <c r="H410" s="37">
        <v>3573109</v>
      </c>
      <c r="I410" s="37">
        <v>0</v>
      </c>
      <c r="J410" s="37">
        <v>194996</v>
      </c>
      <c r="K410" s="37"/>
      <c r="L410" s="92">
        <v>20120710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1528400</v>
      </c>
      <c r="G411" s="37">
        <v>289440</v>
      </c>
      <c r="H411" s="37">
        <v>311060</v>
      </c>
      <c r="I411" s="37">
        <v>0</v>
      </c>
      <c r="J411" s="37">
        <v>927900</v>
      </c>
      <c r="K411" s="37"/>
      <c r="L411" s="92">
        <v>20120710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2618339</v>
      </c>
      <c r="G412" s="37">
        <v>464648</v>
      </c>
      <c r="H412" s="37">
        <v>1757733</v>
      </c>
      <c r="I412" s="37">
        <v>98600</v>
      </c>
      <c r="J412" s="37">
        <v>297358</v>
      </c>
      <c r="K412" s="37"/>
      <c r="L412" s="92">
        <v>20120607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6837694</v>
      </c>
      <c r="G413" s="37">
        <v>439750</v>
      </c>
      <c r="H413" s="37">
        <v>2434904</v>
      </c>
      <c r="I413" s="37">
        <v>769540</v>
      </c>
      <c r="J413" s="37">
        <v>3193500</v>
      </c>
      <c r="K413" s="37"/>
      <c r="L413" s="92">
        <v>20120607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2671308</v>
      </c>
      <c r="G414" s="37">
        <v>195425</v>
      </c>
      <c r="H414" s="37">
        <v>1281616</v>
      </c>
      <c r="I414" s="37">
        <v>0</v>
      </c>
      <c r="J414" s="37">
        <v>1194267</v>
      </c>
      <c r="K414" s="37"/>
      <c r="L414" s="92">
        <v>20120607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12096842</v>
      </c>
      <c r="G415" s="37">
        <v>21000</v>
      </c>
      <c r="H415" s="37">
        <v>1293026</v>
      </c>
      <c r="I415" s="37">
        <v>0</v>
      </c>
      <c r="J415" s="37">
        <v>10782816</v>
      </c>
      <c r="K415" s="37"/>
      <c r="L415" s="92">
        <v>20120710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15328766</v>
      </c>
      <c r="G416" s="37">
        <v>1064600</v>
      </c>
      <c r="H416" s="37">
        <v>1901864</v>
      </c>
      <c r="I416" s="37">
        <v>0</v>
      </c>
      <c r="J416" s="37">
        <v>12362302</v>
      </c>
      <c r="K416" s="37"/>
      <c r="L416" s="92">
        <v>20120710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43523120</v>
      </c>
      <c r="G417" s="37">
        <v>1165665</v>
      </c>
      <c r="H417" s="37">
        <v>1925969</v>
      </c>
      <c r="I417" s="37">
        <v>1892800</v>
      </c>
      <c r="J417" s="37">
        <v>38538686</v>
      </c>
      <c r="K417" s="37"/>
      <c r="L417" s="92">
        <v>20120607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3446845</v>
      </c>
      <c r="G418" s="37">
        <v>723000</v>
      </c>
      <c r="H418" s="37">
        <v>1747175</v>
      </c>
      <c r="I418" s="37">
        <v>143000</v>
      </c>
      <c r="J418" s="37">
        <v>833670</v>
      </c>
      <c r="K418" s="37"/>
      <c r="L418" s="92">
        <v>20120710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2878275</v>
      </c>
      <c r="G419" s="37">
        <v>137302</v>
      </c>
      <c r="H419" s="37">
        <v>2021575</v>
      </c>
      <c r="I419" s="37">
        <v>48500</v>
      </c>
      <c r="J419" s="37">
        <v>670898</v>
      </c>
      <c r="K419" s="37"/>
      <c r="L419" s="92">
        <v>20120607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3588795</v>
      </c>
      <c r="G420" s="37">
        <v>700600</v>
      </c>
      <c r="H420" s="37">
        <v>2270445</v>
      </c>
      <c r="I420" s="37">
        <v>602000</v>
      </c>
      <c r="J420" s="37">
        <v>15750</v>
      </c>
      <c r="K420" s="37"/>
      <c r="L420" s="92">
        <v>20120710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4181283</v>
      </c>
      <c r="G421" s="37">
        <v>394300</v>
      </c>
      <c r="H421" s="37">
        <v>1853990</v>
      </c>
      <c r="I421" s="37">
        <v>1420000</v>
      </c>
      <c r="J421" s="37">
        <v>512993</v>
      </c>
      <c r="K421" s="37"/>
      <c r="L421" s="92">
        <v>20120710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12603529</v>
      </c>
      <c r="G422" s="37">
        <v>1364820</v>
      </c>
      <c r="H422" s="37">
        <v>3252453</v>
      </c>
      <c r="I422" s="37">
        <v>99800</v>
      </c>
      <c r="J422" s="37">
        <v>7886456</v>
      </c>
      <c r="K422" s="37"/>
      <c r="L422" s="92">
        <v>20120607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1941854</v>
      </c>
      <c r="G423" s="37">
        <v>1</v>
      </c>
      <c r="H423" s="37">
        <v>1601189</v>
      </c>
      <c r="I423" s="37">
        <v>0</v>
      </c>
      <c r="J423" s="37">
        <v>340664</v>
      </c>
      <c r="K423" s="37"/>
      <c r="L423" s="92">
        <v>20120607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3520176</v>
      </c>
      <c r="G424" s="37">
        <v>0</v>
      </c>
      <c r="H424" s="37">
        <v>3308551</v>
      </c>
      <c r="I424" s="37">
        <v>17750</v>
      </c>
      <c r="J424" s="37">
        <v>193875</v>
      </c>
      <c r="K424" s="37"/>
      <c r="L424" s="92">
        <v>20120710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741380</v>
      </c>
      <c r="G425" s="37">
        <v>363390</v>
      </c>
      <c r="H425" s="37">
        <v>372490</v>
      </c>
      <c r="I425" s="37">
        <v>0</v>
      </c>
      <c r="J425" s="37">
        <v>5500</v>
      </c>
      <c r="K425" s="37"/>
      <c r="L425" s="89" t="s">
        <v>2263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9278190</v>
      </c>
      <c r="G426" s="37">
        <v>2522950</v>
      </c>
      <c r="H426" s="37">
        <v>3576463</v>
      </c>
      <c r="I426" s="37">
        <v>1213629</v>
      </c>
      <c r="J426" s="37">
        <v>1965148</v>
      </c>
      <c r="K426" s="37"/>
      <c r="L426" s="92">
        <v>20120607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13772844</v>
      </c>
      <c r="G427" s="37">
        <v>974243</v>
      </c>
      <c r="H427" s="37">
        <v>5597870</v>
      </c>
      <c r="I427" s="37">
        <v>0</v>
      </c>
      <c r="J427" s="37">
        <v>7200731</v>
      </c>
      <c r="K427" s="37"/>
      <c r="L427" s="92">
        <v>20120607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5410901</v>
      </c>
      <c r="G428" s="37">
        <v>390680</v>
      </c>
      <c r="H428" s="37">
        <v>2053598</v>
      </c>
      <c r="I428" s="37">
        <v>1659250</v>
      </c>
      <c r="J428" s="37">
        <v>1307373</v>
      </c>
      <c r="K428" s="37"/>
      <c r="L428" s="92">
        <v>20120710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7488731</v>
      </c>
      <c r="G429" s="37">
        <v>0</v>
      </c>
      <c r="H429" s="37">
        <v>2384278</v>
      </c>
      <c r="I429" s="37">
        <v>293160</v>
      </c>
      <c r="J429" s="37">
        <v>4811293</v>
      </c>
      <c r="K429" s="37"/>
      <c r="L429" s="92">
        <v>20120607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4835255</v>
      </c>
      <c r="G430" s="37">
        <v>2234000</v>
      </c>
      <c r="H430" s="37">
        <v>1496438</v>
      </c>
      <c r="I430" s="37">
        <v>0</v>
      </c>
      <c r="J430" s="37">
        <v>1104817</v>
      </c>
      <c r="K430" s="37"/>
      <c r="L430" s="92">
        <v>20120710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910430</v>
      </c>
      <c r="G431" s="37">
        <v>411701</v>
      </c>
      <c r="H431" s="37">
        <v>409754</v>
      </c>
      <c r="I431" s="37">
        <v>0</v>
      </c>
      <c r="J431" s="37">
        <v>88975</v>
      </c>
      <c r="K431" s="37"/>
      <c r="L431" s="92">
        <v>20120710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7678225</v>
      </c>
      <c r="G432" s="37">
        <v>4038446</v>
      </c>
      <c r="H432" s="37">
        <v>1815892</v>
      </c>
      <c r="I432" s="37">
        <v>204061</v>
      </c>
      <c r="J432" s="37">
        <v>1619826</v>
      </c>
      <c r="K432" s="37"/>
      <c r="L432" s="92">
        <v>20120607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211699</v>
      </c>
      <c r="G433" s="37">
        <v>0</v>
      </c>
      <c r="H433" s="37">
        <v>180333</v>
      </c>
      <c r="I433" s="37">
        <v>0</v>
      </c>
      <c r="J433" s="37">
        <v>31366</v>
      </c>
      <c r="K433" s="37"/>
      <c r="L433" s="92">
        <v>20120710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69626521</v>
      </c>
      <c r="G434" s="37">
        <v>883098</v>
      </c>
      <c r="H434" s="37">
        <v>5043168</v>
      </c>
      <c r="I434" s="37">
        <v>36026663</v>
      </c>
      <c r="J434" s="37">
        <v>27673592</v>
      </c>
      <c r="K434" s="37"/>
      <c r="L434" s="92">
        <v>20120607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2686401</v>
      </c>
      <c r="G435" s="37">
        <v>944250</v>
      </c>
      <c r="H435" s="37">
        <v>1469602</v>
      </c>
      <c r="I435" s="37">
        <v>109385</v>
      </c>
      <c r="J435" s="37">
        <v>163164</v>
      </c>
      <c r="K435" s="37"/>
      <c r="L435" s="92">
        <v>20120607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9674769</v>
      </c>
      <c r="G436" s="37">
        <v>1491301</v>
      </c>
      <c r="H436" s="37">
        <v>6471433</v>
      </c>
      <c r="I436" s="37">
        <v>157657</v>
      </c>
      <c r="J436" s="37">
        <v>1554378</v>
      </c>
      <c r="K436" s="37"/>
      <c r="L436" s="92">
        <v>20120607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11748082</v>
      </c>
      <c r="G437" s="37">
        <v>1726101</v>
      </c>
      <c r="H437" s="37">
        <v>3727041</v>
      </c>
      <c r="I437" s="37">
        <v>80001</v>
      </c>
      <c r="J437" s="37">
        <v>6214939</v>
      </c>
      <c r="K437" s="37"/>
      <c r="L437" s="92">
        <v>20120607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3219419</v>
      </c>
      <c r="G438" s="37">
        <v>2623700</v>
      </c>
      <c r="H438" s="37">
        <v>259500</v>
      </c>
      <c r="I438" s="37">
        <v>0</v>
      </c>
      <c r="J438" s="37">
        <v>336219</v>
      </c>
      <c r="K438" s="37"/>
      <c r="L438" s="92">
        <v>20120607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1097345</v>
      </c>
      <c r="G439" s="37">
        <v>0</v>
      </c>
      <c r="H439" s="37">
        <v>566635</v>
      </c>
      <c r="I439" s="37">
        <v>11350</v>
      </c>
      <c r="J439" s="37">
        <v>519360</v>
      </c>
      <c r="K439" s="37"/>
      <c r="L439" s="92">
        <v>20120710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7998359</v>
      </c>
      <c r="G440" s="37">
        <v>1729720</v>
      </c>
      <c r="H440" s="37">
        <v>2682187</v>
      </c>
      <c r="I440" s="37">
        <v>624821</v>
      </c>
      <c r="J440" s="37">
        <v>2961631</v>
      </c>
      <c r="K440" s="37"/>
      <c r="L440" s="92">
        <v>20120607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3685858</v>
      </c>
      <c r="G441" s="37">
        <v>484350</v>
      </c>
      <c r="H441" s="37">
        <v>2169027</v>
      </c>
      <c r="I441" s="37">
        <v>0</v>
      </c>
      <c r="J441" s="37">
        <v>1032481</v>
      </c>
      <c r="K441" s="37"/>
      <c r="L441" s="92">
        <v>20120607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30315</v>
      </c>
      <c r="G442" s="37">
        <v>0</v>
      </c>
      <c r="H442" s="37">
        <v>30315</v>
      </c>
      <c r="I442" s="37">
        <v>0</v>
      </c>
      <c r="J442" s="37">
        <v>0</v>
      </c>
      <c r="K442" s="37"/>
      <c r="L442" s="92">
        <v>20120607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4651993</v>
      </c>
      <c r="G443" s="37">
        <v>229335</v>
      </c>
      <c r="H443" s="37">
        <v>3563143</v>
      </c>
      <c r="I443" s="37">
        <v>12000</v>
      </c>
      <c r="J443" s="37">
        <v>847515</v>
      </c>
      <c r="K443" s="37"/>
      <c r="L443" s="92">
        <v>20120607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722942</v>
      </c>
      <c r="G444" s="37">
        <v>78300</v>
      </c>
      <c r="H444" s="37">
        <v>399360</v>
      </c>
      <c r="I444" s="37">
        <v>0</v>
      </c>
      <c r="J444" s="37">
        <v>245282</v>
      </c>
      <c r="K444" s="37"/>
      <c r="L444" s="92">
        <v>20120607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1460436</v>
      </c>
      <c r="G445" s="37">
        <v>352400</v>
      </c>
      <c r="H445" s="37">
        <v>1092236</v>
      </c>
      <c r="I445" s="37">
        <v>0</v>
      </c>
      <c r="J445" s="37">
        <v>15800</v>
      </c>
      <c r="K445" s="37"/>
      <c r="L445" s="92">
        <v>20120607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1486471</v>
      </c>
      <c r="G446" s="37">
        <v>0</v>
      </c>
      <c r="H446" s="37">
        <v>1431471</v>
      </c>
      <c r="I446" s="37">
        <v>0</v>
      </c>
      <c r="J446" s="37">
        <v>55000</v>
      </c>
      <c r="K446" s="37"/>
      <c r="L446" s="92">
        <v>20120710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2939168</v>
      </c>
      <c r="G447" s="37">
        <v>1599800</v>
      </c>
      <c r="H447" s="37">
        <v>989868</v>
      </c>
      <c r="I447" s="37">
        <v>0</v>
      </c>
      <c r="J447" s="37">
        <v>349500</v>
      </c>
      <c r="K447" s="37"/>
      <c r="L447" s="92">
        <v>20120607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1418500</v>
      </c>
      <c r="G448" s="37">
        <v>247500</v>
      </c>
      <c r="H448" s="37">
        <v>1043133</v>
      </c>
      <c r="I448" s="37">
        <v>43700</v>
      </c>
      <c r="J448" s="37">
        <v>84167</v>
      </c>
      <c r="K448" s="37"/>
      <c r="L448" s="92">
        <v>20120607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11595604</v>
      </c>
      <c r="G449" s="37">
        <v>5576438</v>
      </c>
      <c r="H449" s="37">
        <v>5243145</v>
      </c>
      <c r="I449" s="37">
        <v>283000</v>
      </c>
      <c r="J449" s="37">
        <v>493021</v>
      </c>
      <c r="K449" s="37"/>
      <c r="L449" s="92">
        <v>20120607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51870653</v>
      </c>
      <c r="G450" s="37">
        <v>1949200</v>
      </c>
      <c r="H450" s="37">
        <v>15942905</v>
      </c>
      <c r="I450" s="37">
        <v>1276464</v>
      </c>
      <c r="J450" s="37">
        <v>32702084</v>
      </c>
      <c r="K450" s="37"/>
      <c r="L450" s="92">
        <v>20120710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45253918</v>
      </c>
      <c r="G451" s="37">
        <v>9527747</v>
      </c>
      <c r="H451" s="37">
        <v>11052353</v>
      </c>
      <c r="I451" s="37">
        <v>3830587</v>
      </c>
      <c r="J451" s="37">
        <v>20843231</v>
      </c>
      <c r="K451" s="37"/>
      <c r="L451" s="92">
        <v>20120710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238909</v>
      </c>
      <c r="G452" s="37">
        <v>15000</v>
      </c>
      <c r="H452" s="37">
        <v>152449</v>
      </c>
      <c r="I452" s="37">
        <v>11500</v>
      </c>
      <c r="J452" s="37">
        <v>59960</v>
      </c>
      <c r="K452" s="67"/>
      <c r="L452" s="92">
        <v>20120710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2228663</v>
      </c>
      <c r="G453" s="37">
        <v>901815</v>
      </c>
      <c r="H453" s="37">
        <v>1288948</v>
      </c>
      <c r="I453" s="37">
        <v>36900</v>
      </c>
      <c r="J453" s="37">
        <v>1000</v>
      </c>
      <c r="K453" s="37"/>
      <c r="L453" s="92">
        <v>20120710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543234</v>
      </c>
      <c r="G454" s="37">
        <v>2500</v>
      </c>
      <c r="H454" s="37">
        <v>283734</v>
      </c>
      <c r="I454" s="37">
        <v>220000</v>
      </c>
      <c r="J454" s="37">
        <v>37000</v>
      </c>
      <c r="K454" s="37"/>
      <c r="L454" s="92">
        <v>20120710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26200045</v>
      </c>
      <c r="G455" s="37">
        <v>5567701</v>
      </c>
      <c r="H455" s="37">
        <v>7953732</v>
      </c>
      <c r="I455" s="37">
        <v>11102132</v>
      </c>
      <c r="J455" s="37">
        <v>1576480</v>
      </c>
      <c r="K455" s="37"/>
      <c r="L455" s="92">
        <v>20120607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7970968</v>
      </c>
      <c r="G456" s="37">
        <v>3109523</v>
      </c>
      <c r="H456" s="37">
        <v>3030980</v>
      </c>
      <c r="I456" s="37">
        <v>147901</v>
      </c>
      <c r="J456" s="37">
        <v>1682564</v>
      </c>
      <c r="K456" s="37"/>
      <c r="L456" s="92">
        <v>20120607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305820</v>
      </c>
      <c r="G457" s="37">
        <v>0</v>
      </c>
      <c r="H457" s="37">
        <v>189490</v>
      </c>
      <c r="I457" s="37">
        <v>0</v>
      </c>
      <c r="J457" s="37">
        <v>116330</v>
      </c>
      <c r="K457" s="37"/>
      <c r="L457" s="92">
        <v>20120607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48135557</v>
      </c>
      <c r="G458" s="37">
        <v>28254041</v>
      </c>
      <c r="H458" s="37">
        <v>5725630</v>
      </c>
      <c r="I458" s="37">
        <v>5053508</v>
      </c>
      <c r="J458" s="37">
        <v>9102378</v>
      </c>
      <c r="K458" s="37"/>
      <c r="L458" s="92">
        <v>20120607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3612038</v>
      </c>
      <c r="G459" s="37">
        <v>1381602</v>
      </c>
      <c r="H459" s="37">
        <v>2052741</v>
      </c>
      <c r="I459" s="37">
        <v>0</v>
      </c>
      <c r="J459" s="37">
        <v>177695</v>
      </c>
      <c r="K459" s="37"/>
      <c r="L459" s="92">
        <v>20120607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6657011</v>
      </c>
      <c r="G460" s="37">
        <v>3106250</v>
      </c>
      <c r="H460" s="37">
        <v>2431126</v>
      </c>
      <c r="I460" s="37">
        <v>3600</v>
      </c>
      <c r="J460" s="37">
        <v>1116035</v>
      </c>
      <c r="K460" s="37"/>
      <c r="L460" s="92">
        <v>20120607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20596486</v>
      </c>
      <c r="G461" s="37">
        <v>7699579</v>
      </c>
      <c r="H461" s="37">
        <v>12701403</v>
      </c>
      <c r="I461" s="37">
        <v>66200</v>
      </c>
      <c r="J461" s="37">
        <v>129304</v>
      </c>
      <c r="K461" s="37"/>
      <c r="L461" s="92">
        <v>20120607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8423820</v>
      </c>
      <c r="G462" s="37">
        <v>1075419</v>
      </c>
      <c r="H462" s="37">
        <v>6146032</v>
      </c>
      <c r="I462" s="37">
        <v>0</v>
      </c>
      <c r="J462" s="37">
        <v>1202369</v>
      </c>
      <c r="K462" s="37"/>
      <c r="L462" s="92">
        <v>20120607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2200290</v>
      </c>
      <c r="G463" s="37">
        <v>186902</v>
      </c>
      <c r="H463" s="37">
        <v>2013388</v>
      </c>
      <c r="I463" s="37">
        <v>0</v>
      </c>
      <c r="J463" s="37">
        <v>0</v>
      </c>
      <c r="K463" s="37"/>
      <c r="L463" s="92">
        <v>20120710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4776521</v>
      </c>
      <c r="G464" s="37">
        <v>3135800</v>
      </c>
      <c r="H464" s="37">
        <v>1297316</v>
      </c>
      <c r="I464" s="37">
        <v>51600</v>
      </c>
      <c r="J464" s="37">
        <v>291805</v>
      </c>
      <c r="K464" s="37"/>
      <c r="L464" s="92">
        <v>20120607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820652</v>
      </c>
      <c r="G465" s="37">
        <v>175500</v>
      </c>
      <c r="H465" s="37">
        <v>306357</v>
      </c>
      <c r="I465" s="37">
        <v>8000</v>
      </c>
      <c r="J465" s="37">
        <v>330795</v>
      </c>
      <c r="K465" s="37"/>
      <c r="L465" s="92">
        <v>20120607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944101</v>
      </c>
      <c r="G466" s="37">
        <v>454000</v>
      </c>
      <c r="H466" s="37">
        <v>469263</v>
      </c>
      <c r="I466" s="37">
        <v>0</v>
      </c>
      <c r="J466" s="37">
        <v>20838</v>
      </c>
      <c r="K466" s="37"/>
      <c r="L466" s="92">
        <v>20120607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2179993</v>
      </c>
      <c r="G467" s="37">
        <v>206800</v>
      </c>
      <c r="H467" s="37">
        <v>1113862</v>
      </c>
      <c r="I467" s="37">
        <v>61700</v>
      </c>
      <c r="J467" s="37">
        <v>797631</v>
      </c>
      <c r="K467" s="37"/>
      <c r="L467" s="92">
        <v>20120607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6424256</v>
      </c>
      <c r="G468" s="37">
        <v>2334616</v>
      </c>
      <c r="H468" s="37">
        <v>3158851</v>
      </c>
      <c r="I468" s="37">
        <v>500</v>
      </c>
      <c r="J468" s="37">
        <v>930289</v>
      </c>
      <c r="K468" s="37"/>
      <c r="L468" s="92">
        <v>20120607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4465085</v>
      </c>
      <c r="G469" s="37">
        <v>741477</v>
      </c>
      <c r="H469" s="37">
        <v>2095882</v>
      </c>
      <c r="I469" s="37">
        <v>24650</v>
      </c>
      <c r="J469" s="37">
        <v>1603076</v>
      </c>
      <c r="K469" s="37"/>
      <c r="L469" s="92">
        <v>20120607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1515519</v>
      </c>
      <c r="G470" s="37">
        <v>13000</v>
      </c>
      <c r="H470" s="37">
        <v>365440</v>
      </c>
      <c r="I470" s="37">
        <v>107000</v>
      </c>
      <c r="J470" s="37">
        <v>1030079</v>
      </c>
      <c r="K470" s="37"/>
      <c r="L470" s="92">
        <v>20120710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1156963</v>
      </c>
      <c r="G471" s="37">
        <v>359310</v>
      </c>
      <c r="H471" s="37">
        <v>586634</v>
      </c>
      <c r="I471" s="37">
        <v>300</v>
      </c>
      <c r="J471" s="37">
        <v>210719</v>
      </c>
      <c r="K471" s="37"/>
      <c r="L471" s="92">
        <v>20120607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2523295</v>
      </c>
      <c r="G472" s="37">
        <v>1259501</v>
      </c>
      <c r="H472" s="37">
        <v>1030411</v>
      </c>
      <c r="I472" s="37">
        <v>0</v>
      </c>
      <c r="J472" s="37">
        <v>233383</v>
      </c>
      <c r="K472" s="37"/>
      <c r="L472" s="92">
        <v>20120607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341358</v>
      </c>
      <c r="G473" s="37">
        <v>0</v>
      </c>
      <c r="H473" s="37">
        <v>272333</v>
      </c>
      <c r="I473" s="37">
        <v>0</v>
      </c>
      <c r="J473" s="37">
        <v>69025</v>
      </c>
      <c r="K473" s="37"/>
      <c r="L473" s="92">
        <v>20120710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19159422</v>
      </c>
      <c r="G474" s="37">
        <v>4801345</v>
      </c>
      <c r="H474" s="37">
        <v>3000236</v>
      </c>
      <c r="I474" s="37">
        <v>176281</v>
      </c>
      <c r="J474" s="37">
        <v>11181560</v>
      </c>
      <c r="K474" s="37"/>
      <c r="L474" s="92">
        <v>20120607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4810946</v>
      </c>
      <c r="G475" s="37">
        <v>2801660</v>
      </c>
      <c r="H475" s="37">
        <v>1789687</v>
      </c>
      <c r="I475" s="37">
        <v>0</v>
      </c>
      <c r="J475" s="37">
        <v>219599</v>
      </c>
      <c r="K475" s="37"/>
      <c r="L475" s="92">
        <v>20120607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619027</v>
      </c>
      <c r="G476" s="37">
        <v>0</v>
      </c>
      <c r="H476" s="37">
        <v>0</v>
      </c>
      <c r="I476" s="37">
        <v>0</v>
      </c>
      <c r="J476" s="37">
        <v>619027</v>
      </c>
      <c r="K476" s="37"/>
      <c r="L476" s="92">
        <v>20120710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10058139</v>
      </c>
      <c r="G477" s="37">
        <v>6712168</v>
      </c>
      <c r="H477" s="37">
        <v>2490970</v>
      </c>
      <c r="I477" s="37">
        <v>19000</v>
      </c>
      <c r="J477" s="37">
        <v>836001</v>
      </c>
      <c r="K477" s="37"/>
      <c r="L477" s="92">
        <v>20120607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1311931</v>
      </c>
      <c r="G478" s="37">
        <v>0</v>
      </c>
      <c r="H478" s="37">
        <v>705624</v>
      </c>
      <c r="I478" s="37">
        <v>336707</v>
      </c>
      <c r="J478" s="37">
        <v>269600</v>
      </c>
      <c r="K478" s="37"/>
      <c r="L478" s="92">
        <v>20120607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28167289</v>
      </c>
      <c r="G479" s="37">
        <v>2105633</v>
      </c>
      <c r="H479" s="37">
        <v>7944237</v>
      </c>
      <c r="I479" s="37">
        <v>3063432</v>
      </c>
      <c r="J479" s="37">
        <v>15053987</v>
      </c>
      <c r="K479" s="37"/>
      <c r="L479" s="92">
        <v>20120710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1149684</v>
      </c>
      <c r="G480" s="37">
        <v>0</v>
      </c>
      <c r="H480" s="37">
        <v>249934</v>
      </c>
      <c r="I480" s="37">
        <v>860300</v>
      </c>
      <c r="J480" s="37">
        <v>39450</v>
      </c>
      <c r="K480" s="37"/>
      <c r="L480" s="92">
        <v>20120607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3588881</v>
      </c>
      <c r="G481" s="37">
        <v>2</v>
      </c>
      <c r="H481" s="37">
        <v>3238488</v>
      </c>
      <c r="I481" s="37">
        <v>21500</v>
      </c>
      <c r="J481" s="37">
        <v>328891</v>
      </c>
      <c r="K481" s="37"/>
      <c r="L481" s="92">
        <v>20120710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6179943</v>
      </c>
      <c r="G482" s="37">
        <v>225400</v>
      </c>
      <c r="H482" s="37">
        <v>3458143</v>
      </c>
      <c r="I482" s="37">
        <v>27550</v>
      </c>
      <c r="J482" s="37">
        <v>2468850</v>
      </c>
      <c r="K482" s="37"/>
      <c r="L482" s="92">
        <v>20120710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2418671</v>
      </c>
      <c r="G483" s="37">
        <v>245000</v>
      </c>
      <c r="H483" s="37">
        <v>1314276</v>
      </c>
      <c r="I483" s="37">
        <v>350000</v>
      </c>
      <c r="J483" s="37">
        <v>509395</v>
      </c>
      <c r="K483" s="37"/>
      <c r="L483" s="92">
        <v>20120607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7088297</v>
      </c>
      <c r="G484" s="37">
        <v>1029400</v>
      </c>
      <c r="H484" s="37">
        <v>3157560</v>
      </c>
      <c r="I484" s="37">
        <v>0</v>
      </c>
      <c r="J484" s="37">
        <v>2901337</v>
      </c>
      <c r="K484" s="37"/>
      <c r="L484" s="92">
        <v>20120607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11297399</v>
      </c>
      <c r="G485" s="37">
        <v>903800</v>
      </c>
      <c r="H485" s="37">
        <v>3798200</v>
      </c>
      <c r="I485" s="37">
        <v>501329</v>
      </c>
      <c r="J485" s="37">
        <v>6094070</v>
      </c>
      <c r="K485" s="37"/>
      <c r="L485" s="92">
        <v>20120607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2248254</v>
      </c>
      <c r="G486" s="37">
        <v>45000</v>
      </c>
      <c r="H486" s="37">
        <v>1806522</v>
      </c>
      <c r="I486" s="37">
        <v>0</v>
      </c>
      <c r="J486" s="37">
        <v>396732</v>
      </c>
      <c r="K486" s="37"/>
      <c r="L486" s="92">
        <v>20120710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215150</v>
      </c>
      <c r="G487" s="37">
        <v>0</v>
      </c>
      <c r="H487" s="37">
        <v>215150</v>
      </c>
      <c r="I487" s="37">
        <v>0</v>
      </c>
      <c r="J487" s="37">
        <v>0</v>
      </c>
      <c r="K487" s="37"/>
      <c r="L487" s="92">
        <v>20120607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2766412</v>
      </c>
      <c r="G488" s="37">
        <v>700</v>
      </c>
      <c r="H488" s="37">
        <v>2060220</v>
      </c>
      <c r="I488" s="37">
        <v>18500</v>
      </c>
      <c r="J488" s="37">
        <v>686992</v>
      </c>
      <c r="K488" s="37"/>
      <c r="L488" s="92">
        <v>20120710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3876135</v>
      </c>
      <c r="G489" s="37">
        <v>0</v>
      </c>
      <c r="H489" s="37">
        <v>767401</v>
      </c>
      <c r="I489" s="37">
        <v>431400</v>
      </c>
      <c r="J489" s="37">
        <v>2677334</v>
      </c>
      <c r="K489" s="37"/>
      <c r="L489" s="92">
        <v>20120607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1291828</v>
      </c>
      <c r="G490" s="37">
        <v>0</v>
      </c>
      <c r="H490" s="37">
        <v>659269</v>
      </c>
      <c r="I490" s="37">
        <v>0</v>
      </c>
      <c r="J490" s="37">
        <v>632559</v>
      </c>
      <c r="K490" s="37"/>
      <c r="L490" s="92">
        <v>20120607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26059916</v>
      </c>
      <c r="G491" s="37">
        <v>2869002</v>
      </c>
      <c r="H491" s="37">
        <v>9608975</v>
      </c>
      <c r="I491" s="37">
        <v>2660500</v>
      </c>
      <c r="J491" s="37">
        <v>10921439</v>
      </c>
      <c r="K491" s="37"/>
      <c r="L491" s="92">
        <v>20120607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4255639</v>
      </c>
      <c r="G492" s="37">
        <v>0</v>
      </c>
      <c r="H492" s="37">
        <v>3698531</v>
      </c>
      <c r="I492" s="37">
        <v>103000</v>
      </c>
      <c r="J492" s="37">
        <v>454108</v>
      </c>
      <c r="K492" s="37"/>
      <c r="L492" s="92">
        <v>20120607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11073351</v>
      </c>
      <c r="G493" s="37">
        <v>4042957</v>
      </c>
      <c r="H493" s="37">
        <v>1257692</v>
      </c>
      <c r="I493" s="37">
        <v>112000</v>
      </c>
      <c r="J493" s="37">
        <v>5660702</v>
      </c>
      <c r="K493" s="37"/>
      <c r="L493" s="92">
        <v>20120607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476100</v>
      </c>
      <c r="G494" s="37">
        <v>240000</v>
      </c>
      <c r="H494" s="37">
        <v>139500</v>
      </c>
      <c r="I494" s="37">
        <v>55500</v>
      </c>
      <c r="J494" s="37">
        <v>41100</v>
      </c>
      <c r="K494" s="37"/>
      <c r="L494" s="92">
        <v>20120607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302363</v>
      </c>
      <c r="G495" s="37">
        <v>0</v>
      </c>
      <c r="H495" s="37">
        <v>75163</v>
      </c>
      <c r="I495" s="37">
        <v>28056</v>
      </c>
      <c r="J495" s="37">
        <v>199144</v>
      </c>
      <c r="K495" s="37"/>
      <c r="L495" s="92">
        <v>20120607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163600</v>
      </c>
      <c r="G496" s="37">
        <v>0</v>
      </c>
      <c r="H496" s="37">
        <v>157100</v>
      </c>
      <c r="I496" s="37">
        <v>0</v>
      </c>
      <c r="J496" s="37">
        <v>6500</v>
      </c>
      <c r="K496" s="37"/>
      <c r="L496" s="92">
        <v>20120607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436965</v>
      </c>
      <c r="G497" s="37">
        <v>0</v>
      </c>
      <c r="H497" s="37">
        <v>34925</v>
      </c>
      <c r="I497" s="37">
        <v>75000</v>
      </c>
      <c r="J497" s="37">
        <v>327040</v>
      </c>
      <c r="K497" s="37"/>
      <c r="L497" s="92">
        <v>20120607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856759</v>
      </c>
      <c r="G498" s="37">
        <v>400</v>
      </c>
      <c r="H498" s="37">
        <v>238823</v>
      </c>
      <c r="I498" s="37">
        <v>79000</v>
      </c>
      <c r="J498" s="37">
        <v>538536</v>
      </c>
      <c r="K498" s="37"/>
      <c r="L498" s="92">
        <v>20120607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617225</v>
      </c>
      <c r="G499" s="37">
        <v>504000</v>
      </c>
      <c r="H499" s="37">
        <v>37875</v>
      </c>
      <c r="I499" s="37">
        <v>52850</v>
      </c>
      <c r="J499" s="37">
        <v>22500</v>
      </c>
      <c r="K499" s="37"/>
      <c r="L499" s="92">
        <v>20120607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195275</v>
      </c>
      <c r="G500" s="37">
        <v>0</v>
      </c>
      <c r="H500" s="37">
        <v>145950</v>
      </c>
      <c r="I500" s="37">
        <v>0</v>
      </c>
      <c r="J500" s="37">
        <v>49325</v>
      </c>
      <c r="K500" s="37"/>
      <c r="L500" s="92">
        <v>20120607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4909519</v>
      </c>
      <c r="G501" s="37">
        <v>5000</v>
      </c>
      <c r="H501" s="37">
        <v>1050167</v>
      </c>
      <c r="I501" s="37">
        <v>1375700</v>
      </c>
      <c r="J501" s="37">
        <v>2478652</v>
      </c>
      <c r="K501" s="37"/>
      <c r="L501" s="92">
        <v>20120710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1270848</v>
      </c>
      <c r="G502" s="37">
        <v>445700</v>
      </c>
      <c r="H502" s="37">
        <v>262943</v>
      </c>
      <c r="I502" s="37">
        <v>182000</v>
      </c>
      <c r="J502" s="37">
        <v>380205</v>
      </c>
      <c r="K502" s="37"/>
      <c r="L502" s="92">
        <v>20120607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1754290</v>
      </c>
      <c r="G503" s="37">
        <v>65000</v>
      </c>
      <c r="H503" s="37">
        <v>557935</v>
      </c>
      <c r="I503" s="37">
        <v>359109</v>
      </c>
      <c r="J503" s="37">
        <v>772246</v>
      </c>
      <c r="K503" s="37"/>
      <c r="L503" s="92">
        <v>20120607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675186</v>
      </c>
      <c r="G504" s="37">
        <v>409550</v>
      </c>
      <c r="H504" s="37">
        <v>141477</v>
      </c>
      <c r="I504" s="37">
        <v>100100</v>
      </c>
      <c r="J504" s="37">
        <v>24059</v>
      </c>
      <c r="K504" s="37"/>
      <c r="L504" s="92">
        <v>20120607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4476493</v>
      </c>
      <c r="G505" s="37">
        <v>0</v>
      </c>
      <c r="H505" s="37">
        <v>53305</v>
      </c>
      <c r="I505" s="37">
        <v>14463</v>
      </c>
      <c r="J505" s="37">
        <v>4408725</v>
      </c>
      <c r="K505" s="37"/>
      <c r="L505" s="92">
        <v>20120607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3304924</v>
      </c>
      <c r="G506" s="37">
        <v>623650</v>
      </c>
      <c r="H506" s="37">
        <v>279856</v>
      </c>
      <c r="I506" s="37">
        <v>0</v>
      </c>
      <c r="J506" s="37">
        <v>2401418</v>
      </c>
      <c r="K506" s="37"/>
      <c r="L506" s="92">
        <v>20120710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802587</v>
      </c>
      <c r="G507" s="37">
        <v>174728</v>
      </c>
      <c r="H507" s="37">
        <v>306078</v>
      </c>
      <c r="I507" s="37">
        <v>91600</v>
      </c>
      <c r="J507" s="37">
        <v>230181</v>
      </c>
      <c r="K507" s="37"/>
      <c r="L507" s="92">
        <v>20120607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422789</v>
      </c>
      <c r="G508" s="37">
        <v>0</v>
      </c>
      <c r="H508" s="37">
        <v>254086</v>
      </c>
      <c r="I508" s="37">
        <v>1500</v>
      </c>
      <c r="J508" s="37">
        <v>167203</v>
      </c>
      <c r="K508" s="37"/>
      <c r="L508" s="92">
        <v>20120607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9256879</v>
      </c>
      <c r="G509" s="37">
        <v>5700</v>
      </c>
      <c r="H509" s="37">
        <v>3403342</v>
      </c>
      <c r="I509" s="37">
        <v>4200</v>
      </c>
      <c r="J509" s="37">
        <v>5843637</v>
      </c>
      <c r="K509" s="37"/>
      <c r="L509" s="92">
        <v>20120607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16822571</v>
      </c>
      <c r="G510" s="37">
        <v>2074852</v>
      </c>
      <c r="H510" s="37">
        <v>7309277</v>
      </c>
      <c r="I510" s="37">
        <v>211101</v>
      </c>
      <c r="J510" s="37">
        <v>7227341</v>
      </c>
      <c r="K510" s="37"/>
      <c r="L510" s="92">
        <v>20120607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3674996</v>
      </c>
      <c r="G511" s="37">
        <v>240000</v>
      </c>
      <c r="H511" s="37">
        <v>2646605</v>
      </c>
      <c r="I511" s="37">
        <v>99500</v>
      </c>
      <c r="J511" s="37">
        <v>688891</v>
      </c>
      <c r="K511" s="37"/>
      <c r="L511" s="92">
        <v>20120710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1033094</v>
      </c>
      <c r="G512" s="37">
        <v>0</v>
      </c>
      <c r="H512" s="37">
        <v>755536</v>
      </c>
      <c r="I512" s="37">
        <v>0</v>
      </c>
      <c r="J512" s="37">
        <v>277558</v>
      </c>
      <c r="K512" s="37"/>
      <c r="L512" s="92">
        <v>20120607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11561305</v>
      </c>
      <c r="G513" s="37">
        <v>296650</v>
      </c>
      <c r="H513" s="37">
        <v>2776498</v>
      </c>
      <c r="I513" s="37">
        <v>5538437</v>
      </c>
      <c r="J513" s="37">
        <v>2949720</v>
      </c>
      <c r="K513" s="37"/>
      <c r="L513" s="92">
        <v>20120607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39761345</v>
      </c>
      <c r="G514" s="37">
        <v>447500</v>
      </c>
      <c r="H514" s="37">
        <v>8559754</v>
      </c>
      <c r="I514" s="37">
        <v>10140445</v>
      </c>
      <c r="J514" s="37">
        <v>20613646</v>
      </c>
      <c r="K514" s="37"/>
      <c r="L514" s="92">
        <v>20120607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538460</v>
      </c>
      <c r="G515" s="37">
        <v>0</v>
      </c>
      <c r="H515" s="37">
        <v>464360</v>
      </c>
      <c r="I515" s="37">
        <v>0</v>
      </c>
      <c r="J515" s="37">
        <v>74100</v>
      </c>
      <c r="K515" s="37"/>
      <c r="L515" s="92">
        <v>20120607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76972045</v>
      </c>
      <c r="G516" s="37">
        <v>35815072</v>
      </c>
      <c r="H516" s="37">
        <v>7852994</v>
      </c>
      <c r="I516" s="37">
        <v>2985225</v>
      </c>
      <c r="J516" s="37">
        <v>30318754</v>
      </c>
      <c r="K516" s="37"/>
      <c r="L516" s="92">
        <v>20120607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2872482</v>
      </c>
      <c r="G517" s="37">
        <v>200000</v>
      </c>
      <c r="H517" s="37">
        <v>1464397</v>
      </c>
      <c r="I517" s="37">
        <v>223500</v>
      </c>
      <c r="J517" s="37">
        <v>984585</v>
      </c>
      <c r="K517" s="37"/>
      <c r="L517" s="92">
        <v>20120607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17891969</v>
      </c>
      <c r="G518" s="37">
        <v>3893147</v>
      </c>
      <c r="H518" s="37">
        <v>6807251</v>
      </c>
      <c r="I518" s="37">
        <v>3181746</v>
      </c>
      <c r="J518" s="37">
        <v>4009825</v>
      </c>
      <c r="K518" s="37"/>
      <c r="L518" s="92">
        <v>20120607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1522557</v>
      </c>
      <c r="G519" s="37">
        <v>135000</v>
      </c>
      <c r="H519" s="37">
        <v>709609</v>
      </c>
      <c r="I519" s="37">
        <v>20000</v>
      </c>
      <c r="J519" s="37">
        <v>657948</v>
      </c>
      <c r="K519" s="37"/>
      <c r="L519" s="92">
        <v>20120710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31600</v>
      </c>
      <c r="G520" s="37">
        <v>0</v>
      </c>
      <c r="H520" s="37">
        <v>28300</v>
      </c>
      <c r="I520" s="37">
        <v>0</v>
      </c>
      <c r="J520" s="37">
        <v>3300</v>
      </c>
      <c r="K520" s="37"/>
      <c r="L520" s="92">
        <v>20120607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7327575</v>
      </c>
      <c r="G521" s="37">
        <v>1213135</v>
      </c>
      <c r="H521" s="37">
        <v>4825530</v>
      </c>
      <c r="I521" s="37">
        <v>62505</v>
      </c>
      <c r="J521" s="37">
        <v>1226405</v>
      </c>
      <c r="K521" s="37"/>
      <c r="L521" s="92">
        <v>20120607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2618841</v>
      </c>
      <c r="G522" s="37">
        <v>0</v>
      </c>
      <c r="H522" s="37">
        <v>1333027</v>
      </c>
      <c r="I522" s="37">
        <v>0</v>
      </c>
      <c r="J522" s="37">
        <v>1285814</v>
      </c>
      <c r="K522" s="37"/>
      <c r="L522" s="92">
        <v>20120607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1049557</v>
      </c>
      <c r="G523" s="37">
        <v>0</v>
      </c>
      <c r="H523" s="37">
        <v>546644</v>
      </c>
      <c r="I523" s="37">
        <v>0</v>
      </c>
      <c r="J523" s="37">
        <v>502913</v>
      </c>
      <c r="K523" s="37"/>
      <c r="L523" s="92">
        <v>20120607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10214786</v>
      </c>
      <c r="G524" s="37">
        <v>7529051</v>
      </c>
      <c r="H524" s="37">
        <v>1840604</v>
      </c>
      <c r="I524" s="37">
        <v>189000</v>
      </c>
      <c r="J524" s="37">
        <v>656131</v>
      </c>
      <c r="K524" s="37"/>
      <c r="L524" s="92">
        <v>20120607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745402</v>
      </c>
      <c r="G525" s="37">
        <v>20800</v>
      </c>
      <c r="H525" s="37">
        <v>223670</v>
      </c>
      <c r="I525" s="37">
        <v>0</v>
      </c>
      <c r="J525" s="37">
        <v>500932</v>
      </c>
      <c r="K525" s="37"/>
      <c r="L525" s="92">
        <v>20120607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5182702</v>
      </c>
      <c r="G526" s="37">
        <v>0</v>
      </c>
      <c r="H526" s="37">
        <v>1076791</v>
      </c>
      <c r="I526" s="37">
        <v>250000</v>
      </c>
      <c r="J526" s="37">
        <v>3855911</v>
      </c>
      <c r="K526" s="37"/>
      <c r="L526" s="92">
        <v>20120607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628412</v>
      </c>
      <c r="G527" s="37">
        <v>0</v>
      </c>
      <c r="H527" s="37">
        <v>516341</v>
      </c>
      <c r="I527" s="37">
        <v>17585</v>
      </c>
      <c r="J527" s="37">
        <v>94486</v>
      </c>
      <c r="K527" s="37"/>
      <c r="L527" s="92">
        <v>20120710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20652433</v>
      </c>
      <c r="G528" s="37">
        <v>5003552</v>
      </c>
      <c r="H528" s="37">
        <v>5440698</v>
      </c>
      <c r="I528" s="37">
        <v>710100</v>
      </c>
      <c r="J528" s="37">
        <v>9498083</v>
      </c>
      <c r="K528" s="37"/>
      <c r="L528" s="92">
        <v>20120607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3917778</v>
      </c>
      <c r="G529" s="37">
        <v>2044600</v>
      </c>
      <c r="H529" s="37">
        <v>1183893</v>
      </c>
      <c r="I529" s="37">
        <v>46400</v>
      </c>
      <c r="J529" s="37">
        <v>642885</v>
      </c>
      <c r="K529" s="37"/>
      <c r="L529" s="92">
        <v>20120710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37730</v>
      </c>
      <c r="G530" s="37">
        <v>0</v>
      </c>
      <c r="H530" s="37">
        <v>15280</v>
      </c>
      <c r="I530" s="37">
        <v>100</v>
      </c>
      <c r="J530" s="37">
        <v>22350</v>
      </c>
      <c r="K530" s="37"/>
      <c r="L530" s="92">
        <v>20120710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1758183</v>
      </c>
      <c r="G531" s="37">
        <v>42100</v>
      </c>
      <c r="H531" s="37">
        <v>411616</v>
      </c>
      <c r="I531" s="37">
        <v>70140</v>
      </c>
      <c r="J531" s="37">
        <v>1234327</v>
      </c>
      <c r="K531" s="37"/>
      <c r="L531" s="92">
        <v>20120607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188664</v>
      </c>
      <c r="G532" s="37">
        <v>0</v>
      </c>
      <c r="H532" s="37">
        <v>55964</v>
      </c>
      <c r="I532" s="37">
        <v>0</v>
      </c>
      <c r="J532" s="37">
        <v>132700</v>
      </c>
      <c r="K532" s="37"/>
      <c r="L532" s="92">
        <v>20120607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1157815</v>
      </c>
      <c r="G533" s="37">
        <v>30900</v>
      </c>
      <c r="H533" s="37">
        <v>619532</v>
      </c>
      <c r="I533" s="37">
        <v>19950</v>
      </c>
      <c r="J533" s="37">
        <v>487433</v>
      </c>
      <c r="K533" s="37"/>
      <c r="L533" s="92">
        <v>20120607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3204592</v>
      </c>
      <c r="G534" s="37">
        <v>953273</v>
      </c>
      <c r="H534" s="37">
        <v>1439017</v>
      </c>
      <c r="I534" s="37">
        <v>8931</v>
      </c>
      <c r="J534" s="37">
        <v>803371</v>
      </c>
      <c r="K534" s="37"/>
      <c r="L534" s="92">
        <v>20120607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1513802</v>
      </c>
      <c r="G535" s="37">
        <v>0</v>
      </c>
      <c r="H535" s="37">
        <v>239021</v>
      </c>
      <c r="I535" s="37">
        <v>0</v>
      </c>
      <c r="J535" s="37">
        <v>1274781</v>
      </c>
      <c r="K535" s="37"/>
      <c r="L535" s="92">
        <v>20120710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510107</v>
      </c>
      <c r="G536" s="37">
        <v>0</v>
      </c>
      <c r="H536" s="37">
        <v>295246</v>
      </c>
      <c r="I536" s="37">
        <v>66201</v>
      </c>
      <c r="J536" s="37">
        <v>148660</v>
      </c>
      <c r="K536" s="37"/>
      <c r="L536" s="92">
        <v>20120607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1972880</v>
      </c>
      <c r="G537" s="37">
        <v>0</v>
      </c>
      <c r="H537" s="37">
        <v>1427275</v>
      </c>
      <c r="I537" s="37">
        <v>16795</v>
      </c>
      <c r="J537" s="37">
        <v>528810</v>
      </c>
      <c r="K537" s="37"/>
      <c r="L537" s="92">
        <v>20120710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1072814</v>
      </c>
      <c r="G538" s="37">
        <v>241250</v>
      </c>
      <c r="H538" s="37">
        <v>151572</v>
      </c>
      <c r="I538" s="37">
        <v>565350</v>
      </c>
      <c r="J538" s="37">
        <v>114642</v>
      </c>
      <c r="K538" s="37"/>
      <c r="L538" s="92">
        <v>20120710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1203660</v>
      </c>
      <c r="G539" s="37">
        <v>0</v>
      </c>
      <c r="H539" s="37">
        <v>565103</v>
      </c>
      <c r="I539" s="37">
        <v>523450</v>
      </c>
      <c r="J539" s="37">
        <v>115107</v>
      </c>
      <c r="K539" s="37"/>
      <c r="L539" s="92">
        <v>20120607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2630288</v>
      </c>
      <c r="G540" s="37">
        <v>997606</v>
      </c>
      <c r="H540" s="37">
        <v>801123</v>
      </c>
      <c r="I540" s="37">
        <v>22000</v>
      </c>
      <c r="J540" s="37">
        <v>809559</v>
      </c>
      <c r="K540" s="37"/>
      <c r="L540" s="92">
        <v>20120607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2091671</v>
      </c>
      <c r="G541" s="37">
        <v>426200</v>
      </c>
      <c r="H541" s="37">
        <v>1398622</v>
      </c>
      <c r="I541" s="37">
        <v>1200</v>
      </c>
      <c r="J541" s="37">
        <v>265649</v>
      </c>
      <c r="K541" s="37"/>
      <c r="L541" s="92">
        <v>20120710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585428</v>
      </c>
      <c r="G542" s="37">
        <v>0</v>
      </c>
      <c r="H542" s="37">
        <v>358240</v>
      </c>
      <c r="I542" s="37">
        <v>0</v>
      </c>
      <c r="J542" s="37">
        <v>227188</v>
      </c>
      <c r="K542" s="37"/>
      <c r="L542" s="92">
        <v>20120607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494890</v>
      </c>
      <c r="G543" s="37">
        <v>17600</v>
      </c>
      <c r="H543" s="37">
        <v>343543</v>
      </c>
      <c r="I543" s="37">
        <v>0</v>
      </c>
      <c r="J543" s="37">
        <v>133747</v>
      </c>
      <c r="K543" s="37"/>
      <c r="L543" s="92">
        <v>20120607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5631870</v>
      </c>
      <c r="G544" s="37">
        <v>0</v>
      </c>
      <c r="H544" s="37">
        <v>560382</v>
      </c>
      <c r="I544" s="37">
        <v>0</v>
      </c>
      <c r="J544" s="37">
        <v>5071488</v>
      </c>
      <c r="K544" s="37"/>
      <c r="L544" s="92">
        <v>20120710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272381</v>
      </c>
      <c r="G545" s="37">
        <v>0</v>
      </c>
      <c r="H545" s="37">
        <v>123225</v>
      </c>
      <c r="I545" s="37">
        <v>0</v>
      </c>
      <c r="J545" s="37">
        <v>149156</v>
      </c>
      <c r="K545" s="37"/>
      <c r="L545" s="92">
        <v>20120607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1097230</v>
      </c>
      <c r="G546" s="37">
        <v>799316</v>
      </c>
      <c r="H546" s="37">
        <v>191539</v>
      </c>
      <c r="I546" s="37">
        <v>63600</v>
      </c>
      <c r="J546" s="37">
        <v>42775</v>
      </c>
      <c r="K546" s="37"/>
      <c r="L546" s="92">
        <v>20120607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10276362</v>
      </c>
      <c r="G547" s="37">
        <v>3366301</v>
      </c>
      <c r="H547" s="37">
        <v>4173650</v>
      </c>
      <c r="I547" s="37">
        <v>1533003</v>
      </c>
      <c r="J547" s="37">
        <v>1203408</v>
      </c>
      <c r="K547" s="37"/>
      <c r="L547" s="92">
        <v>20120607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506183</v>
      </c>
      <c r="G548" s="37">
        <v>0</v>
      </c>
      <c r="H548" s="37">
        <v>500533</v>
      </c>
      <c r="I548" s="37">
        <v>0</v>
      </c>
      <c r="J548" s="37">
        <v>5650</v>
      </c>
      <c r="K548" s="37"/>
      <c r="L548" s="92">
        <v>20120607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800914</v>
      </c>
      <c r="G549" s="37">
        <v>0</v>
      </c>
      <c r="H549" s="37">
        <v>722564</v>
      </c>
      <c r="I549" s="37">
        <v>37350</v>
      </c>
      <c r="J549" s="37">
        <v>41000</v>
      </c>
      <c r="K549" s="37"/>
      <c r="L549" s="92">
        <v>20120607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272071</v>
      </c>
      <c r="G550" s="37">
        <v>0</v>
      </c>
      <c r="H550" s="37">
        <v>108395</v>
      </c>
      <c r="I550" s="37">
        <v>3100</v>
      </c>
      <c r="J550" s="37">
        <v>160576</v>
      </c>
      <c r="K550" s="37"/>
      <c r="L550" s="92">
        <v>20120710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2630295</v>
      </c>
      <c r="G551" s="37">
        <v>0</v>
      </c>
      <c r="H551" s="37">
        <v>2061907</v>
      </c>
      <c r="I551" s="37">
        <v>112000</v>
      </c>
      <c r="J551" s="37">
        <v>456388</v>
      </c>
      <c r="K551" s="37"/>
      <c r="L551" s="92">
        <v>20120607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20120710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3235976</v>
      </c>
      <c r="G553" s="37">
        <v>225500</v>
      </c>
      <c r="H553" s="37">
        <v>285351</v>
      </c>
      <c r="I553" s="37">
        <v>1683061</v>
      </c>
      <c r="J553" s="37">
        <v>1042064</v>
      </c>
      <c r="K553" s="37"/>
      <c r="L553" s="92">
        <v>20120710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10748014</v>
      </c>
      <c r="G554" s="37">
        <v>2056400</v>
      </c>
      <c r="H554" s="37">
        <v>4484230</v>
      </c>
      <c r="I554" s="37">
        <v>8700</v>
      </c>
      <c r="J554" s="37">
        <v>4198684</v>
      </c>
      <c r="K554" s="37"/>
      <c r="L554" s="92">
        <v>20120607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13319378</v>
      </c>
      <c r="G555" s="37">
        <v>1000000</v>
      </c>
      <c r="H555" s="37">
        <v>2055341</v>
      </c>
      <c r="I555" s="37">
        <v>0</v>
      </c>
      <c r="J555" s="37">
        <v>10264037</v>
      </c>
      <c r="K555" s="37"/>
      <c r="L555" s="92">
        <v>20120607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16221296</v>
      </c>
      <c r="G556" s="37">
        <v>2784040</v>
      </c>
      <c r="H556" s="37">
        <v>9143941</v>
      </c>
      <c r="I556" s="37">
        <v>550270</v>
      </c>
      <c r="J556" s="37">
        <v>3743045</v>
      </c>
      <c r="K556" s="37"/>
      <c r="L556" s="92">
        <v>20120607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11436094</v>
      </c>
      <c r="G557" s="37">
        <v>1739437</v>
      </c>
      <c r="H557" s="37">
        <v>1567618</v>
      </c>
      <c r="I557" s="37">
        <v>545301</v>
      </c>
      <c r="J557" s="37">
        <v>7583738</v>
      </c>
      <c r="K557" s="37"/>
      <c r="L557" s="92">
        <v>20120607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1846964</v>
      </c>
      <c r="G558" s="37">
        <v>112700</v>
      </c>
      <c r="H558" s="37">
        <v>1548610</v>
      </c>
      <c r="I558" s="37">
        <v>0</v>
      </c>
      <c r="J558" s="37">
        <v>185654</v>
      </c>
      <c r="K558" s="37"/>
      <c r="L558" s="92">
        <v>20120607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860203</v>
      </c>
      <c r="G559" s="37">
        <v>0</v>
      </c>
      <c r="H559" s="37">
        <v>603698</v>
      </c>
      <c r="I559" s="37">
        <v>0</v>
      </c>
      <c r="J559" s="37">
        <v>256505</v>
      </c>
      <c r="K559" s="37"/>
      <c r="L559" s="92">
        <v>20120607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8583086</v>
      </c>
      <c r="G560" s="37">
        <v>315000</v>
      </c>
      <c r="H560" s="37">
        <v>1354026</v>
      </c>
      <c r="I560" s="37">
        <v>319200</v>
      </c>
      <c r="J560" s="37">
        <v>6594860</v>
      </c>
      <c r="K560" s="37"/>
      <c r="L560" s="92">
        <v>20120710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47261085</v>
      </c>
      <c r="G561" s="37">
        <v>257601</v>
      </c>
      <c r="H561" s="37">
        <v>1237533</v>
      </c>
      <c r="I561" s="37">
        <v>20000</v>
      </c>
      <c r="J561" s="37">
        <v>45745951</v>
      </c>
      <c r="K561" s="37"/>
      <c r="L561" s="92">
        <v>20120607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35020174</v>
      </c>
      <c r="G562" s="37">
        <v>3340464</v>
      </c>
      <c r="H562" s="37">
        <v>2601808</v>
      </c>
      <c r="I562" s="37">
        <v>2203055</v>
      </c>
      <c r="J562" s="37">
        <v>26874847</v>
      </c>
      <c r="K562" s="37"/>
      <c r="L562" s="92">
        <v>20120607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4970297</v>
      </c>
      <c r="G563" s="37">
        <v>891000</v>
      </c>
      <c r="H563" s="37">
        <v>2113501</v>
      </c>
      <c r="I563" s="37">
        <v>0</v>
      </c>
      <c r="J563" s="37">
        <v>1965796</v>
      </c>
      <c r="K563" s="37"/>
      <c r="L563" s="92">
        <v>20120607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5097346</v>
      </c>
      <c r="G564" s="37">
        <v>809550</v>
      </c>
      <c r="H564" s="37">
        <v>3671873</v>
      </c>
      <c r="I564" s="37">
        <v>0</v>
      </c>
      <c r="J564" s="37">
        <v>615923</v>
      </c>
      <c r="K564" s="37"/>
      <c r="L564" s="92">
        <v>20120607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4652264</v>
      </c>
      <c r="G565" s="37">
        <v>21000</v>
      </c>
      <c r="H565" s="37">
        <v>4262215</v>
      </c>
      <c r="I565" s="37">
        <v>225000</v>
      </c>
      <c r="J565" s="37">
        <v>144049</v>
      </c>
      <c r="K565" s="37"/>
      <c r="L565" s="92">
        <v>20120607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19075219</v>
      </c>
      <c r="G566" s="37">
        <v>13349550</v>
      </c>
      <c r="H566" s="37">
        <v>3891971</v>
      </c>
      <c r="I566" s="37">
        <v>23400</v>
      </c>
      <c r="J566" s="37">
        <v>1810298</v>
      </c>
      <c r="K566" s="37"/>
      <c r="L566" s="92">
        <v>20120607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1440105</v>
      </c>
      <c r="G567" s="37">
        <v>22000</v>
      </c>
      <c r="H567" s="37">
        <v>1215894</v>
      </c>
      <c r="I567" s="37">
        <v>0</v>
      </c>
      <c r="J567" s="37">
        <v>202211</v>
      </c>
      <c r="K567" s="37"/>
      <c r="L567" s="92">
        <v>20120607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1346173</v>
      </c>
      <c r="G568" s="37">
        <v>164900</v>
      </c>
      <c r="H568" s="37">
        <v>1069072</v>
      </c>
      <c r="I568" s="37">
        <v>0</v>
      </c>
      <c r="J568" s="37">
        <v>112201</v>
      </c>
      <c r="K568" s="37"/>
      <c r="L568" s="92">
        <v>20120607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13551669</v>
      </c>
      <c r="G569" s="37">
        <v>1536000</v>
      </c>
      <c r="H569" s="37">
        <v>6276598</v>
      </c>
      <c r="I569" s="37">
        <v>5200</v>
      </c>
      <c r="J569" s="37">
        <v>5733871</v>
      </c>
      <c r="K569" s="37"/>
      <c r="L569" s="92">
        <v>20120607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6536700</v>
      </c>
      <c r="G570" s="37">
        <v>699550</v>
      </c>
      <c r="H570" s="37">
        <v>2343447</v>
      </c>
      <c r="I570" s="37">
        <v>0</v>
      </c>
      <c r="J570" s="37">
        <v>3493703</v>
      </c>
      <c r="K570" s="37"/>
      <c r="L570" s="92">
        <v>20120607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31542454</v>
      </c>
      <c r="G571" s="37">
        <v>1650560</v>
      </c>
      <c r="H571" s="37">
        <v>11609739</v>
      </c>
      <c r="I571" s="37">
        <v>45200</v>
      </c>
      <c r="J571" s="37">
        <v>18236955</v>
      </c>
      <c r="K571" s="37"/>
      <c r="L571" s="92">
        <v>20120607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16068541</v>
      </c>
      <c r="G572" s="37">
        <v>2030150</v>
      </c>
      <c r="H572" s="37">
        <v>4438401</v>
      </c>
      <c r="I572" s="37">
        <v>1316228</v>
      </c>
      <c r="J572" s="37">
        <v>8283762</v>
      </c>
      <c r="K572" s="37"/>
      <c r="L572" s="92">
        <v>20120710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21322820</v>
      </c>
      <c r="G573" s="37">
        <v>5108800</v>
      </c>
      <c r="H573" s="37">
        <v>12340972</v>
      </c>
      <c r="I573" s="37">
        <v>227142</v>
      </c>
      <c r="J573" s="37">
        <v>3645906</v>
      </c>
      <c r="K573" s="37"/>
      <c r="L573" s="92">
        <v>20120710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47225</v>
      </c>
      <c r="G574" s="37">
        <v>0</v>
      </c>
      <c r="H574" s="37">
        <v>47225</v>
      </c>
      <c r="I574" s="37">
        <v>0</v>
      </c>
      <c r="J574" s="37">
        <v>0</v>
      </c>
      <c r="K574" s="37"/>
      <c r="L574" s="92">
        <v>20120607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390301</v>
      </c>
      <c r="G575" s="37">
        <v>0</v>
      </c>
      <c r="H575" s="37">
        <v>0</v>
      </c>
      <c r="I575" s="37">
        <v>0</v>
      </c>
      <c r="J575" s="37">
        <v>390301</v>
      </c>
      <c r="K575" s="37"/>
      <c r="L575" s="92">
        <v>20120710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289219</v>
      </c>
      <c r="G576" s="37">
        <v>0</v>
      </c>
      <c r="H576" s="37">
        <v>203829</v>
      </c>
      <c r="I576" s="37">
        <v>25000</v>
      </c>
      <c r="J576" s="37">
        <v>60390</v>
      </c>
      <c r="K576" s="37"/>
      <c r="L576" s="92">
        <v>20120607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848940</v>
      </c>
      <c r="G577" s="37">
        <v>0</v>
      </c>
      <c r="H577" s="37">
        <v>148747</v>
      </c>
      <c r="I577" s="37">
        <v>0</v>
      </c>
      <c r="J577" s="37">
        <v>700193</v>
      </c>
      <c r="K577" s="37"/>
      <c r="L577" s="92">
        <v>20120710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1144193</v>
      </c>
      <c r="G578" s="37">
        <v>322451</v>
      </c>
      <c r="H578" s="37">
        <v>410716</v>
      </c>
      <c r="I578" s="37">
        <v>80807</v>
      </c>
      <c r="J578" s="37">
        <v>330219</v>
      </c>
      <c r="K578" s="37"/>
      <c r="L578" s="92">
        <v>20120607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571684</v>
      </c>
      <c r="G579" s="37">
        <v>0</v>
      </c>
      <c r="H579" s="37">
        <v>425184</v>
      </c>
      <c r="I579" s="37">
        <v>0</v>
      </c>
      <c r="J579" s="37">
        <v>146500</v>
      </c>
      <c r="K579" s="37"/>
      <c r="L579" s="92">
        <v>20120607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746796</v>
      </c>
      <c r="G580" s="37">
        <v>312000</v>
      </c>
      <c r="H580" s="37">
        <v>113485</v>
      </c>
      <c r="I580" s="37">
        <v>45000</v>
      </c>
      <c r="J580" s="37">
        <v>276311</v>
      </c>
      <c r="K580" s="37"/>
      <c r="L580" s="92">
        <v>20120607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1217386</v>
      </c>
      <c r="G581" s="37">
        <v>114000</v>
      </c>
      <c r="H581" s="37">
        <v>193479</v>
      </c>
      <c r="I581" s="37">
        <v>0</v>
      </c>
      <c r="J581" s="37">
        <v>909907</v>
      </c>
      <c r="K581" s="37"/>
      <c r="L581" s="92">
        <v>20120710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1818421</v>
      </c>
      <c r="G582" s="37">
        <v>98500</v>
      </c>
      <c r="H582" s="37">
        <v>82655</v>
      </c>
      <c r="I582" s="37">
        <v>300</v>
      </c>
      <c r="J582" s="37">
        <v>1636966</v>
      </c>
      <c r="K582" s="37"/>
      <c r="L582" s="92">
        <v>20120607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217875</v>
      </c>
      <c r="G583" s="37">
        <v>0</v>
      </c>
      <c r="H583" s="37">
        <v>179775</v>
      </c>
      <c r="I583" s="37">
        <v>0</v>
      </c>
      <c r="J583" s="37">
        <v>38100</v>
      </c>
      <c r="K583" s="37"/>
      <c r="L583" s="92">
        <v>20120607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312297</v>
      </c>
      <c r="G584" s="37">
        <v>0</v>
      </c>
      <c r="H584" s="37">
        <v>143972</v>
      </c>
      <c r="I584" s="37">
        <v>68200</v>
      </c>
      <c r="J584" s="37">
        <v>100125</v>
      </c>
      <c r="K584" s="37"/>
      <c r="L584" s="92">
        <v>20120607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1002123</v>
      </c>
      <c r="G585" s="37">
        <v>597000</v>
      </c>
      <c r="H585" s="37">
        <v>305423</v>
      </c>
      <c r="I585" s="37">
        <v>59000</v>
      </c>
      <c r="J585" s="37">
        <v>40700</v>
      </c>
      <c r="K585" s="37"/>
      <c r="L585" s="92">
        <v>20120607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429721</v>
      </c>
      <c r="G586" s="37">
        <v>600</v>
      </c>
      <c r="H586" s="37">
        <v>236415</v>
      </c>
      <c r="I586" s="37">
        <v>16000</v>
      </c>
      <c r="J586" s="37">
        <v>176706</v>
      </c>
      <c r="K586" s="37"/>
      <c r="L586" s="92">
        <v>20120710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821225</v>
      </c>
      <c r="G587" s="37">
        <v>17300</v>
      </c>
      <c r="H587" s="37">
        <v>178883</v>
      </c>
      <c r="I587" s="37">
        <v>29010</v>
      </c>
      <c r="J587" s="37">
        <v>596032</v>
      </c>
      <c r="K587" s="37"/>
      <c r="L587" s="92">
        <v>20120607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278119</v>
      </c>
      <c r="G588" s="37">
        <v>8900</v>
      </c>
      <c r="H588" s="37">
        <v>222905</v>
      </c>
      <c r="I588" s="37">
        <v>7000</v>
      </c>
      <c r="J588" s="37">
        <v>39314</v>
      </c>
      <c r="K588" s="37"/>
      <c r="L588" s="92">
        <v>20120607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2149376</v>
      </c>
      <c r="G589" s="37">
        <v>1036500</v>
      </c>
      <c r="H589" s="37">
        <v>518647</v>
      </c>
      <c r="I589" s="37">
        <v>31500</v>
      </c>
      <c r="J589" s="37">
        <v>562729</v>
      </c>
      <c r="K589" s="37"/>
      <c r="L589" s="92">
        <v>20120607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1371193</v>
      </c>
      <c r="G590" s="37">
        <v>0</v>
      </c>
      <c r="H590" s="37">
        <v>826953</v>
      </c>
      <c r="I590" s="37">
        <v>0</v>
      </c>
      <c r="J590" s="37">
        <v>544240</v>
      </c>
      <c r="K590" s="37"/>
      <c r="L590" s="92">
        <v>20120607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203132</v>
      </c>
      <c r="G591" s="37">
        <v>21700</v>
      </c>
      <c r="H591" s="37">
        <v>143603</v>
      </c>
      <c r="I591" s="37">
        <v>1440</v>
      </c>
      <c r="J591" s="37">
        <v>36389</v>
      </c>
      <c r="K591" s="37"/>
      <c r="L591" s="92">
        <v>20120607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92">
        <v>20120307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2712541</v>
      </c>
      <c r="G593" s="37">
        <v>170000</v>
      </c>
      <c r="H593" s="37">
        <v>777781</v>
      </c>
      <c r="I593" s="37">
        <v>92000</v>
      </c>
      <c r="J593" s="37">
        <v>1672760</v>
      </c>
      <c r="K593" s="37"/>
      <c r="L593" s="92">
        <v>20120607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1841721</v>
      </c>
      <c r="G594" s="37">
        <v>0</v>
      </c>
      <c r="H594" s="37">
        <v>327373</v>
      </c>
      <c r="I594" s="37">
        <v>43650</v>
      </c>
      <c r="J594" s="37">
        <v>1470698</v>
      </c>
      <c r="K594" s="37"/>
      <c r="L594" s="92">
        <v>20120607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1945507</v>
      </c>
      <c r="G595" s="37">
        <v>1455479</v>
      </c>
      <c r="H595" s="37">
        <v>235356</v>
      </c>
      <c r="I595" s="37">
        <v>8000</v>
      </c>
      <c r="J595" s="37">
        <v>246672</v>
      </c>
      <c r="K595" s="37"/>
      <c r="L595" s="92">
        <v>20120607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2693193</v>
      </c>
      <c r="G596" s="37">
        <v>0</v>
      </c>
      <c r="H596" s="37">
        <v>952303</v>
      </c>
      <c r="I596" s="37">
        <v>1263143</v>
      </c>
      <c r="J596" s="37">
        <v>477747</v>
      </c>
      <c r="K596" s="37"/>
      <c r="L596" s="92">
        <v>20120607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8119275</v>
      </c>
      <c r="G597" s="37">
        <v>3500</v>
      </c>
      <c r="H597" s="37">
        <v>459598</v>
      </c>
      <c r="I597" s="37">
        <v>1013015</v>
      </c>
      <c r="J597" s="37">
        <v>6643162</v>
      </c>
      <c r="K597" s="37"/>
      <c r="L597" s="92">
        <v>20120710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144794741</v>
      </c>
      <c r="G598" s="37">
        <v>1396000</v>
      </c>
      <c r="H598" s="37">
        <v>4464931</v>
      </c>
      <c r="I598" s="37">
        <v>43772572</v>
      </c>
      <c r="J598" s="37">
        <v>95161238</v>
      </c>
      <c r="K598" s="37"/>
      <c r="L598" s="92">
        <v>20120710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2012-07-20T14:18:38Z</dcterms:modified>
  <cp:category/>
  <cp:version/>
  <cp:contentType/>
  <cp:contentStatus/>
</cp:coreProperties>
</file>