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55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<sst xmlns="http://schemas.openxmlformats.org/spreadsheetml/2006/main" count="6172" uniqueCount="1842">
  <si>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</si>
  <si>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</si>
  <si>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</si>
  <si>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</si>
  <si>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</si>
  <si>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</si>
  <si>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</si>
  <si>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</si>
  <si>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</si>
  <si>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</si>
  <si>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</si>
  <si>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</si>
  <si>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</si>
  <si>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</si>
  <si>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</si>
  <si>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</si>
  <si>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</si>
  <si>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</si>
  <si>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</si>
  <si>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</si>
  <si>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</si>
  <si>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</si>
  <si>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</si>
  <si>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</si>
  <si>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</si>
  <si>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</si>
  <si>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</si>
  <si>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</si>
  <si>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</si>
  <si>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</si>
  <si>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</si>
  <si>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</si>
  <si>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</si>
  <si>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</si>
  <si>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</si>
  <si>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</si>
  <si>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</si>
  <si>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</si>
  <si>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</si>
  <si>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</si>
  <si>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</si>
  <si>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</si>
  <si>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</si>
  <si>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</si>
  <si>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</si>
  <si>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</si>
  <si>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</si>
  <si>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</si>
  <si>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</si>
  <si>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</si>
  <si>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</si>
  <si>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</si>
  <si>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</si>
  <si>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</si>
  <si>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</si>
  <si>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</si>
  <si>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</si>
  <si>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</si>
  <si>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</si>
  <si>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</si>
  <si>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</si>
  <si>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</si>
  <si>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</si>
  <si>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</si>
  <si>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</si>
  <si>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</si>
  <si>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</si>
  <si>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</si>
  <si>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</si>
  <si>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</si>
  <si>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</si>
  <si>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</si>
  <si>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</si>
  <si>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</si>
  <si>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</si>
  <si>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</si>
  <si>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</si>
  <si>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</si>
  <si>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</si>
  <si>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</si>
  <si>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</si>
  <si>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</si>
  <si>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</si>
  <si>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</si>
  <si>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</si>
  <si>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</si>
  <si>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</si>
  <si>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</si>
  <si>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</si>
  <si>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</si>
  <si>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</si>
  <si>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</si>
  <si>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</si>
  <si>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</si>
  <si>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</si>
  <si>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</si>
  <si>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</si>
  <si>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</si>
  <si>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</si>
  <si>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</si>
  <si>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</si>
  <si>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</si>
  <si>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</si>
  <si>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</si>
  <si>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</si>
  <si>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</si>
  <si>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</si>
  <si>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</si>
  <si>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</si>
  <si>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</si>
  <si>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</si>
  <si>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</si>
  <si>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</si>
  <si>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</si>
  <si>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</si>
  <si>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</si>
  <si>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</si>
  <si>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</si>
  <si>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</si>
  <si>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</si>
  <si>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</si>
  <si>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</si>
  <si>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</si>
  <si>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</si>
  <si>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</si>
  <si>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</si>
  <si>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</si>
  <si>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</si>
  <si>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</si>
  <si>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</si>
  <si>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</si>
  <si>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</si>
  <si>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</si>
  <si>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</si>
  <si>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</si>
  <si>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</si>
  <si>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</si>
  <si>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</si>
  <si>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</si>
  <si>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</si>
  <si>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</si>
  <si>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</si>
  <si>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</si>
  <si>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</si>
  <si>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</si>
  <si>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</si>
  <si>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</si>
  <si>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</si>
  <si>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</si>
  <si>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</si>
  <si>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</si>
  <si>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</si>
  <si>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</si>
  <si>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</si>
  <si>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</si>
  <si>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</si>
  <si>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</si>
  <si>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</si>
  <si>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</si>
  <si>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</si>
  <si>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</si>
  <si>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</si>
  <si>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</si>
  <si>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</si>
  <si>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</si>
  <si>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</si>
  <si>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</si>
  <si>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</si>
  <si>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</si>
  <si>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</si>
  <si>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</si>
  <si>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</si>
  <si>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</si>
  <si>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</si>
  <si>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</si>
  <si>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</si>
  <si>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</si>
  <si>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</si>
  <si>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</si>
  <si>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</si>
  <si>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</si>
  <si>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</si>
  <si>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</si>
  <si>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</si>
  <si>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</si>
  <si>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</si>
  <si>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</si>
  <si>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</si>
  <si>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</si>
  <si>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</si>
  <si>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</si>
  <si>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</si>
  <si>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</si>
  <si>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</si>
  <si>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</si>
  <si>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</si>
  <si>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</si>
  <si>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</si>
  <si>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</si>
  <si>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</si>
  <si>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</si>
  <si>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</si>
  <si>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</si>
  <si>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</si>
  <si>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</si>
  <si>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</si>
  <si>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</si>
  <si>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</si>
  <si>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</si>
  <si>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</si>
  <si>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</si>
  <si>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</si>
  <si>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</si>
  <si>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</si>
  <si>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</si>
  <si>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</si>
  <si>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</si>
  <si>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</si>
  <si>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</si>
  <si>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</si>
  <si>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</si>
  <si>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</si>
  <si>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</si>
  <si>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</si>
  <si>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</si>
  <si>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</si>
  <si>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</si>
  <si>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</si>
  <si>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</si>
  <si>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</si>
  <si>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</si>
  <si>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</si>
  <si>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</si>
  <si>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</si>
  <si>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</si>
  <si>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</si>
  <si>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</si>
  <si>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</si>
  <si>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</si>
  <si>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</si>
  <si>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</si>
  <si>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</si>
  <si>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</si>
  <si>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</si>
  <si>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</si>
  <si>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</si>
  <si>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</si>
  <si>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</si>
  <si>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</si>
  <si>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</si>
  <si>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</si>
  <si>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</si>
  <si>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</si>
  <si>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</si>
  <si>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</si>
  <si>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</si>
  <si>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</si>
  <si>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</si>
  <si>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</si>
  <si>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</si>
  <si>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</si>
  <si>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</si>
  <si>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</si>
  <si>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</si>
  <si>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</si>
  <si>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</si>
  <si>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</si>
  <si>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</si>
  <si>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</si>
  <si>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</si>
  <si>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</si>
  <si>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</si>
  <si>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</si>
  <si>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</si>
  <si>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</si>
  <si>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</si>
  <si>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</si>
  <si>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</si>
  <si>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</si>
  <si>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</si>
  <si>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</si>
  <si>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</si>
  <si>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</si>
  <si>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</si>
  <si>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</si>
  <si>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</si>
  <si>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</si>
  <si>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</si>
  <si>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</si>
  <si>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</si>
  <si>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</si>
  <si>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</si>
  <si>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</si>
  <si>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</si>
  <si>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</si>
  <si>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</si>
  <si>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</si>
  <si>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</si>
  <si>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</si>
  <si>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</si>
  <si>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</si>
  <si>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</si>
  <si>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</si>
  <si>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</si>
  <si>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</si>
  <si>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</si>
  <si>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</si>
  <si>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</si>
  <si>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</si>
  <si>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</si>
  <si>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</si>
  <si>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</si>
  <si>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</si>
  <si>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</si>
  <si>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</si>
  <si>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</si>
  <si>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</si>
  <si>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</si>
  <si>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</si>
  <si>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</si>
  <si>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</si>
  <si>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</si>
  <si>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</si>
  <si>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</si>
  <si>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</si>
  <si>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</si>
  <si>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</si>
  <si>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</si>
  <si>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</si>
  <si>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</si>
  <si>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</si>
  <si>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</si>
  <si>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</si>
  <si>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</si>
  <si>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</si>
  <si>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</si>
  <si>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</si>
  <si>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</si>
  <si>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</si>
  <si>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</si>
  <si>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</si>
  <si>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</si>
  <si>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</si>
  <si>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</si>
  <si>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</si>
  <si>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</si>
  <si>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</si>
  <si>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</si>
  <si>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</si>
  <si>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</si>
  <si>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</si>
  <si>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</si>
  <si>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</si>
  <si>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</si>
  <si>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</si>
  <si>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</si>
  <si>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</si>
  <si>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</si>
  <si>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</si>
  <si>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</si>
  <si>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</si>
  <si>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</si>
  <si>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</si>
  <si>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</si>
  <si>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</si>
  <si>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</si>
  <si>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</si>
  <si>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</si>
  <si>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</si>
  <si>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</si>
  <si>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</si>
  <si>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</si>
  <si>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</si>
  <si>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</si>
  <si>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</si>
  <si>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</si>
  <si>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</si>
  <si>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</si>
  <si>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</si>
  <si>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</si>
  <si>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</si>
  <si>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</si>
  <si>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</si>
  <si>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</si>
  <si>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</si>
  <si>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</si>
  <si>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</si>
  <si>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</si>
  <si>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</si>
  <si>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</si>
  <si>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</si>
  <si>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</si>
  <si>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</si>
  <si>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</si>
  <si>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</si>
  <si>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</si>
  <si>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</si>
  <si>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</si>
  <si>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</si>
  <si>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</si>
  <si>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</si>
  <si>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</si>
  <si>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</si>
  <si>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</si>
  <si>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</si>
  <si>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</si>
  <si>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</si>
  <si>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</si>
  <si>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</si>
  <si>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</si>
  <si>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</si>
  <si>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</si>
  <si>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</si>
  <si>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</si>
  <si>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</si>
  <si>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</si>
  <si>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</si>
  <si>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</si>
  <si>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</si>
  <si>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</si>
  <si>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</si>
  <si>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</si>
  <si>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</si>
  <si>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</si>
  <si>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</si>
  <si>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</si>
  <si>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</si>
  <si>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</si>
  <si>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</si>
  <si>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</si>
  <si>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</si>
  <si>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</si>
  <si>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</si>
  <si>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</si>
  <si>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</si>
  <si>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</si>
  <si>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</si>
  <si>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</si>
  <si>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</si>
  <si>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</si>
  <si>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</si>
  <si>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</si>
  <si>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</si>
  <si>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</si>
  <si>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</si>
  <si>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</si>
  <si>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</si>
  <si>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</si>
  <si>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</si>
  <si>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</si>
  <si>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</si>
  <si>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</si>
  <si>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</si>
  <si>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</si>
  <si>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</si>
  <si>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</si>
  <si>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</si>
  <si>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</si>
  <si>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</si>
  <si>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</si>
  <si>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</si>
  <si>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</si>
  <si>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</si>
  <si>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</si>
  <si>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</si>
  <si>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</si>
  <si>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</si>
  <si>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</si>
  <si>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</si>
  <si>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</si>
  <si>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</si>
  <si>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</si>
  <si>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</si>
  <si>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</si>
  <si>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</si>
  <si>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</si>
  <si>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</si>
  <si>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</si>
  <si>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</si>
  <si>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</si>
  <si>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</si>
  <si>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</si>
  <si>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</si>
  <si>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</si>
  <si>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</si>
  <si>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</si>
  <si>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</si>
  <si>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</si>
  <si>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</si>
  <si>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</si>
  <si>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</si>
  <si>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</si>
  <si>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</si>
  <si>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</si>
  <si>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</si>
  <si>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</si>
  <si>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</si>
  <si>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</si>
  <si>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</si>
  <si>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</si>
  <si>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</si>
  <si>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</si>
  <si>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</si>
  <si>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</si>
  <si>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</si>
  <si>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</si>
  <si>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</si>
  <si>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</si>
  <si>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</si>
  <si>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</si>
  <si>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</si>
  <si>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</si>
  <si>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</si>
  <si>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</si>
  <si>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</si>
  <si>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</si>
  <si>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</si>
  <si>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</si>
  <si>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</si>
  <si>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</si>
  <si>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</si>
  <si>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</si>
  <si>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</si>
  <si>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</si>
  <si>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</si>
  <si>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</si>
  <si>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</si>
  <si>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</si>
  <si>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</si>
  <si>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</si>
  <si>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</si>
  <si>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</si>
  <si>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</si>
  <si>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</si>
  <si>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</si>
  <si>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</si>
  <si>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</si>
  <si>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</si>
  <si>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</si>
  <si>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</si>
  <si>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</si>
  <si>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</si>
  <si>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</si>
  <si>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</si>
  <si>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</si>
  <si>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</si>
  <si>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</si>
  <si>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</si>
  <si>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</si>
  <si>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</si>
  <si>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</si>
  <si>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</si>
  <si>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</si>
  <si>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</si>
  <si>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</si>
  <si>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</si>
  <si>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</si>
  <si>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</si>
  <si>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</si>
  <si>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</si>
  <si>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</si>
  <si>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</si>
  <si>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</si>
  <si>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</si>
  <si>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</si>
  <si>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</si>
  <si>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</si>
  <si>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</si>
  <si>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</si>
  <si>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</si>
  <si>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</si>
  <si>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</si>
  <si>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</si>
  <si>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</si>
  <si>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</si>
  <si>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</si>
  <si>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</si>
  <si>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</si>
  <si>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</si>
  <si>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</si>
  <si>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</si>
  <si>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</si>
  <si>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</si>
  <si>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</si>
  <si>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</si>
  <si>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</si>
  <si>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</si>
  <si>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</si>
  <si>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</si>
  <si>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</si>
  <si>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</si>
  <si>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</si>
  <si>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</si>
  <si>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</si>
  <si>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</si>
  <si>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</si>
  <si>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</si>
  <si>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</si>
  <si>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</si>
  <si>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</si>
  <si>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</si>
  <si>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</si>
  <si>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</si>
  <si>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</si>
  <si>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</si>
  <si>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</si>
  <si>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</si>
  <si>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</si>
  <si>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</si>
  <si>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</si>
  <si>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</si>
  <si>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</si>
  <si>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</si>
  <si>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</si>
  <si>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</si>
  <si>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</si>
  <si>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</si>
  <si>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</si>
  <si>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</si>
  <si>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</si>
  <si>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</si>
  <si>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</si>
  <si>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</si>
  <si>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</si>
  <si>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</si>
  <si>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</si>
  <si>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</si>
  <si>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</si>
  <si>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</si>
  <si>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</si>
  <si>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</si>
  <si>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</si>
  <si>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</si>
  <si>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</si>
  <si>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</si>
  <si>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</si>
  <si>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</si>
  <si>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</si>
  <si>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</si>
  <si>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</si>
  <si>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</si>
  <si>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</si>
  <si>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</si>
  <si>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</si>
  <si>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</si>
  <si>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</si>
  <si>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</si>
  <si>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</si>
  <si>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</si>
  <si>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</si>
  <si>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</si>
  <si>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</si>
  <si>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</si>
  <si>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</si>
  <si>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</si>
  <si>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</si>
  <si>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</si>
  <si>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</si>
  <si>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</si>
  <si>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</si>
  <si>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</si>
  <si>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</si>
  <si>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</si>
  <si>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</si>
  <si>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</si>
  <si>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</si>
  <si>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</si>
  <si>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</si>
  <si>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</si>
  <si>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</si>
  <si>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</si>
  <si>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</si>
  <si>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</si>
  <si>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</si>
  <si>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</si>
  <si>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</si>
  <si>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</si>
  <si>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</si>
  <si>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</si>
  <si>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</si>
  <si>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</si>
  <si>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</si>
  <si>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</si>
  <si>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</si>
  <si>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</si>
  <si>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</si>
  <si>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</si>
  <si>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</si>
  <si>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</si>
  <si>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</si>
  <si>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</si>
  <si>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</si>
  <si>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</si>
  <si>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</si>
  <si>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</si>
  <si>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</si>
  <si>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</si>
  <si>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</si>
  <si>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</si>
  <si>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</si>
  <si>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</si>
  <si>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</si>
  <si>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</si>
  <si>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</si>
  <si>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</si>
  <si>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</si>
  <si>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</si>
  <si>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</si>
  <si>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</si>
  <si>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</si>
  <si>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</si>
  <si>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</si>
  <si>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</si>
  <si>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</si>
  <si>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</si>
  <si>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</si>
  <si>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</si>
  <si>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</si>
  <si>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</si>
  <si>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</si>
  <si>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</si>
  <si>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</si>
  <si>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</si>
  <si>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</si>
  <si>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</si>
  <si>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</si>
  <si>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</si>
  <si>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</si>
  <si>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</si>
  <si>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</si>
  <si>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</si>
  <si>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</si>
  <si>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</si>
  <si>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</si>
  <si>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</si>
  <si>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</si>
  <si>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</si>
  <si>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</si>
  <si>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</si>
  <si>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</si>
  <si>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</si>
  <si>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</si>
  <si>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</si>
  <si>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</si>
  <si>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</si>
  <si>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</si>
  <si>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</si>
  <si>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</si>
  <si>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</si>
  <si>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</si>
  <si>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</si>
  <si>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</si>
  <si>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</si>
  <si>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</si>
  <si>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</si>
  <si>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</si>
  <si>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</si>
  <si>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</si>
  <si>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</si>
  <si>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</si>
  <si>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</si>
  <si>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</si>
  <si>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</si>
  <si>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</si>
  <si>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</si>
  <si>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</si>
  <si>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</si>
  <si>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</si>
  <si>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</si>
  <si>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</si>
  <si>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</si>
  <si>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</si>
  <si>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</si>
  <si>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</si>
  <si>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</si>
  <si>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</si>
  <si>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</si>
  <si>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</si>
  <si>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</si>
  <si>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</si>
  <si>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</si>
  <si>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</si>
  <si>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</si>
  <si>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</si>
  <si>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</si>
  <si>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</si>
  <si>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</si>
  <si>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</si>
  <si>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</si>
  <si>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</si>
  <si>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</si>
  <si>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</si>
  <si>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</si>
  <si>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</si>
  <si>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</si>
  <si>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</si>
  <si>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</si>
  <si>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</si>
  <si>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</si>
  <si>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</si>
  <si>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</si>
  <si>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</si>
  <si>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</si>
  <si>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</si>
  <si>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</si>
  <si>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</si>
  <si>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</si>
  <si>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</si>
  <si>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</si>
  <si>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</si>
  <si>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</si>
  <si>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</si>
  <si>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</si>
  <si>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</si>
  <si>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</si>
  <si>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</si>
  <si>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</si>
  <si>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</si>
  <si>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</si>
  <si>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</si>
  <si>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</si>
  <si>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</si>
  <si>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</si>
  <si>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</si>
  <si>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</si>
  <si>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</si>
  <si>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</si>
  <si>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</si>
  <si>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</si>
  <si>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</si>
  <si>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</si>
  <si>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</si>
  <si>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</si>
  <si>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</si>
  <si>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</si>
  <si>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</si>
  <si>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</si>
  <si>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</si>
  <si>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</si>
  <si>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</si>
  <si>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</si>
  <si>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</si>
  <si>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</si>
  <si>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</si>
  <si>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</si>
  <si>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</si>
  <si>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</si>
  <si>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</si>
  <si>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</si>
  <si>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</si>
  <si>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</si>
  <si>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</si>
  <si>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</si>
  <si>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</si>
  <si>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</si>
  <si>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</si>
  <si>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</si>
  <si>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</si>
  <si>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</si>
  <si>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</si>
  <si>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</si>
  <si>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</si>
  <si>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</si>
  <si>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</si>
  <si>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</si>
  <si>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</si>
  <si>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</si>
  <si>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</si>
  <si>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</si>
  <si>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</si>
  <si>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</si>
  <si>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</si>
  <si>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</si>
  <si>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</si>
  <si>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</si>
  <si>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</si>
  <si>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</si>
  <si>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</si>
  <si>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</si>
  <si>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</si>
  <si>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</si>
  <si>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</si>
  <si>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</si>
  <si>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</si>
  <si>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</si>
  <si>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</si>
  <si>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</si>
  <si>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</si>
  <si>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</si>
  <si>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</si>
  <si>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</si>
  <si>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</si>
  <si>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</si>
  <si>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</si>
  <si>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</si>
  <si>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</si>
  <si>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</si>
  <si>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</si>
  <si>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</si>
  <si>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</si>
  <si>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</si>
  <si>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</si>
  <si>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</si>
  <si>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</si>
  <si>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</si>
  <si>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</si>
  <si>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</si>
  <si>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</si>
  <si>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</si>
  <si>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</si>
  <si>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</si>
  <si>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</si>
  <si>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</si>
  <si>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</si>
  <si>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</si>
  <si>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</si>
  <si>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</si>
  <si>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</si>
  <si>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</si>
  <si>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</si>
  <si>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</si>
  <si>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</si>
  <si>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</si>
  <si>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</si>
  <si>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</si>
  <si>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</si>
  <si>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</si>
  <si>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</si>
  <si>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</si>
  <si>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</si>
  <si>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</si>
  <si>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</si>
  <si>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</si>
  <si>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</si>
  <si>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</si>
  <si>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</si>
  <si>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</si>
  <si>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</si>
  <si>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</si>
  <si>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</si>
  <si>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</si>
  <si>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</si>
  <si>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</si>
  <si>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</si>
  <si>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</si>
  <si>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</si>
  <si>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</si>
  <si>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</si>
  <si>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</si>
  <si>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</si>
  <si>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</si>
  <si>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</si>
  <si>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</si>
  <si>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</si>
  <si>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</si>
  <si>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</si>
  <si>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</si>
  <si>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</si>
  <si>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</si>
  <si>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</si>
  <si>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</si>
  <si>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</si>
  <si>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</si>
  <si>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</si>
  <si>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</si>
  <si>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</si>
  <si>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</si>
  <si>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</si>
  <si>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</si>
  <si>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</si>
  <si>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</si>
  <si>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</si>
  <si>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</si>
  <si>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</si>
  <si>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</si>
  <si>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</si>
  <si>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</si>
  <si>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</si>
  <si>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</si>
  <si>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</si>
  <si>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</si>
  <si>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</si>
  <si>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</si>
  <si>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</si>
  <si>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</si>
  <si>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</si>
  <si>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</si>
  <si>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</si>
  <si>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</si>
  <si>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</si>
  <si>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</si>
  <si>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</si>
  <si>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</si>
  <si>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</si>
  <si>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</si>
  <si>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</si>
  <si>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</si>
  <si>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</si>
  <si>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</si>
  <si>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</si>
  <si>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</si>
  <si>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</si>
  <si>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</si>
  <si>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</si>
  <si>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</si>
  <si>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</si>
  <si>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</si>
  <si>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</si>
  <si>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</si>
  <si>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</si>
  <si>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</si>
  <si>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</si>
  <si>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</si>
  <si>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</si>
  <si>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</si>
  <si>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</si>
  <si>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</si>
  <si>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</si>
  <si>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</si>
  <si>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</si>
  <si>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</si>
  <si>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</si>
  <si>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</si>
  <si>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</si>
  <si>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</si>
  <si>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</si>
  <si>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</si>
  <si>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</si>
  <si>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</si>
  <si>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</si>
  <si>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</si>
  <si>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</si>
  <si>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</si>
  <si>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</si>
  <si>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</si>
  <si>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</si>
  <si>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</si>
  <si>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</si>
  <si>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</si>
  <si>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</si>
  <si>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</si>
  <si>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</si>
  <si>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</si>
  <si>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</si>
  <si>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</si>
  <si>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</si>
  <si>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</si>
  <si>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</si>
  <si>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</si>
  <si>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</si>
  <si>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</si>
  <si>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</si>
  <si>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</si>
  <si>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</si>
  <si>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</si>
  <si>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</si>
  <si>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</si>
  <si>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</si>
  <si>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</si>
  <si>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</si>
  <si>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</si>
  <si>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</si>
  <si>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</si>
  <si>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</si>
  <si>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</si>
  <si>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</si>
  <si>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</si>
  <si>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</si>
  <si>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</si>
  <si>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</si>
  <si>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</si>
  <si>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</si>
  <si>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</si>
  <si>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</si>
  <si>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</si>
  <si>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</si>
  <si>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</si>
  <si>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</si>
  <si>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</si>
  <si>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</si>
  <si>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</si>
  <si>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</si>
  <si>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</si>
  <si>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</si>
  <si>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</si>
  <si>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</si>
  <si>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</si>
  <si>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</si>
  <si>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</si>
  <si>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</si>
  <si>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</si>
  <si>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</si>
  <si>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</si>
  <si>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</si>
  <si>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</si>
  <si>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</si>
  <si>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</si>
  <si>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</si>
  <si>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</si>
  <si>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</si>
  <si>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</si>
  <si>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</si>
  <si>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</si>
  <si>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</si>
  <si>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</si>
  <si>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</si>
  <si>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</si>
  <si>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</si>
  <si>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</si>
  <si>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</si>
  <si>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</si>
  <si>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</si>
  <si>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</si>
  <si>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</si>
  <si>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</si>
  <si>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</si>
  <si>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</si>
  <si>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</si>
  <si>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</si>
  <si>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</si>
  <si>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</si>
  <si>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</si>
  <si>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</si>
  <si>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</si>
  <si>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</si>
  <si>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</si>
  <si>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</si>
  <si>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</si>
  <si>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</si>
  <si>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</si>
  <si>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</si>
  <si>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</si>
  <si>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</si>
  <si>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</si>
  <si>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</si>
  <si>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</si>
  <si>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</si>
  <si>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</si>
  <si>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</si>
  <si>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</si>
  <si>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</si>
  <si>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</si>
  <si>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</si>
  <si>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</si>
  <si>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</si>
  <si>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</si>
  <si>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</si>
  <si>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</si>
  <si>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</si>
  <si>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</si>
  <si>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</si>
  <si>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</si>
  <si>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</si>
  <si>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</si>
  <si>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</si>
  <si>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</si>
  <si>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</si>
  <si>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</si>
  <si>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</si>
  <si>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</si>
  <si>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</si>
  <si>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</si>
  <si>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</si>
  <si>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</si>
  <si>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</si>
  <si>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</si>
  <si>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</si>
  <si>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</si>
  <si>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</si>
  <si>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</si>
  <si>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</si>
  <si>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</si>
  <si>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</si>
  <si>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</si>
  <si>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</si>
  <si>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</si>
  <si>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</si>
  <si>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</si>
  <si>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</si>
  <si>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</si>
  <si>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</si>
  <si>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</si>
  <si>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</si>
  <si>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</si>
  <si>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</si>
  <si>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</si>
  <si>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</si>
  <si>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</si>
  <si>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</si>
  <si>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</si>
  <si>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</si>
  <si>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</si>
  <si>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</si>
  <si>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</si>
  <si>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</si>
  <si>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</si>
  <si>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</si>
  <si>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</si>
  <si>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</si>
  <si>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</si>
  <si>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</si>
  <si>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</si>
  <si>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</si>
  <si>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</si>
  <si>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</si>
  <si>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</si>
  <si>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</si>
  <si>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</si>
  <si>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</si>
  <si>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</si>
  <si>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</si>
  <si>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</si>
  <si>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</si>
  <si>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</si>
  <si>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</si>
  <si>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</si>
  <si>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</si>
  <si>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</si>
  <si>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</si>
  <si>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</si>
  <si>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</si>
  <si>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</si>
  <si>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</si>
  <si>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</si>
  <si>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</si>
  <si>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</si>
  <si>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</si>
  <si>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</si>
  <si>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</si>
  <si>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</si>
  <si>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</si>
  <si>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</si>
  <si>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</si>
  <si>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</si>
  <si>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</si>
  <si>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</si>
  <si>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</si>
  <si>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</si>
  <si>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</si>
  <si>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</si>
  <si>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</si>
  <si>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</si>
  <si>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</si>
  <si>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</si>
  <si>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</si>
  <si>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</si>
  <si>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</si>
  <si>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</si>
  <si>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</si>
  <si>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</si>
  <si>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</si>
  <si>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</si>
  <si>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</si>
  <si>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</si>
  <si>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</si>
  <si>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</si>
  <si>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</si>
  <si>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</si>
  <si>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</si>
  <si>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</si>
  <si>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</si>
  <si>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</si>
  <si>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</si>
  <si>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</si>
  <si>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</si>
  <si>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</si>
  <si>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</si>
  <si>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</si>
  <si>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</si>
  <si>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</si>
  <si>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</si>
  <si>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</si>
  <si>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</si>
  <si>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</si>
  <si>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</si>
  <si>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</si>
  <si>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</si>
  <si>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</si>
  <si>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</si>
  <si>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</si>
  <si>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</si>
  <si>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</si>
  <si>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</si>
  <si>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</si>
  <si>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</si>
  <si>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</si>
  <si>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</si>
  <si>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</si>
  <si>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</si>
  <si>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</si>
  <si>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</si>
  <si>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</si>
  <si>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</si>
  <si>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</si>
  <si>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</si>
  <si>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</si>
  <si>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</si>
  <si>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</si>
  <si>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</si>
  <si>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</si>
  <si>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</si>
  <si>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</si>
  <si>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</si>
  <si>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</si>
  <si>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</si>
  <si>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</si>
  <si>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</si>
  <si>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</si>
  <si>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</si>
  <si>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</si>
  <si>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</si>
  <si>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</si>
  <si>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</si>
  <si>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</si>
  <si>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</si>
  <si>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</si>
  <si>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</si>
  <si>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</si>
  <si>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</si>
  <si>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</si>
  <si>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</si>
  <si>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</si>
  <si>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</si>
  <si>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</si>
  <si>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</si>
  <si>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</si>
  <si>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</si>
  <si>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</si>
  <si>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</si>
  <si>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</si>
  <si>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</si>
  <si>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</si>
  <si>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</si>
  <si>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</si>
  <si>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</si>
  <si>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</si>
  <si>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</si>
  <si>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</si>
  <si>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</si>
  <si>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</si>
  <si>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</si>
  <si>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</si>
  <si>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</si>
  <si>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</si>
  <si>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</si>
  <si>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</si>
  <si>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</si>
  <si>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</si>
  <si>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</si>
  <si>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</si>
  <si>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</si>
  <si>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</si>
  <si>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</si>
  <si>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</si>
  <si>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</si>
  <si>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</si>
  <si>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</si>
  <si>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</si>
  <si>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</si>
  <si>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</si>
  <si>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</si>
  <si>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</si>
  <si>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</si>
  <si>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</si>
  <si>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</si>
  <si>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</si>
  <si>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</si>
  <si>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</si>
  <si>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</si>
  <si>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</si>
  <si>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</si>
  <si>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</si>
  <si>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</si>
  <si>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</si>
  <si>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</si>
  <si>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</si>
  <si>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</si>
  <si>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</si>
  <si>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</si>
  <si>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</si>
  <si>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</si>
  <si>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</si>
  <si>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</si>
  <si>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</si>
  <si>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</si>
  <si>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</si>
  <si>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</si>
  <si>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</si>
  <si>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</si>
  <si>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</si>
  <si>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</si>
  <si>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</si>
  <si>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</si>
  <si>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</si>
  <si>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</si>
  <si>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</si>
  <si>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</si>
  <si>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</si>
  <si>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</si>
  <si>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</si>
  <si>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</si>
  <si>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</si>
  <si>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</si>
  <si>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</si>
  <si>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</si>
  <si>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</si>
  <si>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</si>
  <si>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</si>
  <si>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</si>
  <si>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</si>
  <si>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</si>
  <si>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</si>
  <si>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</si>
  <si>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</si>
  <si>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</si>
  <si>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</si>
  <si>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</si>
  <si>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</si>
  <si>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</si>
  <si>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</si>
  <si>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</si>
  <si>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</si>
  <si>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</si>
  <si>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</si>
  <si>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</si>
  <si>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</si>
  <si>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</si>
  <si>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</si>
  <si>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</si>
  <si>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</si>
  <si>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</si>
  <si>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</si>
  <si>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</si>
  <si>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</si>
  <si>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</si>
  <si>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</si>
  <si>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</si>
  <si>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</si>
  <si>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</si>
  <si>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</si>
  <si>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</si>
  <si>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</si>
  <si>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</si>
  <si>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</si>
  <si>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</si>
  <si>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</si>
  <si>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</si>
  <si>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</si>
  <si>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</si>
  <si>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</si>
  <si>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</si>
  <si>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</si>
  <si>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</si>
  <si>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</si>
  <si>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</si>
  <si>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</si>
  <si>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</si>
  <si>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</si>
  <si>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</si>
  <si>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</si>
  <si>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</si>
  <si>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</si>
  <si>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</si>
  <si>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</si>
  <si>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</si>
  <si>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</si>
  <si>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</si>
  <si>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</si>
  <si>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</si>
  <si>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</si>
  <si>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</si>
  <si>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</si>
  <si>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</si>
  <si>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</si>
  <si>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</si>
  <si>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</si>
  <si>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</si>
  <si>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</si>
  <si>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</si>
  <si>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</si>
  <si>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</si>
  <si>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</si>
  <si>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</si>
  <si>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</si>
  <si>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</si>
  <si>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</si>
  <si>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</si>
  <si>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</si>
  <si>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</si>
  <si>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</si>
  <si>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</si>
  <si>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</si>
  <si>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</si>
  <si>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</si>
  <si>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</si>
  <si>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</si>
  <si>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</si>
  <si>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</si>
  <si>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</si>
  <si>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</si>
  <si>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</si>
  <si>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</si>
  <si>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</si>
  <si>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</si>
  <si>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</si>
  <si>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</si>
  <si>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</si>
  <si>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</si>
  <si>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</si>
  <si>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</si>
  <si>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</si>
  <si>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</si>
  <si>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</si>
  <si>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</si>
  <si>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</si>
  <si>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</si>
  <si>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</si>
  <si>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</si>
  <si>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</si>
  <si>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</si>
  <si>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</si>
  <si>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</si>
  <si>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</si>
  <si>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</si>
  <si>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</si>
  <si>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</si>
  <si>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</si>
  <si>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</si>
  <si>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</si>
  <si>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</si>
  <si>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</si>
  <si>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</si>
  <si>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</si>
  <si>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</si>
  <si>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</si>
  <si>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</si>
  <si>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</si>
  <si>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</si>
  <si>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</si>
  <si>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</si>
  <si>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</si>
  <si>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</si>
  <si>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</si>
  <si>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</si>
  <si>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</si>
  <si>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</si>
  <si>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</si>
  <si>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</si>
  <si>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</si>
  <si>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</si>
  <si>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</si>
  <si>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</si>
  <si>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</si>
  <si>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</si>
  <si>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</si>
  <si>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</si>
  <si>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</si>
  <si>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</si>
  <si>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</si>
  <si>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</si>
  <si>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</si>
  <si>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</si>
  <si>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</si>
  <si>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</si>
  <si>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</si>
  <si>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</si>
  <si>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</si>
  <si>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</si>
  <si>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</si>
  <si>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</si>
  <si>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</si>
  <si>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</si>
  <si>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</si>
  <si>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</si>
  <si>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</si>
  <si>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</si>
  <si>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</si>
  <si>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</si>
  <si>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</si>
  <si>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</si>
  <si>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</si>
  <si>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</si>
  <si>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</si>
  <si>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</si>
  <si>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</si>
  <si>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</si>
  <si>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</si>
  <si>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</si>
  <si>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</si>
  <si>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</si>
  <si>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</si>
  <si>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</si>
  <si>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</si>
  <si>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</si>
  <si>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</si>
  <si>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</si>
  <si>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</si>
  <si>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</si>
  <si>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</si>
  <si>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</si>
  <si>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</si>
  <si>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</si>
  <si>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</si>
  <si>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</si>
  <si>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</si>
  <si>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</si>
  <si>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</si>
  <si>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</si>
  <si>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</si>
  <si>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</si>
  <si>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</si>
  <si>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</si>
  <si>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</si>
  <si>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</si>
  <si>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</si>
  <si>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</si>
  <si>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</si>
  <si>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</si>
  <si>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</si>
  <si>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</si>
  <si>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</si>
  <si>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</si>
  <si>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</si>
  <si>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</si>
  <si>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</si>
  <si>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</si>
  <si>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</si>
  <si>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</si>
  <si>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</si>
  <si>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</si>
  <si>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</si>
  <si>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</si>
  <si>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</si>
  <si>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</si>
  <si>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</si>
  <si>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</si>
  <si>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</si>
  <si>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</si>
  <si>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</si>
  <si>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</si>
  <si>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</si>
  <si>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</si>
  <si>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</si>
  <si>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</si>
  <si>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</si>
  <si>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</si>
  <si>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</si>
  <si>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</si>
  <si>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</si>
  <si>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</si>
  <si>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</si>
  <si>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</si>
  <si>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</si>
  <si>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</si>
  <si>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</si>
  <si>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</si>
  <si>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</si>
  <si>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</si>
  <si>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</si>
  <si>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</si>
  <si>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</si>
  <si>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</si>
  <si>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</si>
  <si>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</si>
  <si>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</si>
  <si>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</si>
  <si>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</si>
  <si>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</si>
  <si>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</si>
  <si>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</si>
  <si>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</si>
  <si>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</si>
  <si>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</si>
  <si>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</si>
  <si>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</si>
  <si>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</si>
  <si>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</si>
  <si>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</si>
  <si>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</si>
  <si>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</si>
  <si>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</si>
  <si>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</si>
  <si>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</si>
  <si>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</si>
  <si>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</si>
  <si>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</si>
  <si>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</si>
  <si>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</si>
  <si>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</si>
  <si>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</si>
  <si>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</si>
  <si>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</si>
  <si>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</si>
  <si>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</si>
  <si>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</si>
  <si>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</si>
  <si>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</si>
  <si>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</si>
  <si>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</si>
  <si>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</si>
  <si>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</si>
  <si>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</si>
  <si>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</si>
  <si>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</si>
  <si>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</si>
  <si>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</si>
  <si>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</si>
  <si>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</si>
  <si>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</si>
  <si>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</si>
  <si>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</si>
  <si>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</si>
  <si>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</si>
  <si>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</si>
  <si>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</si>
  <si>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</si>
  <si>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</si>
  <si>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</si>
  <si>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</si>
  <si>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</si>
  <si>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</si>
  <si>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</si>
  <si>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</si>
  <si>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</si>
  <si>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</si>
  <si>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</si>
  <si>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</si>
  <si>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</si>
  <si>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</si>
  <si>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</si>
  <si>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</si>
  <si>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</si>
  <si>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</si>
  <si>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</si>
  <si>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</si>
  <si>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</si>
  <si>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</si>
  <si>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</si>
  <si>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</si>
  <si>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</si>
  <si>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</si>
  <si>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</si>
  <si>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</si>
  <si>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</si>
  <si>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</si>
  <si>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</si>
  <si>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</si>
  <si>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</si>
  <si>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</si>
  <si>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</si>
  <si>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</si>
  <si>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</si>
  <si>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</si>
  <si>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</si>
  <si>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</si>
  <si>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</si>
  <si>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</si>
  <si>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</si>
  <si>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</si>
  <si>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</si>
  <si>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</si>
  <si>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</si>
  <si>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</si>
  <si>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</si>
  <si>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</si>
  <si>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</si>
  <si>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</si>
  <si>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</si>
  <si>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</si>
  <si>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</si>
  <si>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</si>
  <si>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</si>
  <si>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</si>
  <si>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</si>
  <si>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</si>
  <si>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</si>
  <si>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</si>
  <si>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</si>
  <si>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</si>
  <si>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</si>
  <si>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</si>
  <si>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</si>
  <si>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</si>
  <si>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</si>
  <si>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</si>
  <si>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</si>
  <si>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</si>
  <si>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</si>
  <si>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</si>
  <si>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</si>
  <si>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</si>
  <si>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</si>
  <si>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</si>
  <si>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</si>
  <si>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</si>
  <si>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</si>
  <si>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</si>
  <si>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</si>
  <si>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20140807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</si>
  <si>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</si>
  <si>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</si>
  <si>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</si>
  <si>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</si>
  <si>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</si>
  <si>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</si>
  <si>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</si>
  <si>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</si>
  <si>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</si>
  <si>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</si>
  <si>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</si>
  <si>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</si>
  <si>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</si>
  <si>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</si>
  <si>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20140908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</si>
  <si>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</si>
  <si>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</si>
  <si>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</si>
  <si>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</si>
  <si>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</si>
  <si>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</si>
  <si>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</si>
  <si>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</si>
  <si>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</si>
  <si>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</si>
  <si>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</si>
  <si>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Square feet of retail space authorized by building permits, August 2014</t>
  </si>
  <si>
    <t>Source:  New Jersey Department of Community Affairs, 10/7/14</t>
  </si>
  <si>
    <t>Square feet of retail space authorized by building permits, January-August 2014</t>
  </si>
  <si>
    <t>20141007</t>
  </si>
  <si>
    <t>CAMDEN CITY</t>
  </si>
  <si>
    <t>GLOUCESTER TWP</t>
  </si>
  <si>
    <t>LITTLE FALLS TWP</t>
  </si>
  <si>
    <t>PATERSON CITY</t>
  </si>
  <si>
    <t>N/A</t>
  </si>
  <si>
    <t>Gloucester Twp errors</t>
  </si>
  <si>
    <t xml:space="preserve">  020141311 A, B, &amp; D</t>
  </si>
  <si>
    <t xml:space="preserve">  020141312 A, B, &amp; C</t>
  </si>
  <si>
    <t xml:space="preserve">  020141313 A. B, &amp; C</t>
  </si>
  <si>
    <t xml:space="preserve">  020141315 A, B, &amp; D</t>
  </si>
  <si>
    <t xml:space="preserve">  020141316 A, B, &amp; C</t>
  </si>
  <si>
    <t xml:space="preserve">  020141318 A, B, &amp; D</t>
  </si>
  <si>
    <t xml:space="preserve">  020141319 A, B, &amp;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</si>
</sst>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6" max="6" width="2.421875" style="0" customWidth="1"/>
  </cols>
  <sheetData>
    <row r="1" spans="1:7" ht="12.75">
      <c r="A1" s="74" t="s">
        <v>1734</v>
      </c>
      <c r="G1" s="66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6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62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7"/>
    </row>
    <row r="5" spans="1:14" ht="15">
      <c r="A5" s="77" t="s">
        <v>1741</v>
      </c>
      <c r="B5" s="62" t="s">
        <v>1723</v>
      </c>
      <c r="G5" s="67" t="s">
        <v>1741</v>
      </c>
      <c r="H5" s="62" t="s">
        <v>1723</v>
      </c>
      <c r="N5" s="67"/>
    </row>
    <row r="6" spans="1:11" ht="13.5" thickBot="1">
      <c r="A6" s="78" t="s">
        <v>1741</v>
      </c>
      <c r="B6" s="73" t="s">
        <v>1808</v>
      </c>
      <c r="C6" s="71" t="s">
        <v>1809</v>
      </c>
      <c r="D6" s="71" t="s">
        <v>1810</v>
      </c>
      <c r="E6" s="72" t="s">
        <v>1811</v>
      </c>
      <c r="G6" s="73" t="s">
        <v>1741</v>
      </c>
      <c r="H6" s="73" t="s">
        <v>1808</v>
      </c>
      <c r="I6" s="71" t="s">
        <v>1809</v>
      </c>
      <c r="J6" s="71" t="s">
        <v>1810</v>
      </c>
      <c r="K6" s="72" t="s">
        <v>1811</v>
      </c>
    </row>
    <row r="7" spans="1:10" ht="13.5" thickTop="1">
      <c r="A7" s="63" t="s">
        <v>147</v>
      </c>
      <c r="B7" s="63" t="s">
        <v>1788</v>
      </c>
      <c r="C7" s="64">
        <v>45421</v>
      </c>
      <c r="D7" s="64">
        <v>45421</v>
      </c>
      <c r="G7" s="70" t="s">
        <v>30</v>
      </c>
      <c r="H7" s="63" t="s">
        <v>1747</v>
      </c>
      <c r="I7" s="64">
        <v>99590</v>
      </c>
      <c r="J7" s="64">
        <v>99590</v>
      </c>
    </row>
    <row r="8" spans="1:10" ht="12.75">
      <c r="A8" s="63" t="s">
        <v>339</v>
      </c>
      <c r="B8" s="63" t="s">
        <v>1749</v>
      </c>
      <c r="C8" s="64">
        <v>0</v>
      </c>
      <c r="E8" s="64">
        <v>0</v>
      </c>
      <c r="G8" s="70" t="s">
        <v>45</v>
      </c>
      <c r="H8" s="63" t="s">
        <v>1779</v>
      </c>
      <c r="I8" s="64">
        <v>9100</v>
      </c>
      <c r="J8" s="64">
        <v>9100</v>
      </c>
    </row>
    <row r="9" spans="1:11" ht="12.75">
      <c r="A9" s="63" t="s">
        <v>442</v>
      </c>
      <c r="B9" s="63" t="s">
        <v>1829</v>
      </c>
      <c r="C9" s="64">
        <v>9200</v>
      </c>
      <c r="D9" s="64">
        <v>9200</v>
      </c>
      <c r="G9" s="70" t="s">
        <v>84</v>
      </c>
      <c r="H9" s="63" t="s">
        <v>1763</v>
      </c>
      <c r="I9" s="64">
        <v>11942</v>
      </c>
      <c r="K9" s="64">
        <v>11942</v>
      </c>
    </row>
    <row r="10" spans="1:11" ht="12.75">
      <c r="A10" s="63" t="s">
        <v>463</v>
      </c>
      <c r="B10" s="63" t="s">
        <v>1830</v>
      </c>
      <c r="C10" s="64">
        <v>588057</v>
      </c>
      <c r="D10" s="64">
        <v>588057</v>
      </c>
      <c r="G10" s="70" t="s">
        <v>135</v>
      </c>
      <c r="H10" s="63" t="s">
        <v>1787</v>
      </c>
      <c r="I10" s="64">
        <v>2113</v>
      </c>
      <c r="K10" s="64">
        <v>2113</v>
      </c>
    </row>
    <row r="11" spans="1:10" ht="12.75">
      <c r="A11" s="63" t="s">
        <v>619</v>
      </c>
      <c r="B11" s="63" t="s">
        <v>1799</v>
      </c>
      <c r="C11" s="64">
        <v>0</v>
      </c>
      <c r="D11" s="64">
        <v>0</v>
      </c>
      <c r="G11" s="70" t="s">
        <v>141</v>
      </c>
      <c r="H11" s="63" t="s">
        <v>1774</v>
      </c>
      <c r="I11" s="64">
        <v>8091</v>
      </c>
      <c r="J11" s="64">
        <v>8091</v>
      </c>
    </row>
    <row r="12" spans="1:10" ht="12.75">
      <c r="A12" s="63" t="s">
        <v>657</v>
      </c>
      <c r="B12" s="63" t="s">
        <v>1751</v>
      </c>
      <c r="C12" s="64">
        <v>0</v>
      </c>
      <c r="D12" s="64">
        <v>0</v>
      </c>
      <c r="G12" s="70" t="s">
        <v>147</v>
      </c>
      <c r="H12" s="63" t="s">
        <v>1788</v>
      </c>
      <c r="I12" s="64">
        <v>45421</v>
      </c>
      <c r="J12" s="64">
        <v>45421</v>
      </c>
    </row>
    <row r="13" spans="1:10" ht="12.75">
      <c r="A13" s="63" t="s">
        <v>666</v>
      </c>
      <c r="B13" s="63" t="s">
        <v>1819</v>
      </c>
      <c r="C13" s="64">
        <v>5190</v>
      </c>
      <c r="D13" s="64">
        <v>5190</v>
      </c>
      <c r="G13" s="70" t="s">
        <v>153</v>
      </c>
      <c r="H13" s="63" t="s">
        <v>1815</v>
      </c>
      <c r="I13" s="64">
        <v>5051</v>
      </c>
      <c r="J13" s="64">
        <v>5051</v>
      </c>
    </row>
    <row r="14" spans="1:10" ht="12.75">
      <c r="A14" s="63" t="s">
        <v>882</v>
      </c>
      <c r="B14" s="63" t="s">
        <v>1801</v>
      </c>
      <c r="C14" s="64">
        <v>0</v>
      </c>
      <c r="D14" s="64">
        <v>0</v>
      </c>
      <c r="G14" s="70" t="s">
        <v>210</v>
      </c>
      <c r="H14" s="63" t="s">
        <v>1736</v>
      </c>
      <c r="I14" s="64">
        <v>0</v>
      </c>
      <c r="J14" s="64">
        <v>0</v>
      </c>
    </row>
    <row r="15" spans="1:11" ht="12.75">
      <c r="A15" s="63" t="s">
        <v>939</v>
      </c>
      <c r="B15" s="63" t="s">
        <v>1753</v>
      </c>
      <c r="C15" s="64">
        <v>0</v>
      </c>
      <c r="D15" s="64">
        <v>0</v>
      </c>
      <c r="G15" s="70" t="s">
        <v>228</v>
      </c>
      <c r="H15" s="63" t="s">
        <v>1748</v>
      </c>
      <c r="I15" s="64">
        <v>0</v>
      </c>
      <c r="J15" s="64">
        <v>0</v>
      </c>
      <c r="K15" s="64">
        <v>0</v>
      </c>
    </row>
    <row r="16" spans="1:10" ht="12.75">
      <c r="A16" s="63" t="s">
        <v>1059</v>
      </c>
      <c r="B16" s="63" t="s">
        <v>1754</v>
      </c>
      <c r="C16" s="64">
        <v>0</v>
      </c>
      <c r="D16" s="64">
        <v>0</v>
      </c>
      <c r="G16" s="70" t="s">
        <v>258</v>
      </c>
      <c r="H16" s="63" t="s">
        <v>1789</v>
      </c>
      <c r="I16" s="64">
        <v>0</v>
      </c>
      <c r="J16" s="64">
        <v>0</v>
      </c>
    </row>
    <row r="17" spans="1:10" ht="12.75">
      <c r="A17" s="63" t="s">
        <v>1261</v>
      </c>
      <c r="B17" s="63" t="s">
        <v>1758</v>
      </c>
      <c r="C17" s="64">
        <v>73000</v>
      </c>
      <c r="D17" s="64">
        <v>73000</v>
      </c>
      <c r="G17" s="70" t="s">
        <v>276</v>
      </c>
      <c r="H17" s="63" t="s">
        <v>1816</v>
      </c>
      <c r="I17" s="64">
        <v>159312</v>
      </c>
      <c r="J17" s="64">
        <v>159312</v>
      </c>
    </row>
    <row r="18" spans="1:11" ht="12.75">
      <c r="A18" s="63" t="s">
        <v>1296</v>
      </c>
      <c r="B18" s="63" t="s">
        <v>1807</v>
      </c>
      <c r="C18" s="64">
        <v>0</v>
      </c>
      <c r="D18" s="64">
        <v>0</v>
      </c>
      <c r="G18" s="70" t="s">
        <v>318</v>
      </c>
      <c r="H18" s="63" t="s">
        <v>1725</v>
      </c>
      <c r="I18" s="64">
        <v>0</v>
      </c>
      <c r="K18" s="64">
        <v>0</v>
      </c>
    </row>
    <row r="19" spans="1:11" ht="12.75">
      <c r="A19" s="63" t="s">
        <v>1302</v>
      </c>
      <c r="B19" s="63" t="s">
        <v>1770</v>
      </c>
      <c r="C19" s="64">
        <v>3600</v>
      </c>
      <c r="D19" s="64">
        <v>3600</v>
      </c>
      <c r="G19" s="70" t="s">
        <v>339</v>
      </c>
      <c r="H19" s="63" t="s">
        <v>1749</v>
      </c>
      <c r="I19" s="64">
        <v>0</v>
      </c>
      <c r="K19" s="64">
        <v>0</v>
      </c>
    </row>
    <row r="20" spans="1:11" ht="12.75">
      <c r="A20" s="63" t="s">
        <v>1355</v>
      </c>
      <c r="B20" s="63" t="s">
        <v>1831</v>
      </c>
      <c r="C20" s="64">
        <v>8625</v>
      </c>
      <c r="D20" s="64">
        <v>8625</v>
      </c>
      <c r="G20" s="70" t="s">
        <v>348</v>
      </c>
      <c r="H20" s="63" t="s">
        <v>1790</v>
      </c>
      <c r="I20" s="64">
        <v>10159</v>
      </c>
      <c r="K20" s="64">
        <v>10159</v>
      </c>
    </row>
    <row r="21" spans="1:11" ht="12.75">
      <c r="A21" s="63" t="s">
        <v>1364</v>
      </c>
      <c r="B21" s="63" t="s">
        <v>1832</v>
      </c>
      <c r="C21" s="64">
        <v>15763</v>
      </c>
      <c r="D21" s="64">
        <v>15763</v>
      </c>
      <c r="G21" s="70" t="s">
        <v>392</v>
      </c>
      <c r="H21" s="63" t="s">
        <v>1817</v>
      </c>
      <c r="I21" s="64">
        <v>1085</v>
      </c>
      <c r="K21" s="64">
        <v>1085</v>
      </c>
    </row>
    <row r="22" spans="1:10" ht="12.75">
      <c r="A22" s="63" t="s">
        <v>1382</v>
      </c>
      <c r="B22" s="63" t="s">
        <v>1761</v>
      </c>
      <c r="C22" s="64">
        <v>0</v>
      </c>
      <c r="D22" s="64">
        <v>0</v>
      </c>
      <c r="G22" s="70" t="s">
        <v>409</v>
      </c>
      <c r="H22" s="63" t="s">
        <v>1764</v>
      </c>
      <c r="I22" s="64">
        <v>8320</v>
      </c>
      <c r="J22" s="64">
        <v>8320</v>
      </c>
    </row>
    <row r="23" spans="1:11" ht="12.75">
      <c r="A23" s="63" t="s">
        <v>1456</v>
      </c>
      <c r="B23" s="63" t="s">
        <v>1823</v>
      </c>
      <c r="C23" s="64">
        <v>2519</v>
      </c>
      <c r="D23" s="64">
        <v>2519</v>
      </c>
      <c r="G23" s="70" t="s">
        <v>439</v>
      </c>
      <c r="H23" s="63" t="s">
        <v>1745</v>
      </c>
      <c r="I23" s="64">
        <v>5065</v>
      </c>
      <c r="K23" s="64">
        <v>5065</v>
      </c>
    </row>
    <row r="24" spans="7:10" ht="12.75">
      <c r="G24" s="70" t="s">
        <v>442</v>
      </c>
      <c r="H24" s="63" t="s">
        <v>1829</v>
      </c>
      <c r="I24" s="64">
        <v>9200</v>
      </c>
      <c r="J24" s="64">
        <v>9200</v>
      </c>
    </row>
    <row r="25" spans="7:11" ht="12.75">
      <c r="G25" s="70" t="s">
        <v>445</v>
      </c>
      <c r="H25" s="63" t="s">
        <v>1750</v>
      </c>
      <c r="I25" s="64">
        <v>5655</v>
      </c>
      <c r="J25" s="64">
        <v>5557</v>
      </c>
      <c r="K25" s="64">
        <v>98</v>
      </c>
    </row>
    <row r="26" spans="7:10" ht="12.75">
      <c r="G26" s="70" t="s">
        <v>463</v>
      </c>
      <c r="H26" s="63" t="s">
        <v>1830</v>
      </c>
      <c r="I26" s="64">
        <v>588057</v>
      </c>
      <c r="J26" s="64">
        <v>588057</v>
      </c>
    </row>
    <row r="27" spans="7:10" ht="12.75">
      <c r="G27" s="70" t="s">
        <v>520</v>
      </c>
      <c r="H27" s="63" t="s">
        <v>1737</v>
      </c>
      <c r="I27" s="64">
        <v>0</v>
      </c>
      <c r="J27" s="64">
        <v>0</v>
      </c>
    </row>
    <row r="28" spans="7:10" ht="12.75">
      <c r="G28" s="70" t="s">
        <v>553</v>
      </c>
      <c r="H28" s="63" t="s">
        <v>1780</v>
      </c>
      <c r="I28" s="64">
        <v>1464</v>
      </c>
      <c r="J28" s="64">
        <v>1464</v>
      </c>
    </row>
    <row r="29" spans="7:10" ht="12.75">
      <c r="G29" s="70" t="s">
        <v>604</v>
      </c>
      <c r="H29" s="63" t="s">
        <v>1781</v>
      </c>
      <c r="I29" s="64">
        <v>176</v>
      </c>
      <c r="J29" s="64">
        <v>176</v>
      </c>
    </row>
    <row r="30" spans="1:10" ht="12.75">
      <c r="A30" s="82" t="s">
        <v>1834</v>
      </c>
      <c r="B30" s="18"/>
      <c r="C30" s="18"/>
      <c r="D30" s="18"/>
      <c r="G30" s="70" t="s">
        <v>619</v>
      </c>
      <c r="H30" s="63" t="s">
        <v>1799</v>
      </c>
      <c r="I30" s="64">
        <v>23544</v>
      </c>
      <c r="J30" s="64">
        <v>23544</v>
      </c>
    </row>
    <row r="31" spans="1:10" ht="12.75">
      <c r="A31" s="82" t="s">
        <v>463</v>
      </c>
      <c r="B31" s="18"/>
      <c r="C31" s="18"/>
      <c r="D31" s="18"/>
      <c r="G31" s="70" t="s">
        <v>624</v>
      </c>
      <c r="H31" s="63" t="s">
        <v>1818</v>
      </c>
      <c r="I31" s="64">
        <v>2976</v>
      </c>
      <c r="J31" s="64">
        <v>2976</v>
      </c>
    </row>
    <row r="32" spans="1:11" ht="12.75">
      <c r="A32" s="82"/>
      <c r="B32" s="18" t="s">
        <v>1835</v>
      </c>
      <c r="C32" s="18"/>
      <c r="D32" s="18">
        <f>47188*3</f>
        <v>141564</v>
      </c>
      <c r="G32" s="70" t="s">
        <v>645</v>
      </c>
      <c r="H32" s="63" t="s">
        <v>1791</v>
      </c>
      <c r="I32" s="64">
        <v>17790</v>
      </c>
      <c r="K32" s="64">
        <v>17790</v>
      </c>
    </row>
    <row r="33" spans="1:10" ht="12.75">
      <c r="A33" s="82"/>
      <c r="B33" s="18" t="s">
        <v>1836</v>
      </c>
      <c r="C33" s="18"/>
      <c r="D33" s="18">
        <f>28889*3</f>
        <v>86667</v>
      </c>
      <c r="G33" s="70" t="s">
        <v>657</v>
      </c>
      <c r="H33" s="63" t="s">
        <v>1751</v>
      </c>
      <c r="I33" s="64">
        <v>120571</v>
      </c>
      <c r="J33" s="64">
        <v>120571</v>
      </c>
    </row>
    <row r="34" spans="1:10" ht="12.75">
      <c r="A34" s="82"/>
      <c r="B34" s="18" t="s">
        <v>1837</v>
      </c>
      <c r="C34" s="18"/>
      <c r="D34" s="18">
        <f>21956*3</f>
        <v>65868</v>
      </c>
      <c r="G34" s="70" t="s">
        <v>666</v>
      </c>
      <c r="H34" s="63" t="s">
        <v>1819</v>
      </c>
      <c r="I34" s="64">
        <v>10380</v>
      </c>
      <c r="J34" s="64">
        <v>10380</v>
      </c>
    </row>
    <row r="35" spans="1:11" ht="12.75">
      <c r="A35" s="82"/>
      <c r="B35" s="18" t="s">
        <v>1838</v>
      </c>
      <c r="C35" s="18"/>
      <c r="D35" s="18">
        <f>45189*3</f>
        <v>135567</v>
      </c>
      <c r="G35" s="70" t="s">
        <v>672</v>
      </c>
      <c r="H35" s="63" t="s">
        <v>1752</v>
      </c>
      <c r="I35" s="64">
        <v>0</v>
      </c>
      <c r="K35" s="64">
        <v>0</v>
      </c>
    </row>
    <row r="36" spans="1:10" ht="12.75">
      <c r="A36" s="82"/>
      <c r="B36" s="18" t="s">
        <v>1839</v>
      </c>
      <c r="C36" s="18"/>
      <c r="D36" s="18">
        <f>25885*3</f>
        <v>77655</v>
      </c>
      <c r="G36" s="70" t="s">
        <v>681</v>
      </c>
      <c r="H36" s="63" t="s">
        <v>1820</v>
      </c>
      <c r="I36" s="64">
        <v>0</v>
      </c>
      <c r="J36" s="64">
        <v>0</v>
      </c>
    </row>
    <row r="37" spans="1:10" ht="12.75">
      <c r="A37" s="82"/>
      <c r="B37" s="18" t="s">
        <v>1840</v>
      </c>
      <c r="C37" s="18"/>
      <c r="D37" s="18">
        <f>43969*3</f>
        <v>131907</v>
      </c>
      <c r="G37" s="70" t="s">
        <v>690</v>
      </c>
      <c r="H37" s="63" t="s">
        <v>1765</v>
      </c>
      <c r="I37" s="64">
        <v>1936</v>
      </c>
      <c r="J37" s="64">
        <v>1936</v>
      </c>
    </row>
    <row r="38" spans="1:10" ht="12.75">
      <c r="A38" s="82"/>
      <c r="B38" s="18" t="s">
        <v>1841</v>
      </c>
      <c r="C38" s="18"/>
      <c r="D38" s="18">
        <f>42524*3</f>
        <v>127572</v>
      </c>
      <c r="G38" s="70" t="s">
        <v>699</v>
      </c>
      <c r="H38" s="63" t="s">
        <v>1800</v>
      </c>
      <c r="I38" s="64">
        <v>307440</v>
      </c>
      <c r="J38" s="64">
        <v>307440</v>
      </c>
    </row>
    <row r="39" spans="1:10" ht="12.75">
      <c r="A39" s="82"/>
      <c r="B39" s="18"/>
      <c r="C39" s="18"/>
      <c r="D39" s="83">
        <f>SUM(D32:D38)</f>
        <v>766800</v>
      </c>
      <c r="G39" s="70" t="s">
        <v>713</v>
      </c>
      <c r="H39" s="63" t="s">
        <v>1803</v>
      </c>
      <c r="I39" s="64">
        <v>6895</v>
      </c>
      <c r="J39" s="64">
        <v>6895</v>
      </c>
    </row>
    <row r="40" spans="1:10" ht="12.75">
      <c r="A40" s="82"/>
      <c r="B40" s="18"/>
      <c r="C40" s="18"/>
      <c r="D40" s="18"/>
      <c r="G40" s="70" t="s">
        <v>738</v>
      </c>
      <c r="H40" s="63" t="s">
        <v>1766</v>
      </c>
      <c r="I40" s="64">
        <v>3168</v>
      </c>
      <c r="J40" s="64">
        <v>3168</v>
      </c>
    </row>
    <row r="41" spans="1:11" ht="12.75">
      <c r="A41" s="82"/>
      <c r="B41" s="18"/>
      <c r="C41" s="18"/>
      <c r="D41" s="18"/>
      <c r="G41" s="70" t="s">
        <v>848</v>
      </c>
      <c r="H41" s="63" t="s">
        <v>1732</v>
      </c>
      <c r="I41" s="64">
        <v>2359</v>
      </c>
      <c r="J41" s="64">
        <v>0</v>
      </c>
      <c r="K41" s="64">
        <v>2359</v>
      </c>
    </row>
    <row r="42" spans="1:10" ht="12.75">
      <c r="A42" s="82"/>
      <c r="B42" s="18"/>
      <c r="C42" s="18"/>
      <c r="D42" s="18"/>
      <c r="G42" s="70" t="s">
        <v>863</v>
      </c>
      <c r="H42" s="63" t="s">
        <v>1743</v>
      </c>
      <c r="I42" s="64">
        <v>1</v>
      </c>
      <c r="J42" s="64">
        <v>1</v>
      </c>
    </row>
    <row r="43" spans="1:11" ht="12.75">
      <c r="A43" s="82"/>
      <c r="B43" s="18"/>
      <c r="C43" s="18"/>
      <c r="D43" s="18"/>
      <c r="G43" s="70" t="s">
        <v>877</v>
      </c>
      <c r="H43" s="63" t="s">
        <v>1792</v>
      </c>
      <c r="I43" s="64">
        <v>2</v>
      </c>
      <c r="K43" s="64">
        <v>2</v>
      </c>
    </row>
    <row r="44" spans="1:10" ht="12.75">
      <c r="A44" s="82"/>
      <c r="B44" s="18"/>
      <c r="C44" s="18"/>
      <c r="D44" s="18"/>
      <c r="G44" s="70" t="s">
        <v>882</v>
      </c>
      <c r="H44" s="63" t="s">
        <v>1801</v>
      </c>
      <c r="I44" s="64">
        <v>21666</v>
      </c>
      <c r="J44" s="64">
        <v>21666</v>
      </c>
    </row>
    <row r="45" spans="1:10" ht="12.75">
      <c r="A45" s="82"/>
      <c r="B45" s="18"/>
      <c r="C45" s="18"/>
      <c r="D45" s="18"/>
      <c r="G45" s="70" t="s">
        <v>895</v>
      </c>
      <c r="H45" s="63" t="s">
        <v>1802</v>
      </c>
      <c r="I45" s="64">
        <v>0</v>
      </c>
      <c r="J45" s="64">
        <v>0</v>
      </c>
    </row>
    <row r="46" spans="1:10" ht="12.75">
      <c r="A46" s="82"/>
      <c r="B46" s="18"/>
      <c r="C46" s="18"/>
      <c r="D46" s="18"/>
      <c r="G46" s="70" t="s">
        <v>907</v>
      </c>
      <c r="H46" s="63" t="s">
        <v>1738</v>
      </c>
      <c r="I46" s="64">
        <v>15168</v>
      </c>
      <c r="J46" s="64">
        <v>15168</v>
      </c>
    </row>
    <row r="47" spans="1:10" ht="12.75">
      <c r="A47" s="82"/>
      <c r="B47" s="18"/>
      <c r="C47" s="18"/>
      <c r="D47" s="18"/>
      <c r="G47" s="70" t="s">
        <v>934</v>
      </c>
      <c r="H47" s="63" t="s">
        <v>1803</v>
      </c>
      <c r="I47" s="64">
        <v>0</v>
      </c>
      <c r="J47" s="64">
        <v>0</v>
      </c>
    </row>
    <row r="48" spans="1:10" ht="12.75">
      <c r="A48" s="82"/>
      <c r="B48" s="18"/>
      <c r="C48" s="18"/>
      <c r="D48" s="18"/>
      <c r="G48" s="70" t="s">
        <v>939</v>
      </c>
      <c r="H48" s="63" t="s">
        <v>1753</v>
      </c>
      <c r="I48" s="64">
        <v>0</v>
      </c>
      <c r="J48" s="64">
        <v>0</v>
      </c>
    </row>
    <row r="49" spans="1:11" ht="12.75">
      <c r="A49" s="82"/>
      <c r="B49" s="18"/>
      <c r="C49" s="18"/>
      <c r="D49" s="18"/>
      <c r="G49" s="70" t="s">
        <v>969</v>
      </c>
      <c r="H49" s="63" t="s">
        <v>1726</v>
      </c>
      <c r="I49" s="64">
        <v>182634</v>
      </c>
      <c r="J49" s="64">
        <v>179564</v>
      </c>
      <c r="K49" s="64">
        <v>3070</v>
      </c>
    </row>
    <row r="50" spans="7:10" ht="12.75">
      <c r="G50" s="70" t="s">
        <v>984</v>
      </c>
      <c r="H50" s="63" t="s">
        <v>1767</v>
      </c>
      <c r="I50" s="64">
        <v>1326</v>
      </c>
      <c r="J50" s="64">
        <v>1326</v>
      </c>
    </row>
    <row r="51" spans="7:10" ht="12.75">
      <c r="G51" s="70" t="s">
        <v>1002</v>
      </c>
      <c r="H51" s="63" t="s">
        <v>1768</v>
      </c>
      <c r="I51" s="64">
        <v>5316</v>
      </c>
      <c r="J51" s="64">
        <v>5316</v>
      </c>
    </row>
    <row r="52" spans="7:10" ht="12.75">
      <c r="G52" s="70" t="s">
        <v>1017</v>
      </c>
      <c r="H52" s="63" t="s">
        <v>1782</v>
      </c>
      <c r="I52" s="64">
        <v>8000</v>
      </c>
      <c r="J52" s="64">
        <v>8000</v>
      </c>
    </row>
    <row r="53" spans="7:10" ht="12.75">
      <c r="G53" s="70" t="s">
        <v>1020</v>
      </c>
      <c r="H53" s="63" t="s">
        <v>1804</v>
      </c>
      <c r="I53" s="64">
        <v>14838</v>
      </c>
      <c r="J53" s="64">
        <v>14838</v>
      </c>
    </row>
    <row r="54" spans="7:10" ht="12.75">
      <c r="G54" s="70" t="s">
        <v>1026</v>
      </c>
      <c r="H54" s="63" t="s">
        <v>1739</v>
      </c>
      <c r="I54" s="64">
        <v>217330</v>
      </c>
      <c r="J54" s="64">
        <v>217330</v>
      </c>
    </row>
    <row r="55" spans="7:11" ht="12.75">
      <c r="G55" s="70" t="s">
        <v>1044</v>
      </c>
      <c r="H55" s="63" t="s">
        <v>1746</v>
      </c>
      <c r="I55" s="64">
        <v>342</v>
      </c>
      <c r="K55" s="64">
        <v>342</v>
      </c>
    </row>
    <row r="56" spans="7:10" ht="12.75">
      <c r="G56" s="70" t="s">
        <v>1053</v>
      </c>
      <c r="H56" s="63" t="s">
        <v>1717</v>
      </c>
      <c r="I56" s="64">
        <v>0</v>
      </c>
      <c r="J56" s="64">
        <v>0</v>
      </c>
    </row>
    <row r="57" spans="7:10" ht="12.75">
      <c r="G57" s="70" t="s">
        <v>1056</v>
      </c>
      <c r="H57" s="63" t="s">
        <v>1783</v>
      </c>
      <c r="I57" s="64">
        <v>5040</v>
      </c>
      <c r="J57" s="64">
        <v>5040</v>
      </c>
    </row>
    <row r="58" spans="7:10" ht="12.75">
      <c r="G58" s="70" t="s">
        <v>1059</v>
      </c>
      <c r="H58" s="63" t="s">
        <v>1754</v>
      </c>
      <c r="I58" s="64">
        <v>0</v>
      </c>
      <c r="J58" s="64">
        <v>0</v>
      </c>
    </row>
    <row r="59" spans="7:10" ht="12.75">
      <c r="G59" s="70" t="s">
        <v>1071</v>
      </c>
      <c r="H59" s="63" t="s">
        <v>1793</v>
      </c>
      <c r="I59" s="64">
        <v>0</v>
      </c>
      <c r="J59" s="64">
        <v>0</v>
      </c>
    </row>
    <row r="60" spans="7:10" ht="12.75">
      <c r="G60" s="70" t="s">
        <v>1104</v>
      </c>
      <c r="H60" s="63" t="s">
        <v>1755</v>
      </c>
      <c r="I60" s="64">
        <v>10109</v>
      </c>
      <c r="J60" s="64">
        <v>10109</v>
      </c>
    </row>
    <row r="61" spans="7:10" ht="12.75">
      <c r="G61" s="70" t="s">
        <v>1190</v>
      </c>
      <c r="H61" s="63" t="s">
        <v>1805</v>
      </c>
      <c r="I61" s="64">
        <v>1</v>
      </c>
      <c r="J61" s="64">
        <v>1</v>
      </c>
    </row>
    <row r="62" spans="7:10" ht="12.75">
      <c r="G62" s="70" t="s">
        <v>1214</v>
      </c>
      <c r="H62" s="63" t="s">
        <v>1756</v>
      </c>
      <c r="I62" s="64">
        <v>6895</v>
      </c>
      <c r="J62" s="64">
        <v>6895</v>
      </c>
    </row>
    <row r="63" spans="7:10" ht="12.75">
      <c r="G63" s="70" t="s">
        <v>1217</v>
      </c>
      <c r="H63" s="63" t="s">
        <v>1727</v>
      </c>
      <c r="I63" s="64">
        <v>0</v>
      </c>
      <c r="J63" s="64">
        <v>0</v>
      </c>
    </row>
    <row r="64" spans="7:11" ht="12.75">
      <c r="G64" s="70" t="s">
        <v>1223</v>
      </c>
      <c r="H64" s="63" t="s">
        <v>1718</v>
      </c>
      <c r="I64" s="64">
        <v>136</v>
      </c>
      <c r="K64" s="64">
        <v>136</v>
      </c>
    </row>
    <row r="65" spans="7:10" ht="12.75">
      <c r="G65" s="70" t="s">
        <v>1235</v>
      </c>
      <c r="H65" s="63" t="s">
        <v>1757</v>
      </c>
      <c r="I65" s="64">
        <v>4000</v>
      </c>
      <c r="J65" s="64">
        <v>4000</v>
      </c>
    </row>
    <row r="66" spans="7:10" ht="12.75">
      <c r="G66" s="70" t="s">
        <v>1261</v>
      </c>
      <c r="H66" s="63" t="s">
        <v>1758</v>
      </c>
      <c r="I66" s="64">
        <v>173500</v>
      </c>
      <c r="J66" s="64">
        <v>173500</v>
      </c>
    </row>
    <row r="67" spans="7:10" ht="12.75">
      <c r="G67" s="70" t="s">
        <v>1264</v>
      </c>
      <c r="H67" s="63" t="s">
        <v>1769</v>
      </c>
      <c r="I67" s="64">
        <v>4505</v>
      </c>
      <c r="J67" s="64">
        <v>4505</v>
      </c>
    </row>
    <row r="68" spans="7:10" ht="12.75">
      <c r="G68" s="70" t="s">
        <v>1275</v>
      </c>
      <c r="H68" s="63" t="s">
        <v>1821</v>
      </c>
      <c r="I68" s="64">
        <v>0</v>
      </c>
      <c r="J68" s="64">
        <v>0</v>
      </c>
    </row>
    <row r="69" spans="7:10" ht="12.75">
      <c r="G69" s="70" t="s">
        <v>1278</v>
      </c>
      <c r="H69" s="63" t="s">
        <v>1806</v>
      </c>
      <c r="I69" s="64">
        <v>0</v>
      </c>
      <c r="J69" s="64">
        <v>0</v>
      </c>
    </row>
    <row r="70" spans="7:11" ht="12.75">
      <c r="G70" s="70" t="s">
        <v>1284</v>
      </c>
      <c r="H70" s="63" t="s">
        <v>1733</v>
      </c>
      <c r="I70" s="64">
        <v>7879</v>
      </c>
      <c r="J70" s="64">
        <v>6820</v>
      </c>
      <c r="K70" s="64">
        <v>1059</v>
      </c>
    </row>
    <row r="71" spans="7:10" ht="12.75">
      <c r="G71" s="70" t="s">
        <v>1296</v>
      </c>
      <c r="H71" s="63" t="s">
        <v>1807</v>
      </c>
      <c r="I71" s="64">
        <v>14490</v>
      </c>
      <c r="J71" s="64">
        <v>14490</v>
      </c>
    </row>
    <row r="72" spans="7:10" ht="12.75">
      <c r="G72" s="70" t="s">
        <v>1302</v>
      </c>
      <c r="H72" s="63" t="s">
        <v>1770</v>
      </c>
      <c r="I72" s="64">
        <v>9840</v>
      </c>
      <c r="J72" s="64">
        <v>9840</v>
      </c>
    </row>
    <row r="73" spans="7:10" ht="12.75">
      <c r="G73" s="70" t="s">
        <v>1319</v>
      </c>
      <c r="H73" s="63" t="s">
        <v>1794</v>
      </c>
      <c r="I73" s="64">
        <v>650</v>
      </c>
      <c r="J73" s="64">
        <v>650</v>
      </c>
    </row>
    <row r="74" spans="7:11" ht="12.75">
      <c r="G74" s="70" t="s">
        <v>1322</v>
      </c>
      <c r="H74" s="63" t="s">
        <v>1795</v>
      </c>
      <c r="I74" s="64">
        <v>0</v>
      </c>
      <c r="K74" s="64">
        <v>0</v>
      </c>
    </row>
    <row r="75" spans="7:10" ht="12.75">
      <c r="G75" s="70" t="s">
        <v>1325</v>
      </c>
      <c r="H75" s="63" t="s">
        <v>1759</v>
      </c>
      <c r="I75" s="64">
        <v>3857</v>
      </c>
      <c r="J75" s="64">
        <v>3857</v>
      </c>
    </row>
    <row r="76" spans="7:11" ht="12.75">
      <c r="G76" s="70" t="s">
        <v>1331</v>
      </c>
      <c r="H76" s="63" t="s">
        <v>1719</v>
      </c>
      <c r="I76" s="64">
        <v>2624</v>
      </c>
      <c r="J76" s="64">
        <v>0</v>
      </c>
      <c r="K76" s="64">
        <v>2624</v>
      </c>
    </row>
    <row r="77" spans="7:10" ht="12.75">
      <c r="G77" s="70" t="s">
        <v>1340</v>
      </c>
      <c r="H77" s="63" t="s">
        <v>1760</v>
      </c>
      <c r="I77" s="64">
        <v>0</v>
      </c>
      <c r="J77" s="64">
        <v>0</v>
      </c>
    </row>
    <row r="78" spans="7:10" ht="12.75">
      <c r="G78" s="70" t="s">
        <v>1355</v>
      </c>
      <c r="H78" s="63" t="s">
        <v>1831</v>
      </c>
      <c r="I78" s="64">
        <v>8625</v>
      </c>
      <c r="J78" s="64">
        <v>8625</v>
      </c>
    </row>
    <row r="79" spans="7:10" ht="12.75">
      <c r="G79" s="70" t="s">
        <v>1364</v>
      </c>
      <c r="H79" s="63" t="s">
        <v>1832</v>
      </c>
      <c r="I79" s="64">
        <v>15763</v>
      </c>
      <c r="J79" s="64">
        <v>15763</v>
      </c>
    </row>
    <row r="80" spans="7:10" ht="12.75">
      <c r="G80" s="70" t="s">
        <v>1382</v>
      </c>
      <c r="H80" s="63" t="s">
        <v>1761</v>
      </c>
      <c r="I80" s="64">
        <v>225706</v>
      </c>
      <c r="J80" s="64">
        <v>225706</v>
      </c>
    </row>
    <row r="81" spans="7:10" ht="12.75">
      <c r="G81" s="70" t="s">
        <v>1388</v>
      </c>
      <c r="H81" s="63" t="s">
        <v>1822</v>
      </c>
      <c r="I81" s="64">
        <v>4200</v>
      </c>
      <c r="J81" s="64">
        <v>4200</v>
      </c>
    </row>
    <row r="82" spans="7:11" ht="12.75">
      <c r="G82" s="70" t="s">
        <v>1408</v>
      </c>
      <c r="H82" s="63" t="s">
        <v>1796</v>
      </c>
      <c r="I82" s="64">
        <v>2412</v>
      </c>
      <c r="K82" s="64">
        <v>2412</v>
      </c>
    </row>
    <row r="83" spans="7:11" ht="12.75">
      <c r="G83" s="70" t="s">
        <v>1435</v>
      </c>
      <c r="H83" s="63" t="s">
        <v>1740</v>
      </c>
      <c r="I83" s="64">
        <v>0</v>
      </c>
      <c r="J83" s="64">
        <v>0</v>
      </c>
      <c r="K83" s="64">
        <v>0</v>
      </c>
    </row>
    <row r="84" spans="7:11" ht="12.75">
      <c r="G84" s="70" t="s">
        <v>1450</v>
      </c>
      <c r="H84" s="63" t="s">
        <v>1771</v>
      </c>
      <c r="I84" s="64">
        <v>495</v>
      </c>
      <c r="J84" s="64">
        <v>0</v>
      </c>
      <c r="K84" s="64">
        <v>495</v>
      </c>
    </row>
    <row r="85" spans="7:11" ht="12.75">
      <c r="G85" s="70" t="s">
        <v>1456</v>
      </c>
      <c r="H85" s="63" t="s">
        <v>1823</v>
      </c>
      <c r="I85" s="64">
        <v>2519</v>
      </c>
      <c r="J85" s="64">
        <v>2519</v>
      </c>
      <c r="K85" s="64">
        <v>0</v>
      </c>
    </row>
    <row r="86" spans="7:10" ht="12.75">
      <c r="G86" s="70" t="s">
        <v>1508</v>
      </c>
      <c r="H86" s="63" t="s">
        <v>1824</v>
      </c>
      <c r="I86" s="64">
        <v>0</v>
      </c>
      <c r="J86" s="64">
        <v>0</v>
      </c>
    </row>
    <row r="87" spans="7:10" ht="12.75">
      <c r="G87" s="70" t="s">
        <v>1511</v>
      </c>
      <c r="H87" s="63" t="s">
        <v>1784</v>
      </c>
      <c r="I87" s="64">
        <v>13350</v>
      </c>
      <c r="J87" s="64">
        <v>13350</v>
      </c>
    </row>
    <row r="88" spans="7:10" ht="12.75">
      <c r="G88" s="70" t="s">
        <v>1520</v>
      </c>
      <c r="H88" s="63" t="s">
        <v>1762</v>
      </c>
      <c r="I88" s="64">
        <v>5880</v>
      </c>
      <c r="J88" s="64">
        <v>5880</v>
      </c>
    </row>
    <row r="89" spans="7:11" ht="12.75">
      <c r="G89" s="70" t="s">
        <v>1526</v>
      </c>
      <c r="H89" s="63" t="s">
        <v>1772</v>
      </c>
      <c r="I89" s="64">
        <v>750</v>
      </c>
      <c r="K89" s="64">
        <v>750</v>
      </c>
    </row>
    <row r="90" spans="7:11" ht="12.75">
      <c r="G90" s="70" t="s">
        <v>1568</v>
      </c>
      <c r="H90" s="63" t="s">
        <v>1785</v>
      </c>
      <c r="I90" s="64">
        <v>7388</v>
      </c>
      <c r="K90" s="64">
        <v>7388</v>
      </c>
    </row>
    <row r="91" spans="7:10" ht="12.75">
      <c r="G91" s="70" t="s">
        <v>1577</v>
      </c>
      <c r="H91" s="63" t="s">
        <v>1775</v>
      </c>
      <c r="I91" s="64">
        <v>0</v>
      </c>
      <c r="J91" s="64">
        <v>0</v>
      </c>
    </row>
    <row r="92" spans="7:10" ht="12.75">
      <c r="G92" s="70" t="s">
        <v>1586</v>
      </c>
      <c r="H92" s="63" t="s">
        <v>1773</v>
      </c>
      <c r="I92" s="64">
        <v>9000</v>
      </c>
      <c r="J92" s="64">
        <v>9000</v>
      </c>
    </row>
    <row r="93" spans="7:10" ht="12.75">
      <c r="G93" s="70" t="s">
        <v>1684</v>
      </c>
      <c r="H93" s="63" t="s">
        <v>1742</v>
      </c>
      <c r="I93" s="64">
        <v>3</v>
      </c>
      <c r="J93" s="64">
        <v>3</v>
      </c>
    </row>
    <row r="94" spans="7:11" ht="12.75">
      <c r="G94" s="70" t="s">
        <v>1687</v>
      </c>
      <c r="H94" s="63" t="s">
        <v>1797</v>
      </c>
      <c r="I94" s="64">
        <v>2201</v>
      </c>
      <c r="K94" s="64">
        <v>2201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January-August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v>588057</v>
      </c>
      <c r="D7" s="50">
        <v>588057</v>
      </c>
      <c r="E7" s="50">
        <v>0</v>
      </c>
      <c r="F7" s="34">
        <v>1</v>
      </c>
    </row>
    <row r="8" spans="1:6" ht="12.75">
      <c r="A8" s="10" t="s">
        <v>700</v>
      </c>
      <c r="B8" s="10" t="s">
        <v>12</v>
      </c>
      <c r="C8" s="50">
        <v>307440</v>
      </c>
      <c r="D8" s="50">
        <v>307440</v>
      </c>
      <c r="E8" s="50">
        <v>0</v>
      </c>
      <c r="F8" s="34">
        <v>2</v>
      </c>
    </row>
    <row r="9" spans="1:6" ht="12.75">
      <c r="A9" s="10" t="s">
        <v>1383</v>
      </c>
      <c r="B9" s="10" t="s">
        <v>20</v>
      </c>
      <c r="C9" s="50">
        <v>225706</v>
      </c>
      <c r="D9" s="50">
        <v>225706</v>
      </c>
      <c r="E9" s="50">
        <v>0</v>
      </c>
      <c r="F9" s="34">
        <v>3</v>
      </c>
    </row>
    <row r="10" spans="1:6" ht="12.75">
      <c r="A10" s="10" t="s">
        <v>1027</v>
      </c>
      <c r="B10" s="10" t="s">
        <v>17</v>
      </c>
      <c r="C10" s="50">
        <v>217330</v>
      </c>
      <c r="D10" s="50">
        <v>217330</v>
      </c>
      <c r="E10" s="50">
        <v>0</v>
      </c>
      <c r="F10" s="34">
        <v>4</v>
      </c>
    </row>
    <row r="11" spans="1:6" ht="12.75">
      <c r="A11" s="10" t="s">
        <v>970</v>
      </c>
      <c r="B11" s="10" t="s">
        <v>16</v>
      </c>
      <c r="C11" s="50">
        <v>182634</v>
      </c>
      <c r="D11" s="50">
        <v>179564</v>
      </c>
      <c r="E11" s="50">
        <v>3070</v>
      </c>
      <c r="F11" s="34">
        <v>5</v>
      </c>
    </row>
    <row r="12" spans="1:6" ht="12.75">
      <c r="A12" s="10" t="s">
        <v>1262</v>
      </c>
      <c r="B12" s="10" t="s">
        <v>19</v>
      </c>
      <c r="C12" s="50">
        <v>173500</v>
      </c>
      <c r="D12" s="50">
        <v>173500</v>
      </c>
      <c r="E12" s="50">
        <v>0</v>
      </c>
      <c r="F12" s="34">
        <v>6</v>
      </c>
    </row>
    <row r="13" spans="1:6" ht="12.75">
      <c r="A13" s="10" t="s">
        <v>277</v>
      </c>
      <c r="B13" s="10" t="s">
        <v>6</v>
      </c>
      <c r="C13" s="50">
        <v>159312</v>
      </c>
      <c r="D13" s="50">
        <v>159312</v>
      </c>
      <c r="E13" s="50">
        <v>0</v>
      </c>
      <c r="F13" s="34">
        <v>7</v>
      </c>
    </row>
    <row r="14" spans="1:6" ht="12.75">
      <c r="A14" s="10" t="s">
        <v>658</v>
      </c>
      <c r="B14" s="10" t="s">
        <v>11</v>
      </c>
      <c r="C14" s="50">
        <v>120571</v>
      </c>
      <c r="D14" s="50">
        <v>120571</v>
      </c>
      <c r="E14" s="50">
        <v>0</v>
      </c>
      <c r="F14" s="34">
        <v>8</v>
      </c>
    </row>
    <row r="15" spans="1:6" ht="12.75">
      <c r="A15" s="10" t="s">
        <v>31</v>
      </c>
      <c r="B15" s="10" t="s">
        <v>5</v>
      </c>
      <c r="C15" s="50">
        <v>99590</v>
      </c>
      <c r="D15" s="50">
        <v>99590</v>
      </c>
      <c r="E15" s="50">
        <v>0</v>
      </c>
      <c r="F15" s="34">
        <v>9</v>
      </c>
    </row>
    <row r="16" spans="1:6" ht="12.75">
      <c r="A16" s="10" t="s">
        <v>148</v>
      </c>
      <c r="B16" s="10" t="s">
        <v>6</v>
      </c>
      <c r="C16" s="50">
        <v>45421</v>
      </c>
      <c r="D16" s="50">
        <v>45421</v>
      </c>
      <c r="E16" s="50">
        <v>0</v>
      </c>
      <c r="F16" s="34">
        <v>10</v>
      </c>
    </row>
    <row r="17" spans="1:6" ht="12.75">
      <c r="A17" s="10" t="s">
        <v>620</v>
      </c>
      <c r="B17" s="10" t="s">
        <v>10</v>
      </c>
      <c r="C17" s="50">
        <v>23544</v>
      </c>
      <c r="D17" s="50">
        <v>23544</v>
      </c>
      <c r="E17" s="50">
        <v>0</v>
      </c>
      <c r="F17" s="34">
        <v>11</v>
      </c>
    </row>
    <row r="18" spans="1:6" ht="12.75">
      <c r="A18" s="10" t="s">
        <v>602</v>
      </c>
      <c r="B18" s="10" t="s">
        <v>15</v>
      </c>
      <c r="C18" s="50">
        <v>21666</v>
      </c>
      <c r="D18" s="50">
        <v>21666</v>
      </c>
      <c r="E18" s="50">
        <v>0</v>
      </c>
      <c r="F18" s="34">
        <v>12</v>
      </c>
    </row>
    <row r="19" spans="1:6" ht="12.75">
      <c r="A19" s="10" t="s">
        <v>646</v>
      </c>
      <c r="B19" s="10" t="s">
        <v>11</v>
      </c>
      <c r="C19" s="50">
        <v>17790</v>
      </c>
      <c r="D19" s="50">
        <v>0</v>
      </c>
      <c r="E19" s="50">
        <v>17790</v>
      </c>
      <c r="F19" s="34">
        <v>13</v>
      </c>
    </row>
    <row r="20" spans="1:6" ht="12.75">
      <c r="A20" s="10" t="s">
        <v>1365</v>
      </c>
      <c r="B20" s="10" t="s">
        <v>20</v>
      </c>
      <c r="C20" s="50">
        <v>15763</v>
      </c>
      <c r="D20" s="50">
        <v>15763</v>
      </c>
      <c r="E20" s="50">
        <v>0</v>
      </c>
      <c r="F20" s="34">
        <v>14</v>
      </c>
    </row>
    <row r="21" spans="1:6" ht="12.75">
      <c r="A21" s="10" t="s">
        <v>908</v>
      </c>
      <c r="B21" s="10" t="s">
        <v>16</v>
      </c>
      <c r="C21" s="50">
        <v>15168</v>
      </c>
      <c r="D21" s="50">
        <v>15168</v>
      </c>
      <c r="E21" s="50">
        <v>0</v>
      </c>
      <c r="F21" s="34">
        <v>15</v>
      </c>
    </row>
    <row r="22" spans="1:6" ht="12.75">
      <c r="A22" s="10" t="s">
        <v>1021</v>
      </c>
      <c r="B22" s="10" t="s">
        <v>17</v>
      </c>
      <c r="C22" s="50">
        <v>14838</v>
      </c>
      <c r="D22" s="50">
        <v>14838</v>
      </c>
      <c r="E22" s="50">
        <v>0</v>
      </c>
      <c r="F22" s="34">
        <v>16</v>
      </c>
    </row>
    <row r="23" spans="1:6" ht="12.75">
      <c r="A23" s="10" t="s">
        <v>1297</v>
      </c>
      <c r="B23" s="10" t="s">
        <v>19</v>
      </c>
      <c r="C23" s="50">
        <v>14490</v>
      </c>
      <c r="D23" s="50">
        <v>14490</v>
      </c>
      <c r="E23" s="50">
        <v>0</v>
      </c>
      <c r="F23" s="34">
        <v>17</v>
      </c>
    </row>
    <row r="24" spans="1:6" ht="12.75">
      <c r="A24" s="10" t="s">
        <v>1512</v>
      </c>
      <c r="B24" s="10" t="s">
        <v>23</v>
      </c>
      <c r="C24" s="50">
        <v>13350</v>
      </c>
      <c r="D24" s="50">
        <v>13350</v>
      </c>
      <c r="E24" s="50">
        <v>0</v>
      </c>
      <c r="F24" s="34">
        <v>18</v>
      </c>
    </row>
    <row r="25" spans="1:6" ht="12.75">
      <c r="A25" s="10" t="s">
        <v>85</v>
      </c>
      <c r="B25" s="10" t="s">
        <v>5</v>
      </c>
      <c r="C25" s="50">
        <v>11942</v>
      </c>
      <c r="D25" s="50">
        <v>0</v>
      </c>
      <c r="E25" s="50">
        <v>11942</v>
      </c>
      <c r="F25" s="34">
        <v>19</v>
      </c>
    </row>
    <row r="26" spans="1:6" ht="12.75">
      <c r="A26" s="10" t="s">
        <v>667</v>
      </c>
      <c r="B26" s="10" t="s">
        <v>11</v>
      </c>
      <c r="C26" s="50">
        <v>10380</v>
      </c>
      <c r="D26" s="50">
        <v>10380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2278492</v>
      </c>
      <c r="D27" s="12">
        <f>SUM(D7:D26)</f>
        <v>2245690</v>
      </c>
      <c r="E27" s="12">
        <f>SUM(E7:E26)</f>
        <v>32802</v>
      </c>
      <c r="F27" s="34"/>
    </row>
    <row r="28" spans="1:5" ht="12.75">
      <c r="A28" s="33" t="s">
        <v>1697</v>
      </c>
      <c r="C28" s="35">
        <f>retail_ytd!F29</f>
        <v>2475301</v>
      </c>
      <c r="D28" s="35">
        <f>retail_ytd!G29</f>
        <v>2404211</v>
      </c>
      <c r="E28" s="35">
        <f>retail_ytd!H29</f>
        <v>71090</v>
      </c>
    </row>
    <row r="29" spans="1:5" ht="12.75">
      <c r="A29" s="33" t="s">
        <v>1701</v>
      </c>
      <c r="C29" s="36">
        <f>C27/C28</f>
        <v>0.9204908817149914</v>
      </c>
      <c r="D29" s="36">
        <f>D27/D28</f>
        <v>0.9340652713093818</v>
      </c>
      <c r="E29" s="36">
        <f>E27/E28</f>
        <v>0.46141510761007176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v>588057</v>
      </c>
      <c r="D7" s="50">
        <v>588057</v>
      </c>
      <c r="E7" s="50">
        <v>0</v>
      </c>
      <c r="F7" s="34">
        <v>1</v>
      </c>
    </row>
    <row r="8" spans="1:6" ht="12.75">
      <c r="A8" s="10" t="s">
        <v>1262</v>
      </c>
      <c r="B8" s="10" t="s">
        <v>19</v>
      </c>
      <c r="C8" s="50">
        <v>73000</v>
      </c>
      <c r="D8" s="50">
        <v>73000</v>
      </c>
      <c r="E8" s="50">
        <v>0</v>
      </c>
      <c r="F8" s="34">
        <v>2</v>
      </c>
    </row>
    <row r="9" spans="1:6" ht="12.75">
      <c r="A9" s="10" t="s">
        <v>148</v>
      </c>
      <c r="B9" s="10" t="s">
        <v>6</v>
      </c>
      <c r="C9" s="50">
        <v>45421</v>
      </c>
      <c r="D9" s="50">
        <v>45421</v>
      </c>
      <c r="E9" s="50">
        <v>0</v>
      </c>
      <c r="F9" s="34">
        <v>3</v>
      </c>
    </row>
    <row r="10" spans="1:6" ht="12.75">
      <c r="A10" s="10" t="s">
        <v>1365</v>
      </c>
      <c r="B10" s="10" t="s">
        <v>20</v>
      </c>
      <c r="C10" s="50">
        <v>15763</v>
      </c>
      <c r="D10" s="50">
        <v>15763</v>
      </c>
      <c r="E10" s="50">
        <v>0</v>
      </c>
      <c r="F10" s="34">
        <v>4</v>
      </c>
    </row>
    <row r="11" spans="1:6" ht="12.75">
      <c r="A11" s="10" t="s">
        <v>443</v>
      </c>
      <c r="B11" s="10" t="s">
        <v>8</v>
      </c>
      <c r="C11" s="50">
        <v>9200</v>
      </c>
      <c r="D11" s="50">
        <v>9200</v>
      </c>
      <c r="E11" s="50">
        <v>0</v>
      </c>
      <c r="F11" s="34">
        <v>5</v>
      </c>
    </row>
    <row r="12" spans="1:6" ht="12.75">
      <c r="A12" s="10" t="s">
        <v>1356</v>
      </c>
      <c r="B12" s="10" t="s">
        <v>20</v>
      </c>
      <c r="C12" s="50">
        <v>8625</v>
      </c>
      <c r="D12" s="50">
        <v>8625</v>
      </c>
      <c r="E12" s="50">
        <v>0</v>
      </c>
      <c r="F12" s="34">
        <v>6</v>
      </c>
    </row>
    <row r="13" spans="1:6" ht="12.75">
      <c r="A13" s="10" t="s">
        <v>667</v>
      </c>
      <c r="B13" s="10" t="s">
        <v>11</v>
      </c>
      <c r="C13" s="50">
        <v>5190</v>
      </c>
      <c r="D13" s="50">
        <v>5190</v>
      </c>
      <c r="E13" s="50">
        <v>0</v>
      </c>
      <c r="F13" s="34">
        <v>7</v>
      </c>
    </row>
    <row r="14" spans="1:6" ht="12.75">
      <c r="A14" s="10" t="s">
        <v>1081</v>
      </c>
      <c r="B14" s="10" t="s">
        <v>19</v>
      </c>
      <c r="C14" s="50">
        <v>3600</v>
      </c>
      <c r="D14" s="50">
        <v>3600</v>
      </c>
      <c r="E14" s="50">
        <v>0</v>
      </c>
      <c r="F14" s="34">
        <v>8</v>
      </c>
    </row>
    <row r="15" spans="1:6" ht="12.75">
      <c r="A15" s="10" t="s">
        <v>697</v>
      </c>
      <c r="B15" s="10" t="s">
        <v>22</v>
      </c>
      <c r="C15" s="50">
        <v>2519</v>
      </c>
      <c r="D15" s="50">
        <v>2519</v>
      </c>
      <c r="E15" s="50">
        <v>0</v>
      </c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751375</v>
      </c>
      <c r="D27" s="12">
        <f>SUM(D7:D26)</f>
        <v>751375</v>
      </c>
      <c r="E27" s="12">
        <f>SUM(E7:E26)</f>
        <v>0</v>
      </c>
      <c r="F27" s="34"/>
    </row>
    <row r="28" spans="1:5" ht="12.75">
      <c r="A28" s="33" t="s">
        <v>1697</v>
      </c>
      <c r="C28" s="35">
        <f>retail!F29</f>
        <v>751375</v>
      </c>
      <c r="D28" s="35">
        <f>retail!G29</f>
        <v>751375</v>
      </c>
      <c r="E28" s="35">
        <f>retail!H29</f>
        <v>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81" t="s">
        <v>1833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1827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10/7/14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120632</v>
      </c>
      <c r="G7" s="46">
        <f>SUM(G31:G53)</f>
        <v>108690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219988</v>
      </c>
      <c r="G8" s="46">
        <f>SUM(G54:G123)</f>
        <v>217875</v>
      </c>
      <c r="H8" s="46">
        <f>SUM(H54:H123)</f>
        <v>2113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19564</v>
      </c>
      <c r="G9" s="46">
        <f>SUM(G124:G163)</f>
        <v>8320</v>
      </c>
      <c r="H9" s="46">
        <f>SUM(H124:H163)</f>
        <v>11244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607977</v>
      </c>
      <c r="G10" s="46">
        <f>SUM(G164:G200)</f>
        <v>602814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1464</v>
      </c>
      <c r="G11" s="46">
        <f>SUM(G201:G216)</f>
        <v>1464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23720</v>
      </c>
      <c r="G12" s="46">
        <f>SUM(G217:G230)</f>
        <v>23720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151717</v>
      </c>
      <c r="G13" s="46">
        <f>SUM(G231:G252)</f>
        <v>133927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319439</v>
      </c>
      <c r="G14" s="46">
        <f>SUM(G253:G276)</f>
        <v>319439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21668</v>
      </c>
      <c r="G17" s="46">
        <f>SUM(G315:G327)</f>
        <v>21666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197802</v>
      </c>
      <c r="G18" s="46">
        <f>SUM(G328:G352)</f>
        <v>194732</v>
      </c>
      <c r="H18" s="46">
        <f>SUM(H328:H352)</f>
        <v>3070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262301</v>
      </c>
      <c r="G19" s="46">
        <f>SUM(G353:G405)</f>
        <v>261959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217345</v>
      </c>
      <c r="G21" s="46">
        <f>SUM(G445:G477)</f>
        <v>213662</v>
      </c>
      <c r="H21" s="46">
        <f>SUM(H445:H477)</f>
        <v>3683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3014</v>
      </c>
      <c r="G24" s="46">
        <f>SUM(G509:G529)</f>
        <v>2519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19980</v>
      </c>
      <c r="G25" s="46">
        <f>SUM(G530:G553)</f>
        <v>19230</v>
      </c>
      <c r="H25" s="46">
        <f>SUM(H530:H553)</f>
        <v>750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16388</v>
      </c>
      <c r="G26" s="46">
        <f>SUM(G554:G574)</f>
        <v>9000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2204</v>
      </c>
      <c r="G27" s="46">
        <f>SUM(G575:G597)</f>
        <v>3</v>
      </c>
      <c r="H27" s="46">
        <f>SUM(H575:H597)</f>
        <v>2201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2475301</v>
      </c>
      <c r="G29" s="46">
        <f>SUM(G7:G28)</f>
        <v>2404211</v>
      </c>
      <c r="H29" s="46">
        <f>SUM(H7:H28)</f>
        <v>71090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9" t="s">
        <v>1813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9" t="s">
        <v>1828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1813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1828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1828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1813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9" t="s">
        <v>1813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1813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1813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1813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1813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1828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69" t="s">
        <v>1813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1776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1828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1813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1828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1813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9" t="s">
        <v>1813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9" t="s">
        <v>1828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9" t="s">
        <v>1813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9" t="s">
        <v>1813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1813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27" t="s">
        <v>1776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9" t="s">
        <v>1813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9" t="s">
        <v>1813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1828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1813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9" t="s">
        <v>1828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1813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1776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1813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9" t="s">
        <v>1828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9" t="s">
        <v>1813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1828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1813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1828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27" t="s">
        <v>1776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1813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9" t="s">
        <v>1798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1828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9" t="s">
        <v>1813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1813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5051</v>
      </c>
      <c r="G74" s="50">
        <v>5051</v>
      </c>
      <c r="H74" s="50">
        <v>0</v>
      </c>
      <c r="I74" s="18"/>
      <c r="J74" s="69" t="s">
        <v>1813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1828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1828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1813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1813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1813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9" t="s">
        <v>1813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9" t="s">
        <v>1813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1828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1828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1813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1813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1813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1813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1813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1813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9" t="s">
        <v>1813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1828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1813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1813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1776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9" t="s">
        <v>1828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1828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1828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1813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69" t="s">
        <v>1813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1828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1813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1813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1828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1776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1828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9" t="s">
        <v>1813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1813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1813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1813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9" t="s">
        <v>1828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1813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1813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1828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9" t="s">
        <v>1813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159312</v>
      </c>
      <c r="G115" s="50">
        <v>159312</v>
      </c>
      <c r="H115" s="50">
        <v>0</v>
      </c>
      <c r="I115" s="18"/>
      <c r="J115" s="69" t="s">
        <v>1828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1813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1813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1813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9" t="s">
        <v>1828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1813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1828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1813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1828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9" t="s">
        <v>1813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1813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1813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1813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9" t="s">
        <v>1813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1828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1828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1828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1828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9" t="s">
        <v>1813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1813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9" t="s">
        <v>1813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69" t="s">
        <v>1813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1813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1813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9" t="s">
        <v>1813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9" t="s">
        <v>1813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1828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1828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1813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27" t="s">
        <v>1776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69" t="s">
        <v>1813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1813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1813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1776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1813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1776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9" t="s">
        <v>1828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1813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1813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9" t="s">
        <v>1828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1813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1828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1828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1828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1813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9" t="s">
        <v>1813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9" t="s">
        <v>1813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1813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1776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9" t="s">
        <v>1813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9" t="s">
        <v>1813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1813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1813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1828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1813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9" t="s">
        <v>1828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9200</v>
      </c>
      <c r="G171" s="50">
        <v>9200</v>
      </c>
      <c r="H171" s="50">
        <v>0</v>
      </c>
      <c r="I171" s="18"/>
      <c r="J171" s="69" t="s">
        <v>1813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9" t="s">
        <v>1813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1813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9" t="s">
        <v>1813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9" t="s">
        <v>1828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1813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1776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588057</v>
      </c>
      <c r="G178" s="50">
        <v>588057</v>
      </c>
      <c r="H178" s="50">
        <v>0</v>
      </c>
      <c r="I178" s="18"/>
      <c r="J178" s="69" t="s">
        <v>1828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1813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27" t="s">
        <v>1776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1813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1776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1828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1813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1813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1813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1828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1828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9" t="s">
        <v>1813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1813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1828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9" t="s">
        <v>1828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1813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1813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1828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9" t="s">
        <v>1814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1828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1813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9" t="s">
        <v>1813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1828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9" t="s">
        <v>1813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1813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1813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1813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1828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9" t="s">
        <v>1813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1813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1464</v>
      </c>
      <c r="G208" s="50">
        <v>1464</v>
      </c>
      <c r="H208" s="50">
        <v>0</v>
      </c>
      <c r="I208" s="18"/>
      <c r="J208" s="69" t="s">
        <v>1813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9" t="s">
        <v>1813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1813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1828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1828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1828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1828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1813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1813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1776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9" t="s">
        <v>1798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1813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9" t="s">
        <v>1828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9" t="s">
        <v>1813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1813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9" t="s">
        <v>1813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1828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9" t="s">
        <v>1813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9" t="s">
        <v>1828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1813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1828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1813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23544</v>
      </c>
      <c r="G230" s="50">
        <v>23544</v>
      </c>
      <c r="H230" s="50">
        <v>0</v>
      </c>
      <c r="I230" s="27"/>
      <c r="J230" s="69" t="s">
        <v>1828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1828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9" t="s">
        <v>1828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1813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1813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1813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1828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1828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1814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1828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9" t="s">
        <v>1828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 t="s">
        <v>1776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1813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1813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9" t="s">
        <v>1813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1813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1828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9" t="s">
        <v>1828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1828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1813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9" t="s">
        <v>1828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9" t="s">
        <v>1828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1813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9" t="s">
        <v>1813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1813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9" t="s">
        <v>1813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1813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1828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307440</v>
      </c>
      <c r="G258" s="50">
        <v>307440</v>
      </c>
      <c r="H258" s="50">
        <v>0</v>
      </c>
      <c r="I258" s="18"/>
      <c r="J258" s="69" t="s">
        <v>1828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9" t="s">
        <v>1813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1828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1776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9" t="s">
        <v>1813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6895</v>
      </c>
      <c r="G263" s="50">
        <v>6895</v>
      </c>
      <c r="H263" s="50">
        <v>0</v>
      </c>
      <c r="I263" s="18"/>
      <c r="J263" s="69" t="s">
        <v>1813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9" t="s">
        <v>1828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1776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1828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1828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1813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9" t="s">
        <v>1813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1813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1813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9" t="s">
        <v>1813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9" t="s">
        <v>1828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1828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1813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1813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9" t="s">
        <v>1828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1813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9" t="s">
        <v>1813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1828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1813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9" t="s">
        <v>1813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9" t="s">
        <v>1813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1813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1828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1828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1828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1813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9" t="s">
        <v>1813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1813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1813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9" t="s">
        <v>1813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1813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9" t="s">
        <v>1813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1828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1813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1828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1813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1813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1813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1813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1828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1828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1813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1813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1813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9" t="s">
        <v>1813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9" t="s">
        <v>1828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9" t="s">
        <v>1813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1813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1776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9" t="s">
        <v>1813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1828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9" t="s">
        <v>1813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1813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1813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1828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1813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9" t="s">
        <v>1813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9" t="s">
        <v>1813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21666</v>
      </c>
      <c r="G321" s="50">
        <v>21666</v>
      </c>
      <c r="H321" s="50">
        <v>0</v>
      </c>
      <c r="I321" s="18"/>
      <c r="J321" s="69" t="s">
        <v>1813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1813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9" t="s">
        <v>1744</v>
      </c>
    </row>
    <row r="324" spans="1:10" ht="12.75">
      <c r="A324" s="42">
        <v>294</v>
      </c>
      <c r="B324" s="10" t="s">
        <v>888</v>
      </c>
      <c r="C324" s="68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9" t="s">
        <v>1828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9" t="s">
        <v>1813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1828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1828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1813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1813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1776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9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1813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1813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1813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1813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1813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1813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9" t="s">
        <v>1828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1813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9" t="s">
        <v>1828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1813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1813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1813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1813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1813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9" t="s">
        <v>1828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1776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1813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1813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1813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1813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182634</v>
      </c>
      <c r="G352" s="50">
        <v>179564</v>
      </c>
      <c r="H352" s="50">
        <v>3070</v>
      </c>
      <c r="I352" s="18"/>
      <c r="J352" s="69" t="s">
        <v>1813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9" t="s">
        <v>1813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1828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1813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9" t="s">
        <v>1828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9" t="s">
        <v>1828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1828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1813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1813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1813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9" t="s">
        <v>1813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9" t="s">
        <v>1813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1813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1813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1813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1813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9" t="s">
        <v>1813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9" t="s">
        <v>1813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9" t="s">
        <v>1828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217330</v>
      </c>
      <c r="G371" s="50">
        <v>217330</v>
      </c>
      <c r="H371" s="50">
        <v>0</v>
      </c>
      <c r="I371" s="18"/>
      <c r="J371" s="69" t="s">
        <v>1813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1813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1828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1828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1828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69" t="s">
        <v>1813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1813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1813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1813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9" t="s">
        <v>1828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1813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1813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1828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1828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1828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1798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9" t="s">
        <v>1828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1828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1828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9" t="s">
        <v>1813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69" t="s">
        <v>1813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1813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1813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1776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1813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9" t="s">
        <v>1813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9" t="s">
        <v>1813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9" t="s">
        <v>1828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1813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9" t="s">
        <v>1813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1813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9" t="s">
        <v>1813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1813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1813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1828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1813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1813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1813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1813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1776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9" t="s">
        <v>1813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 t="s">
        <v>1776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1813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1813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1776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9" t="s">
        <v>1828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1813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9" t="s">
        <v>1828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1813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1828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1813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9" t="s">
        <v>1813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9" t="s">
        <v>1813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1828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9" t="s">
        <v>1813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1813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1828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1813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1813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1813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1813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1813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9" t="s">
        <v>1828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9" t="s">
        <v>1813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1828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9" t="s">
        <v>1813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1813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1813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1813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9" t="s">
        <v>1813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9" t="s">
        <v>1828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1813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1813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1813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9" t="s">
        <v>1813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1813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1813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1813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173500</v>
      </c>
      <c r="G450" s="50">
        <v>173500</v>
      </c>
      <c r="H450" s="50">
        <v>0</v>
      </c>
      <c r="I450" s="18"/>
      <c r="J450" s="69" t="s">
        <v>1828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9" t="s">
        <v>1828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1813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1813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1813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9" t="s">
        <v>1813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1828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1828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7879</v>
      </c>
      <c r="G458" s="50">
        <v>6820</v>
      </c>
      <c r="H458" s="50">
        <v>1059</v>
      </c>
      <c r="I458" s="18"/>
      <c r="J458" s="69" t="s">
        <v>1813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9" t="s">
        <v>1813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1813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1813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9" t="s">
        <v>1828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1813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9" t="s">
        <v>1813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1813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9" t="s">
        <v>1828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1813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1813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9" t="s">
        <v>1828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27" t="s">
        <v>1776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1813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9" t="s">
        <v>1813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1813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9" t="s">
        <v>1813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1813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1813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1813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1813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1813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1813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1828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9" t="s">
        <v>1828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1813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9" t="s">
        <v>1813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9" t="s">
        <v>1828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9" t="s">
        <v>1813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1776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1828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1813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9" t="s">
        <v>1813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9" t="s">
        <v>1813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1828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9" t="s">
        <v>1828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1828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1828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1828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1828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1813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9" t="s">
        <v>1828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9" t="s">
        <v>1828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9" t="s">
        <v>1813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1828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1828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27" t="s">
        <v>1776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1813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1828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1828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1813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1776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1813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1828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9" t="s">
        <v>1813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1813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9" t="s">
        <v>1813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9" t="s">
        <v>1828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2519</v>
      </c>
      <c r="G516" s="50">
        <v>2519</v>
      </c>
      <c r="H516" s="50">
        <v>0</v>
      </c>
      <c r="I516" s="18"/>
      <c r="J516" s="69" t="s">
        <v>1813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1813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1776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9" t="s">
        <v>1813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1813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1813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1776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1813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1828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1813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1813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1813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1813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1813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1776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1813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1813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1813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1813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13350</v>
      </c>
      <c r="G535" s="50">
        <v>13350</v>
      </c>
      <c r="H535" s="50">
        <v>0</v>
      </c>
      <c r="I535" s="18"/>
      <c r="J535" s="69" t="s">
        <v>1813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1813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1813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9" t="s">
        <v>1813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9" t="s">
        <v>1813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9" t="s">
        <v>1813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1828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1813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1813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1813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1813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1813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1828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1813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9" t="s">
        <v>1828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1813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1828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9" t="s">
        <v>1813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1828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9" t="s">
        <v>1828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1828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1813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1828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1813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1813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1776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9" t="s">
        <v>1813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1813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9" t="s">
        <v>1813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1828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1813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1813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1813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1813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1813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9" t="s">
        <v>1828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1813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1813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1828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1776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1813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9" t="s">
        <v>1828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9" t="s">
        <v>1813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1813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9" t="s">
        <v>1813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1828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9" t="s">
        <v>1828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1813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9" t="s">
        <v>1813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9" t="s">
        <v>1828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1828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1813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1813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1813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1813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1813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1828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80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9" t="s">
        <v>1813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1828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9" t="s">
        <v>1813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2201</v>
      </c>
      <c r="G596" s="50">
        <v>0</v>
      </c>
      <c r="H596" s="50">
        <v>2201</v>
      </c>
      <c r="I596" s="18"/>
      <c r="J596" s="69" t="s">
        <v>1828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1828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1828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1825</v>
      </c>
      <c r="B1" s="2"/>
      <c r="D1" s="2"/>
      <c r="E1" s="3"/>
      <c r="F1" s="4"/>
    </row>
    <row r="2" spans="1:6" ht="18">
      <c r="A2" s="5" t="s">
        <v>1826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45421</v>
      </c>
      <c r="G8" s="46">
        <f>SUM(G54:G123)</f>
        <v>45421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597257</v>
      </c>
      <c r="G10" s="46">
        <f>SUM(G164:G200)</f>
        <v>597257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5190</v>
      </c>
      <c r="G13" s="46">
        <f>SUM(G231:G252)</f>
        <v>5190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76600</v>
      </c>
      <c r="G21" s="46">
        <f>SUM(G445:G477)</f>
        <v>76600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24388</v>
      </c>
      <c r="G22" s="46">
        <f>SUM(G478:G493)</f>
        <v>24388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2519</v>
      </c>
      <c r="G24" s="46">
        <f>SUM(G509:G529)</f>
        <v>2519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751375</v>
      </c>
      <c r="G29" s="46">
        <f>SUM(G7:G28)</f>
        <v>751375</v>
      </c>
      <c r="H29" s="46">
        <f>SUM(H7:H28)</f>
        <v>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9" t="s">
        <v>1813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9" t="s">
        <v>1828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1813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1828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1828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1813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9" t="s">
        <v>1813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1813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1813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1813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1813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1828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9" t="s">
        <v>1813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 t="s">
        <v>1704</v>
      </c>
      <c r="G44" s="50" t="s">
        <v>1704</v>
      </c>
      <c r="H44" s="50" t="s">
        <v>1704</v>
      </c>
      <c r="I44" s="18"/>
      <c r="J44" s="27" t="s">
        <v>1704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1828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1813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1828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1813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9" t="s">
        <v>1813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9" t="s">
        <v>1828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9" t="s">
        <v>1813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9" t="s">
        <v>1813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1813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 t="s">
        <v>1704</v>
      </c>
      <c r="G54" s="50" t="s">
        <v>1704</v>
      </c>
      <c r="H54" s="50" t="s">
        <v>1704</v>
      </c>
      <c r="I54" s="18"/>
      <c r="J54" s="27" t="s">
        <v>1704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9" t="s">
        <v>1813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9" t="s">
        <v>1813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1828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1813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9" t="s">
        <v>1828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1813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 t="s">
        <v>1704</v>
      </c>
      <c r="G61" s="50" t="s">
        <v>1704</v>
      </c>
      <c r="H61" s="50" t="s">
        <v>1704</v>
      </c>
      <c r="I61" s="18"/>
      <c r="J61" s="27" t="s">
        <v>1704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1813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9" t="s">
        <v>1828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9" t="s">
        <v>1813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1828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1813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1828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27" t="s">
        <v>1704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1813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9" t="s">
        <v>1798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1828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9" t="s">
        <v>1813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1813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9" t="s">
        <v>1813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1828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1828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1813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1813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1813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9" t="s">
        <v>1813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9" t="s">
        <v>1813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1828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1828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1813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1813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1813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1813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1813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1813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9" t="s">
        <v>1813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1828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1813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1813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 t="s">
        <v>1704</v>
      </c>
      <c r="G94" s="50" t="s">
        <v>1704</v>
      </c>
      <c r="H94" s="50" t="s">
        <v>1704</v>
      </c>
      <c r="I94" s="18"/>
      <c r="J94" s="27" t="s">
        <v>1704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9" t="s">
        <v>1828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1828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1828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1813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9" t="s">
        <v>1813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1828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1813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1813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1828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 t="s">
        <v>1704</v>
      </c>
      <c r="G104" s="50" t="s">
        <v>1704</v>
      </c>
      <c r="H104" s="50" t="s">
        <v>1704</v>
      </c>
      <c r="I104" s="18"/>
      <c r="J104" s="27" t="s">
        <v>1704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1828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9" t="s">
        <v>1813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1813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1813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1813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9" t="s">
        <v>1828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1813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1813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1828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9" t="s">
        <v>1813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9" t="s">
        <v>1828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1813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1813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1813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9" t="s">
        <v>1828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1813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1828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1813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1828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9" t="s">
        <v>1813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1813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1813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1813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9" t="s">
        <v>1813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1828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1828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1828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1828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9" t="s">
        <v>1813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1813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9" t="s">
        <v>1813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9" t="s">
        <v>1813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1813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1813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9" t="s">
        <v>1813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9" t="s">
        <v>1813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1828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1828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1813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 t="s">
        <v>1704</v>
      </c>
      <c r="G144" s="50" t="s">
        <v>1704</v>
      </c>
      <c r="H144" s="50" t="s">
        <v>1704</v>
      </c>
      <c r="I144" s="18"/>
      <c r="J144" s="27" t="s">
        <v>1704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9" t="s">
        <v>1813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1813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1813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1828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1813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1828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9" t="s">
        <v>1828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1813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1813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9" t="s">
        <v>1828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1813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1828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1828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1828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1813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9" t="s">
        <v>1813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9" t="s">
        <v>1813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1813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27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9" t="s">
        <v>1813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9" t="s">
        <v>1813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1813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1813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1828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1813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9" t="s">
        <v>1828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9200</v>
      </c>
      <c r="G171" s="50">
        <v>9200</v>
      </c>
      <c r="H171" s="50">
        <v>0</v>
      </c>
      <c r="I171" s="18"/>
      <c r="J171" s="69" t="s">
        <v>1813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9" t="s">
        <v>1813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1813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9" t="s">
        <v>1813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9" t="s">
        <v>1828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1813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 t="s">
        <v>1704</v>
      </c>
      <c r="G177" s="50" t="s">
        <v>1704</v>
      </c>
      <c r="H177" s="50" t="s">
        <v>1704</v>
      </c>
      <c r="I177" s="18"/>
      <c r="J177" s="27" t="s">
        <v>1704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588057</v>
      </c>
      <c r="G178" s="50">
        <v>588057</v>
      </c>
      <c r="H178" s="50">
        <v>0</v>
      </c>
      <c r="I178" s="18"/>
      <c r="J178" s="69" t="s">
        <v>1828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1813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 t="s">
        <v>1704</v>
      </c>
      <c r="G180" s="50" t="s">
        <v>1704</v>
      </c>
      <c r="H180" s="50" t="s">
        <v>1704</v>
      </c>
      <c r="I180" s="18"/>
      <c r="J180" s="27" t="s">
        <v>1704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1813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1813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1828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1813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1813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1813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1828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1828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9" t="s">
        <v>1813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1813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1828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9" t="s">
        <v>1828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1813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1813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1828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9" t="s">
        <v>1814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1828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1813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9" t="s">
        <v>1813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1828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9" t="s">
        <v>1813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1813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1813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1813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1828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9" t="s">
        <v>1813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1813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9" t="s">
        <v>1813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9" t="s">
        <v>1813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1813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1828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1828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1828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1828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1813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1813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 t="s">
        <v>1704</v>
      </c>
      <c r="G217" s="50" t="s">
        <v>1704</v>
      </c>
      <c r="H217" s="50" t="s">
        <v>1704</v>
      </c>
      <c r="I217" s="18"/>
      <c r="J217" s="27" t="s">
        <v>1704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9" t="s">
        <v>1798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1813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9" t="s">
        <v>1828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9" t="s">
        <v>1813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1813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9" t="s">
        <v>1813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1828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9" t="s">
        <v>1813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9" t="s">
        <v>1828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1813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1828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1813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9" t="s">
        <v>1828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1828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9" t="s">
        <v>1828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1813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1813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1813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1828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1828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1814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1828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9" t="s">
        <v>1828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 t="s">
        <v>1704</v>
      </c>
      <c r="G241" s="50" t="s">
        <v>1704</v>
      </c>
      <c r="H241" s="50" t="s">
        <v>1704</v>
      </c>
      <c r="I241" s="18"/>
      <c r="J241" s="27" t="s">
        <v>1704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1813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1813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9" t="s">
        <v>1813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1813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1828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5190</v>
      </c>
      <c r="G247" s="50">
        <v>5190</v>
      </c>
      <c r="H247" s="50">
        <v>0</v>
      </c>
      <c r="I247" s="18"/>
      <c r="J247" s="69" t="s">
        <v>1828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1828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1813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9" t="s">
        <v>1828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9" t="s">
        <v>1828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1813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9" t="s">
        <v>1813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1813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9" t="s">
        <v>1813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1813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1828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9" t="s">
        <v>1828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9" t="s">
        <v>1813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1828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 t="s">
        <v>1704</v>
      </c>
      <c r="G261" s="50" t="s">
        <v>1704</v>
      </c>
      <c r="H261" s="50" t="s">
        <v>1704</v>
      </c>
      <c r="I261" s="18"/>
      <c r="J261" s="27" t="s">
        <v>1704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9" t="s">
        <v>1813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9" t="s">
        <v>1813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9" t="s">
        <v>1828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 t="s">
        <v>1704</v>
      </c>
      <c r="G265" s="50" t="s">
        <v>1704</v>
      </c>
      <c r="H265" s="50" t="s">
        <v>1704</v>
      </c>
      <c r="I265" s="18"/>
      <c r="J265" s="27" t="s">
        <v>1704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1828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1828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1813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9" t="s">
        <v>1813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1813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1813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9" t="s">
        <v>1813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9" t="s">
        <v>1828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1828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1813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1813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9" t="s">
        <v>1828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1813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9" t="s">
        <v>1813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1828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1813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9" t="s">
        <v>1813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9" t="s">
        <v>1813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1813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1828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1828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1828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1813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9" t="s">
        <v>1813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1813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1813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9" t="s">
        <v>1813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1813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9" t="s">
        <v>1813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1828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1813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1828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1813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1813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1813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1813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1828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1828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1813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1813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1813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9" t="s">
        <v>1813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9" t="s">
        <v>1828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9" t="s">
        <v>1813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1813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 t="s">
        <v>1704</v>
      </c>
      <c r="G311" s="50" t="s">
        <v>1704</v>
      </c>
      <c r="H311" s="50" t="s">
        <v>1704</v>
      </c>
      <c r="I311" s="18"/>
      <c r="J311" s="27" t="s">
        <v>1704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9" t="s">
        <v>1813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1828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9" t="s">
        <v>1813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1813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1813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1828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1813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9" t="s">
        <v>1813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9" t="s">
        <v>1813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9" t="s">
        <v>1813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1813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9" t="s">
        <v>1744</v>
      </c>
    </row>
    <row r="324" spans="1:10" ht="12.75">
      <c r="A324" s="9">
        <v>294</v>
      </c>
      <c r="B324" s="10" t="s">
        <v>888</v>
      </c>
      <c r="C324" s="68" t="s">
        <v>1730</v>
      </c>
      <c r="D324" s="10" t="s">
        <v>15</v>
      </c>
      <c r="E324" s="10" t="s">
        <v>1812</v>
      </c>
      <c r="F324" s="50">
        <v>0</v>
      </c>
      <c r="G324" s="50">
        <v>0</v>
      </c>
      <c r="H324" s="50">
        <v>0</v>
      </c>
      <c r="I324" s="27"/>
      <c r="J324" s="69" t="s">
        <v>1828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9" t="s">
        <v>1813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1828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1828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1813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1813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27" t="s">
        <v>1704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9" t="s">
        <v>1813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1813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1813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1813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1813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1813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1813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9" t="s">
        <v>1828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1813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9" t="s">
        <v>1828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1813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1813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1813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1813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1813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9" t="s">
        <v>1828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 t="s">
        <v>1704</v>
      </c>
      <c r="G347" s="50" t="s">
        <v>1704</v>
      </c>
      <c r="H347" s="50" t="s">
        <v>1704</v>
      </c>
      <c r="I347" s="18"/>
      <c r="J347" s="27" t="s">
        <v>1704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1813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1813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1813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1813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69" t="s">
        <v>1813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9" t="s">
        <v>1813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1828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1813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9" t="s">
        <v>1828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9" t="s">
        <v>1828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1828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1813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1813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1813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9" t="s">
        <v>1813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9" t="s">
        <v>1813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1813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1813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1813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1813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9" t="s">
        <v>1813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9" t="s">
        <v>1813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9" t="s">
        <v>1828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9" t="s">
        <v>1813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1813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1828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1828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1828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 t="s">
        <v>1704</v>
      </c>
      <c r="G376" s="50" t="s">
        <v>1704</v>
      </c>
      <c r="H376" s="50" t="s">
        <v>1704</v>
      </c>
      <c r="I376" s="18"/>
      <c r="J376" s="27" t="s">
        <v>1704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9" t="s">
        <v>1813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1813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1813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1813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9" t="s">
        <v>1828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1813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1813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1828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1828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1828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1798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9" t="s">
        <v>1828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1828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1828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9" t="s">
        <v>1813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9" t="s">
        <v>1813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1813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1813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1813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9" t="s">
        <v>1813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9" t="s">
        <v>1813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9" t="s">
        <v>1828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1813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9" t="s">
        <v>1813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1813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9" t="s">
        <v>1813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1813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1813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1828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1813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1813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1813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1813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 t="s">
        <v>1704</v>
      </c>
      <c r="G411" s="50" t="s">
        <v>1704</v>
      </c>
      <c r="H411" s="50" t="s">
        <v>1704</v>
      </c>
      <c r="I411" s="18"/>
      <c r="J411" s="27" t="s">
        <v>1704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9" t="s">
        <v>1813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 t="s">
        <v>1704</v>
      </c>
      <c r="G413" s="50" t="s">
        <v>1704</v>
      </c>
      <c r="H413" s="50" t="s">
        <v>1704</v>
      </c>
      <c r="I413" s="18"/>
      <c r="J413" s="27" t="s">
        <v>1704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1813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1813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 t="s">
        <v>1704</v>
      </c>
      <c r="G416" s="50" t="s">
        <v>1704</v>
      </c>
      <c r="H416" s="50" t="s">
        <v>1704</v>
      </c>
      <c r="I416" s="18"/>
      <c r="J416" s="27" t="s">
        <v>1704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9" t="s">
        <v>1828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1813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9" t="s">
        <v>1828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1813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1828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1813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9" t="s">
        <v>1813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9" t="s">
        <v>1813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1828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9" t="s">
        <v>1813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1813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1828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1813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1813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1813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1813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1813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9" t="s">
        <v>1828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9" t="s">
        <v>1813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1828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9" t="s">
        <v>1813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1813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1813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1813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9" t="s">
        <v>1813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9" t="s">
        <v>1828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1813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1813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1813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9" t="s">
        <v>1813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1813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1813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1813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73000</v>
      </c>
      <c r="G450" s="50">
        <v>73000</v>
      </c>
      <c r="H450" s="50">
        <v>0</v>
      </c>
      <c r="I450" s="18"/>
      <c r="J450" s="69" t="s">
        <v>1828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9" t="s">
        <v>1828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1813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1813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1813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9" t="s">
        <v>1813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1828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1828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9" t="s">
        <v>1813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9" t="s">
        <v>1813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1813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1813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9" t="s">
        <v>1828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1813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3600</v>
      </c>
      <c r="G464" s="50">
        <v>3600</v>
      </c>
      <c r="H464" s="50">
        <v>0</v>
      </c>
      <c r="I464" s="18"/>
      <c r="J464" s="69" t="s">
        <v>1813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1813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9" t="s">
        <v>1828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1813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1813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9" t="s">
        <v>1828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27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1813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9" t="s">
        <v>1813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1813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9" t="s">
        <v>1813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1813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1813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1813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1813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1813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1813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1828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9" t="s">
        <v>1828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1813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9" t="s">
        <v>1813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9" t="s">
        <v>1828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9" t="s">
        <v>1813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 t="s">
        <v>1704</v>
      </c>
      <c r="G487" s="50" t="s">
        <v>1704</v>
      </c>
      <c r="H487" s="50" t="s">
        <v>1704</v>
      </c>
      <c r="I487" s="18"/>
      <c r="J487" s="27" t="s">
        <v>1704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1828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1813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9" t="s">
        <v>1813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9" t="s">
        <v>1813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1828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9" t="s">
        <v>1828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1828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1828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1828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1828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1813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9" t="s">
        <v>1828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9" t="s">
        <v>1828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9" t="s">
        <v>1813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1828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1828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 t="s">
        <v>1704</v>
      </c>
      <c r="G504" s="50" t="s">
        <v>1704</v>
      </c>
      <c r="H504" s="50" t="s">
        <v>1704</v>
      </c>
      <c r="I504" s="18"/>
      <c r="J504" s="27" t="s">
        <v>1704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1813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1828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1828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1813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 t="s">
        <v>1704</v>
      </c>
      <c r="G509" s="50" t="s">
        <v>1704</v>
      </c>
      <c r="H509" s="50" t="s">
        <v>1704</v>
      </c>
      <c r="I509" s="18"/>
      <c r="J509" s="27" t="s">
        <v>1704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1813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1828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9" t="s">
        <v>1813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1813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9" t="s">
        <v>1813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9" t="s">
        <v>1828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2519</v>
      </c>
      <c r="G516" s="50">
        <v>2519</v>
      </c>
      <c r="H516" s="50">
        <v>0</v>
      </c>
      <c r="I516" s="18"/>
      <c r="J516" s="69" t="s">
        <v>1813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1813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 t="s">
        <v>1704</v>
      </c>
      <c r="G518" s="50" t="s">
        <v>1704</v>
      </c>
      <c r="H518" s="50" t="s">
        <v>1704</v>
      </c>
      <c r="I518" s="18"/>
      <c r="J518" s="27" t="s">
        <v>1704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9" t="s">
        <v>1813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1813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1813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1813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1828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1813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1813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1813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1813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1813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27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1813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1813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1813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1813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9" t="s">
        <v>1813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1813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1813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9" t="s">
        <v>1813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9" t="s">
        <v>1813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9" t="s">
        <v>1813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1828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1813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1813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1813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1813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1813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1828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1813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9" t="s">
        <v>1828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1813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1828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9" t="s">
        <v>1813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1828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9" t="s">
        <v>1828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1828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1813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1828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1813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1813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27"/>
      <c r="J560" s="27" t="s">
        <v>1704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9" t="s">
        <v>1813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1813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9" t="s">
        <v>1813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1828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1813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1813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1813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1813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1813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9" t="s">
        <v>1828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1813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1813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1828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 t="s">
        <v>1704</v>
      </c>
      <c r="G574" s="50" t="s">
        <v>1704</v>
      </c>
      <c r="H574" s="50" t="s">
        <v>1704</v>
      </c>
      <c r="I574" s="18"/>
      <c r="J574" s="27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1813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9" t="s">
        <v>1828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9" t="s">
        <v>1813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1813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9" t="s">
        <v>1813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1828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9" t="s">
        <v>1828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1813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9" t="s">
        <v>1813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9" t="s">
        <v>1828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1828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1813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1813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1813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1813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1813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1828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50"/>
      <c r="J592" s="80" t="s">
        <v>1778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9" t="s">
        <v>1813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1828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9" t="s">
        <v>1813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9" t="s">
        <v>1828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1828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1828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2014-10-28T13:36:52Z</dcterms:modified>
  <cp:category/>
  <cp:version/>
  <cp:contentType/>
  <cp:contentStatus/>
</cp:coreProperties>
</file>