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275" windowWidth="7485" windowHeight="65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<sst xmlns="http://schemas.openxmlformats.org/spreadsheetml/2006/main" count="12126" uniqueCount="2316">
  <si>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</si>
  <si>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</si>
  <si>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</si>
  <si>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</si>
  <si>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</si>
  <si>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</si>
  <si>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</si>
  <si>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</si>
  <si>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</si>
  <si>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</si>
  <si>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</si>
  <si>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</si>
  <si>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</si>
  <si>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</si>
  <si>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</si>
  <si>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</si>
  <si>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</si>
  <si>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</si>
  <si>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</si>
  <si>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</si>
  <si>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</si>
  <si>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</si>
  <si>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</si>
  <si>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</si>
  <si>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</si>
  <si>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</si>
  <si>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</si>
  <si>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</si>
  <si>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</si>
  <si>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</si>
  <si>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</si>
  <si>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</si>
  <si>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</si>
  <si>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</si>
  <si>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</si>
  <si>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</si>
  <si>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</si>
  <si>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</si>
  <si>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</si>
  <si>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</si>
  <si>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</si>
  <si>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</si>
  <si>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</si>
  <si>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</si>
  <si>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</si>
  <si>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</si>
  <si>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</si>
  <si>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</si>
  <si>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</si>
  <si>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</si>
  <si>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</si>
  <si>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</si>
  <si>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</si>
  <si>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</si>
  <si>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</si>
  <si>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</si>
  <si>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</si>
  <si>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</si>
  <si>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</si>
  <si>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</si>
  <si>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</si>
  <si>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</si>
  <si>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</si>
  <si>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</si>
  <si>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</si>
  <si>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</si>
  <si>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</si>
  <si>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</si>
  <si>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</si>
  <si>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</si>
  <si>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</si>
  <si>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</si>
  <si>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</si>
  <si>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</si>
  <si>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</si>
  <si>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</si>
  <si>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</si>
  <si>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</si>
  <si>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</si>
  <si>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</si>
  <si>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</si>
  <si>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</si>
  <si>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</si>
  <si>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</si>
  <si>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</si>
  <si>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</si>
  <si>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</si>
  <si>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</si>
  <si>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</si>
  <si>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</si>
  <si>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</si>
  <si>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</si>
  <si>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</si>
  <si>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</si>
  <si>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</si>
  <si>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</si>
  <si>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</si>
  <si>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</si>
  <si>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</si>
  <si>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</si>
  <si>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</si>
  <si>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</si>
  <si>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</si>
  <si>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</si>
  <si>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</si>
  <si>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</si>
  <si>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</si>
  <si>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</si>
  <si>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</si>
  <si>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</si>
  <si>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</si>
  <si>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</si>
  <si>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</si>
  <si>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</si>
  <si>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</si>
  <si>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</si>
  <si>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</si>
  <si>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</si>
  <si>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</si>
  <si>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</si>
  <si>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</si>
  <si>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</si>
  <si>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</si>
  <si>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</si>
  <si>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</si>
  <si>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</si>
  <si>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</si>
  <si>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</si>
  <si>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</si>
  <si>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</si>
  <si>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</si>
  <si>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</si>
  <si>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</si>
  <si>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</si>
  <si>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</si>
  <si>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</si>
  <si>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</si>
  <si>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</si>
  <si>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</si>
  <si>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</si>
  <si>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</si>
  <si>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</si>
  <si>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</si>
  <si>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</si>
  <si>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</si>
  <si>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</si>
  <si>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</si>
  <si>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</si>
  <si>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</si>
  <si>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</si>
  <si>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</si>
  <si>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</si>
  <si>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</si>
  <si>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</si>
  <si>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</si>
  <si>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</si>
  <si>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</si>
  <si>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</si>
  <si>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</si>
  <si>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</si>
  <si>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</si>
  <si>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</si>
  <si>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</si>
  <si>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</si>
  <si>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</si>
  <si>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</si>
  <si>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</si>
  <si>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</si>
  <si>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</si>
  <si>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</si>
  <si>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</si>
  <si>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</si>
  <si>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</si>
  <si>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</si>
  <si>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</si>
  <si>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</si>
  <si>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</si>
  <si>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</si>
  <si>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</si>
  <si>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</si>
  <si>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</si>
  <si>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</si>
  <si>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</si>
  <si>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</si>
  <si>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</si>
  <si>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</si>
  <si>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</si>
  <si>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</si>
  <si>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</si>
  <si>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</si>
  <si>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</si>
  <si>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</si>
  <si>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</si>
  <si>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</si>
  <si>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</si>
  <si>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</si>
  <si>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</si>
  <si>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</si>
  <si>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</si>
  <si>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</si>
  <si>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</si>
  <si>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</si>
  <si>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</si>
  <si>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</si>
  <si>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</si>
  <si>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</si>
  <si>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</si>
  <si>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</si>
  <si>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</si>
  <si>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</si>
  <si>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</si>
  <si>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</si>
  <si>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</si>
  <si>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</si>
  <si>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</si>
  <si>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</si>
  <si>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</si>
  <si>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</si>
  <si>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</si>
  <si>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</si>
  <si>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</si>
  <si>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</si>
  <si>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</si>
  <si>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</si>
  <si>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</si>
  <si>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</si>
  <si>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</si>
  <si>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</si>
  <si>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</si>
  <si>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</si>
  <si>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</si>
  <si>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</si>
  <si>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</si>
  <si>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</si>
  <si>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</si>
  <si>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</si>
  <si>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</si>
  <si>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</si>
  <si>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</si>
  <si>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</si>
  <si>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</si>
  <si>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</si>
  <si>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</si>
  <si>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</si>
  <si>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</si>
  <si>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</si>
  <si>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</si>
  <si>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</si>
  <si>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</si>
  <si>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</si>
  <si>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</si>
  <si>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</si>
  <si>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</si>
  <si>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</si>
  <si>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</si>
  <si>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</si>
  <si>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</si>
  <si>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</si>
  <si>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</si>
  <si>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</si>
  <si>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</si>
  <si>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</si>
  <si>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</si>
  <si>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</si>
  <si>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</si>
  <si>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</si>
  <si>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</si>
  <si>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</si>
  <si>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</si>
  <si>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</si>
  <si>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</si>
  <si>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</si>
  <si>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</si>
  <si>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</si>
  <si>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</si>
  <si>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</si>
  <si>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</si>
  <si>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</si>
  <si>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</si>
  <si>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</si>
  <si>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</si>
  <si>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</si>
  <si>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</si>
  <si>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</si>
  <si>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</si>
  <si>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</si>
  <si>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</si>
  <si>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</si>
  <si>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</si>
  <si>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</si>
  <si>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</si>
  <si>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</si>
  <si>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</si>
  <si>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</si>
  <si>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</si>
  <si>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</si>
  <si>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</si>
  <si>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</si>
  <si>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</si>
  <si>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</si>
  <si>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</si>
  <si>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</si>
  <si>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</si>
  <si>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</si>
  <si>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</si>
  <si>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</si>
  <si>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</si>
  <si>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</si>
  <si>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</si>
  <si>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</si>
  <si>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</si>
  <si>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</si>
  <si>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</si>
  <si>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</si>
  <si>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</si>
  <si>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</si>
  <si>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</si>
  <si>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</si>
  <si>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</si>
  <si>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</si>
  <si>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</si>
  <si>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</si>
  <si>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</si>
  <si>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</si>
  <si>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</si>
  <si>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</si>
  <si>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</si>
  <si>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</si>
  <si>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</si>
  <si>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</si>
  <si>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</si>
  <si>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</si>
  <si>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</si>
  <si>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</si>
  <si>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</si>
  <si>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</si>
  <si>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</si>
  <si>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</si>
  <si>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</si>
  <si>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</si>
  <si>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</si>
  <si>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</si>
  <si>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</si>
  <si>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</si>
  <si>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</si>
  <si>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</si>
  <si>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</si>
  <si>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</si>
  <si>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</si>
  <si>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</si>
  <si>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</si>
  <si>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</si>
  <si>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</si>
  <si>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</si>
  <si>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</si>
  <si>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</si>
  <si>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</si>
  <si>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</si>
  <si>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</si>
  <si>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</si>
  <si>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</si>
  <si>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</si>
  <si>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</si>
  <si>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</si>
  <si>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</si>
  <si>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</si>
  <si>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</si>
  <si>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</si>
  <si>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</si>
  <si>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</si>
  <si>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</si>
  <si>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</si>
  <si>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</si>
  <si>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</si>
  <si>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</si>
  <si>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</si>
  <si>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</si>
  <si>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</si>
  <si>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</si>
  <si>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</si>
  <si>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</si>
  <si>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</si>
  <si>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</si>
  <si>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</si>
  <si>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</si>
  <si>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</si>
  <si>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</si>
  <si>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</si>
  <si>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</si>
  <si>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</si>
  <si>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</si>
  <si>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</si>
  <si>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</si>
  <si>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</si>
  <si>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</si>
  <si>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</si>
  <si>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</si>
  <si>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</si>
  <si>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</si>
  <si>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</si>
  <si>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</si>
  <si>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</si>
  <si>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</si>
  <si>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</si>
  <si>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</si>
  <si>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</si>
  <si>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</si>
  <si>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</si>
  <si>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</si>
  <si>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</si>
  <si>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</si>
  <si>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</si>
  <si>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</si>
  <si>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</si>
  <si>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</si>
  <si>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</si>
  <si>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</si>
  <si>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</si>
  <si>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</si>
  <si>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</si>
  <si>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</si>
  <si>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</si>
  <si>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</si>
  <si>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</si>
  <si>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</si>
  <si>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</si>
  <si>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</si>
  <si>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</si>
  <si>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</si>
  <si>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</si>
  <si>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</si>
  <si>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</si>
  <si>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</si>
  <si>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</si>
  <si>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</si>
  <si>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</si>
  <si>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</si>
  <si>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</si>
  <si>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</si>
  <si>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</si>
  <si>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</si>
  <si>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</si>
  <si>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</si>
  <si>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</si>
  <si>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</si>
  <si>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</si>
  <si>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</si>
  <si>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</si>
  <si>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</si>
  <si>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</si>
  <si>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</si>
  <si>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</si>
  <si>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</si>
  <si>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</si>
  <si>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</si>
  <si>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</si>
  <si>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</si>
  <si>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</si>
  <si>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</si>
  <si>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</si>
  <si>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</si>
  <si>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</si>
  <si>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</si>
  <si>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</si>
  <si>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</si>
  <si>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</si>
  <si>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</si>
  <si>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</si>
  <si>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</si>
  <si>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</si>
  <si>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</si>
  <si>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</si>
  <si>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</si>
  <si>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</si>
  <si>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</si>
  <si>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</si>
  <si>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</si>
  <si>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</si>
  <si>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</si>
  <si>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</si>
  <si>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</si>
  <si>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</si>
  <si>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</si>
  <si>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</si>
  <si>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</si>
  <si>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</si>
  <si>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</si>
  <si>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</si>
  <si>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</si>
  <si>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</si>
  <si>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</si>
  <si>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</si>
  <si>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</si>
  <si>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</si>
  <si>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</si>
  <si>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</si>
  <si>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</si>
  <si>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</si>
  <si>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</si>
  <si>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</si>
  <si>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</si>
  <si>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</si>
  <si>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</si>
  <si>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</si>
  <si>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</si>
  <si>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</si>
  <si>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</si>
  <si>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</si>
  <si>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</si>
  <si>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</si>
  <si>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</si>
  <si>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</si>
  <si>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</si>
  <si>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</si>
  <si>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</si>
  <si>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</si>
  <si>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</si>
  <si>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</si>
  <si>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</si>
  <si>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</si>
  <si>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</si>
  <si>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</si>
  <si>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</si>
  <si>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</si>
  <si>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</si>
  <si>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</si>
  <si>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</si>
  <si>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</si>
  <si>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</si>
  <si>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</si>
  <si>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</si>
  <si>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</si>
  <si>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</si>
  <si>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</si>
  <si>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</si>
  <si>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</si>
  <si>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</si>
  <si>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</si>
  <si>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</si>
  <si>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</si>
  <si>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</si>
  <si>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</si>
  <si>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</si>
  <si>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</si>
  <si>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</si>
  <si>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</si>
  <si>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</si>
  <si>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</si>
  <si>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</si>
  <si>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</si>
  <si>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</si>
  <si>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</si>
  <si>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</si>
  <si>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</si>
  <si>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</si>
  <si>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</si>
  <si>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</si>
  <si>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</si>
  <si>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</si>
  <si>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</si>
  <si>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</si>
  <si>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</si>
  <si>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</si>
  <si>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</si>
  <si>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</si>
  <si>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</si>
  <si>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</si>
  <si>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</si>
  <si>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</si>
  <si>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</si>
  <si>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</si>
  <si>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</si>
  <si>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</si>
  <si>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</si>
  <si>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</si>
  <si>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</si>
  <si>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</si>
  <si>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</si>
  <si>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</si>
  <si>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</si>
  <si>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</si>
  <si>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</si>
  <si>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</si>
  <si>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</si>
  <si>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</si>
  <si>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</si>
  <si>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</si>
  <si>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</si>
  <si>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</si>
  <si>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</si>
  <si>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</si>
  <si>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</si>
  <si>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</si>
  <si>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</si>
  <si>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</si>
  <si>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</si>
  <si>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</si>
  <si>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</si>
  <si>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</si>
  <si>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</si>
  <si>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</si>
  <si>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</si>
  <si>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</si>
  <si>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</si>
  <si>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</si>
  <si>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</si>
  <si>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</si>
  <si>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</si>
  <si>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</si>
  <si>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</si>
  <si>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</si>
  <si>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</si>
  <si>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</si>
  <si>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</si>
  <si>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</si>
  <si>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</si>
  <si>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</si>
  <si>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</si>
  <si>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</si>
  <si>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</si>
  <si>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</si>
  <si>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</si>
  <si>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</si>
  <si>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</si>
  <si>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</si>
  <si>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</si>
  <si>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</si>
  <si>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</si>
  <si>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</si>
  <si>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</si>
  <si>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</si>
  <si>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</si>
  <si>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</si>
  <si>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</si>
  <si>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</si>
  <si>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</si>
  <si>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</si>
  <si>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</si>
  <si>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</si>
  <si>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</si>
  <si>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</si>
  <si>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</si>
  <si>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</si>
  <si>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</si>
  <si>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</si>
  <si>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</si>
  <si>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</si>
  <si>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</si>
  <si>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</si>
  <si>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</si>
  <si>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</si>
  <si>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</si>
  <si>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</si>
  <si>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</si>
  <si>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</si>
  <si>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</si>
  <si>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</si>
  <si>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</si>
  <si>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</si>
  <si>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</si>
  <si>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</si>
  <si>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</si>
  <si>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</si>
  <si>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</si>
  <si>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</si>
  <si>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</si>
  <si>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</si>
  <si>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</si>
  <si>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</si>
  <si>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</si>
  <si>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</si>
  <si>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</si>
  <si>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</si>
  <si>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</si>
  <si>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</si>
  <si>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</si>
  <si>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</si>
  <si>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</si>
  <si>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</si>
  <si>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</si>
  <si>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</si>
  <si>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</si>
  <si>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</si>
  <si>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</si>
  <si>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</si>
  <si>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</si>
  <si>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</si>
  <si>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</si>
  <si>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</si>
  <si>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</si>
  <si>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</si>
  <si>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</si>
  <si>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</si>
  <si>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</si>
  <si>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</si>
  <si>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</si>
  <si>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</si>
  <si>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</si>
  <si>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</si>
  <si>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</si>
  <si>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</si>
  <si>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</si>
  <si>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</si>
  <si>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</si>
  <si>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</si>
  <si>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</si>
  <si>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</si>
  <si>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</si>
  <si>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</si>
  <si>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</si>
  <si>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</si>
  <si>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</si>
  <si>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</si>
  <si>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</si>
  <si>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</si>
  <si>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</si>
  <si>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</si>
  <si>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</si>
  <si>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</si>
  <si>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</si>
  <si>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</si>
  <si>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</si>
  <si>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</si>
  <si>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</si>
  <si>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</si>
  <si>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</si>
  <si>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</si>
  <si>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</si>
  <si>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</si>
  <si>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</si>
  <si>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</si>
  <si>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</si>
  <si>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</si>
  <si>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</si>
  <si>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</si>
  <si>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</si>
  <si>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</si>
  <si>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</si>
  <si>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</si>
  <si>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</si>
  <si>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</si>
  <si>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</si>
  <si>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</si>
  <si>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</si>
  <si>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</si>
  <si>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</si>
  <si>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</si>
  <si>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</si>
  <si>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</si>
  <si>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</si>
  <si>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</si>
  <si>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</si>
  <si>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</si>
  <si>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</si>
  <si>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</si>
  <si>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</si>
  <si>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</si>
  <si>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</si>
  <si>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</si>
  <si>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</si>
  <si>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</si>
  <si>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</si>
  <si>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</si>
  <si>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</si>
  <si>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</si>
  <si>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</si>
  <si>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</si>
  <si>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</si>
  <si>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</si>
  <si>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</si>
  <si>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</si>
  <si>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</si>
  <si>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</si>
  <si>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</si>
  <si>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</si>
  <si>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</si>
  <si>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</si>
  <si>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</si>
  <si>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</si>
  <si>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</si>
  <si>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</si>
  <si>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</si>
  <si>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</si>
  <si>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</si>
  <si>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</si>
  <si>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</si>
  <si>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</si>
  <si>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</si>
  <si>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</si>
  <si>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</si>
  <si>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</si>
  <si>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</si>
  <si>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</si>
  <si>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</si>
  <si>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</si>
  <si>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</si>
  <si>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</si>
  <si>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</si>
  <si>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</si>
  <si>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</si>
  <si>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</si>
  <si>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</si>
  <si>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</si>
  <si>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</si>
  <si>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</si>
  <si>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</si>
  <si>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</si>
  <si>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</si>
  <si>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</si>
  <si>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</si>
  <si>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</si>
  <si>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</si>
  <si>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</si>
  <si>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</si>
  <si>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</si>
  <si>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</si>
  <si>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</si>
  <si>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</si>
  <si>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</si>
  <si>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</si>
  <si>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</si>
  <si>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</si>
  <si>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</si>
  <si>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</si>
  <si>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</si>
  <si>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</si>
  <si>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</si>
  <si>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</si>
  <si>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</si>
  <si>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</si>
  <si>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</si>
  <si>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</si>
  <si>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</si>
  <si>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</si>
  <si>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</si>
  <si>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</si>
  <si>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</si>
  <si>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</si>
  <si>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</si>
  <si>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</si>
  <si>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</si>
  <si>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</si>
  <si>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</si>
  <si>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</si>
  <si>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</si>
  <si>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</si>
  <si>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</si>
  <si>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</si>
  <si>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</si>
  <si>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</si>
  <si>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</si>
  <si>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</si>
  <si>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</si>
  <si>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</si>
  <si>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</si>
  <si>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</si>
  <si>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</si>
  <si>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</si>
  <si>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</si>
  <si>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</si>
  <si>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</si>
  <si>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</si>
  <si>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</si>
  <si>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</si>
  <si>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</si>
  <si>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</si>
  <si>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</si>
  <si>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</si>
  <si>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</si>
  <si>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</si>
  <si>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</si>
  <si>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</si>
  <si>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</si>
  <si>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</si>
  <si>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</si>
  <si>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</si>
  <si>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</si>
  <si>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</si>
  <si>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</si>
  <si>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</si>
  <si>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</si>
  <si>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</si>
  <si>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</si>
  <si>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</si>
  <si>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</si>
  <si>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</si>
  <si>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</si>
  <si>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</si>
  <si>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</si>
  <si>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</si>
  <si>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</si>
  <si>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</si>
  <si>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</si>
  <si>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</si>
  <si>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</si>
  <si>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</si>
  <si>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</si>
  <si>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</si>
  <si>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</si>
  <si>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</si>
  <si>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</si>
  <si>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</si>
  <si>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</si>
  <si>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</si>
  <si>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</si>
  <si>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</si>
  <si>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</si>
  <si>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</si>
  <si>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</si>
  <si>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</si>
  <si>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</si>
  <si>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</si>
  <si>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</si>
  <si>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</si>
  <si>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</si>
  <si>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</si>
  <si>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</si>
  <si>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</si>
  <si>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</si>
  <si>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</si>
  <si>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</si>
  <si>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</si>
  <si>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</si>
  <si>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</si>
  <si>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</si>
  <si>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</si>
  <si>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</si>
  <si>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</si>
  <si>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</si>
  <si>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</si>
  <si>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</si>
  <si>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</si>
  <si>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</si>
  <si>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</si>
  <si>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</si>
  <si>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</si>
  <si>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</si>
  <si>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</si>
  <si>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</si>
  <si>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</si>
  <si>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</si>
  <si>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</si>
  <si>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</si>
  <si>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</si>
  <si>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</si>
  <si>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</si>
  <si>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</si>
  <si>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</si>
  <si>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</si>
  <si>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</si>
  <si>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</si>
  <si>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</si>
  <si>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</si>
  <si>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</si>
  <si>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</si>
  <si>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</si>
  <si>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</si>
  <si>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</si>
  <si>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</si>
  <si>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</si>
  <si>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</si>
  <si>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</si>
  <si>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</si>
  <si>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</si>
  <si>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</si>
  <si>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</si>
  <si>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</si>
  <si>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</si>
  <si>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</si>
  <si>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</si>
  <si>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</si>
  <si>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</si>
  <si>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</si>
  <si>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</si>
  <si>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</si>
  <si>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</si>
  <si>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</si>
  <si>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</si>
  <si>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</si>
  <si>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</si>
  <si>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</si>
  <si>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</si>
  <si>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</si>
  <si>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</si>
  <si>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</si>
  <si>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</si>
  <si>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</si>
  <si>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</si>
  <si>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</si>
  <si>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</si>
  <si>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</si>
  <si>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</si>
  <si>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</si>
  <si>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</si>
  <si>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</si>
  <si>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</si>
  <si>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</si>
  <si>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</si>
  <si>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</si>
  <si>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</si>
  <si>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</si>
  <si>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</si>
  <si>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</si>
  <si>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</si>
  <si>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</si>
  <si>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</si>
  <si>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</si>
  <si>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</si>
  <si>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</si>
  <si>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</si>
  <si>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</si>
  <si>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</si>
  <si>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</si>
  <si>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</si>
  <si>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</si>
  <si>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</si>
  <si>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</si>
  <si>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</si>
  <si>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</si>
  <si>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</si>
  <si>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</si>
  <si>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</si>
  <si>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</si>
  <si>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</si>
  <si>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</si>
  <si>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</si>
  <si>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</si>
  <si>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</si>
  <si>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</si>
  <si>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</si>
  <si>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</si>
  <si>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</si>
  <si>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</si>
  <si>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</si>
  <si>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</si>
  <si>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</si>
  <si>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</si>
  <si>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</si>
  <si>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</si>
  <si>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</si>
  <si>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</si>
  <si>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</si>
  <si>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</si>
  <si>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</si>
  <si>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</si>
  <si>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</si>
  <si>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</si>
  <si>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</si>
  <si>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</si>
  <si>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</si>
  <si>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</si>
  <si>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</si>
  <si>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</si>
  <si>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</si>
  <si>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</si>
  <si>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</si>
  <si>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</si>
  <si>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</si>
  <si>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</si>
  <si>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</si>
  <si>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</si>
  <si>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</si>
  <si>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</si>
  <si>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</si>
  <si>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</si>
  <si>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</si>
  <si>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</si>
  <si>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</si>
  <si>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</si>
  <si>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</si>
  <si>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</si>
  <si>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</si>
  <si>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</si>
  <si>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</si>
  <si>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</si>
  <si>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</si>
  <si>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</si>
  <si>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</si>
  <si>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</si>
  <si>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</si>
  <si>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</si>
  <si>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</si>
  <si>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</si>
  <si>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</si>
  <si>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</si>
  <si>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</si>
  <si>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</si>
  <si>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</si>
  <si>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</si>
  <si>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</si>
  <si>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</si>
  <si>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</si>
  <si>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</si>
  <si>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</si>
  <si>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</si>
  <si>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</si>
  <si>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</si>
  <si>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</si>
  <si>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</si>
  <si>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</si>
  <si>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</si>
  <si>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</si>
  <si>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</si>
  <si>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</si>
  <si>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</si>
  <si>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</si>
  <si>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</si>
  <si>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</si>
  <si>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</si>
  <si>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</si>
  <si>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</si>
  <si>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</si>
  <si>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</si>
  <si>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</si>
  <si>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</si>
  <si>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</si>
  <si>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</si>
  <si>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</si>
  <si>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</si>
  <si>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</si>
  <si>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</si>
  <si>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</si>
  <si>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</si>
  <si>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</si>
  <si>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</si>
  <si>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</si>
  <si>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</si>
  <si>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</si>
  <si>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</si>
  <si>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</si>
  <si>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</si>
  <si>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</si>
  <si>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</si>
  <si>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</si>
  <si>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</si>
  <si>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</si>
  <si>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</si>
  <si>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</si>
  <si>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</si>
  <si>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</si>
  <si>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</si>
  <si>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</si>
  <si>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</si>
  <si>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</si>
  <si>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</si>
  <si>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</si>
  <si>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</si>
  <si>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</si>
  <si>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</si>
  <si>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</si>
  <si>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</si>
  <si>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</si>
  <si>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</si>
  <si>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</si>
  <si>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</si>
  <si>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</si>
  <si>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</si>
  <si>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</si>
  <si>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</si>
  <si>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</si>
  <si>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</si>
  <si>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</si>
  <si>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</si>
  <si>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</si>
  <si>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</si>
  <si>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</si>
  <si>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</si>
  <si>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</si>
  <si>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</si>
  <si>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</si>
  <si>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</si>
  <si>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</si>
  <si>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</si>
  <si>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</si>
  <si>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</si>
  <si>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</si>
  <si>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</si>
  <si>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</si>
  <si>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</si>
  <si>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</si>
  <si>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</si>
  <si>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</si>
  <si>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</si>
  <si>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</si>
  <si>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</si>
  <si>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</si>
  <si>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</si>
  <si>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</si>
  <si>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</si>
  <si>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</si>
  <si>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</si>
  <si>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</si>
  <si>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</si>
  <si>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</si>
  <si>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</si>
  <si>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</si>
  <si>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</si>
  <si>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</si>
  <si>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</si>
  <si>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</si>
  <si>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</si>
  <si>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</si>
  <si>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</si>
  <si>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</si>
  <si>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</si>
  <si>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</si>
  <si>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</si>
  <si>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</si>
  <si>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</si>
  <si>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</si>
  <si>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</si>
  <si>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</si>
  <si>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</si>
  <si>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</si>
  <si>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</si>
  <si>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</si>
  <si>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</si>
  <si>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</si>
  <si>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</si>
  <si>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</si>
  <si>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</si>
  <si>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</si>
  <si>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</si>
  <si>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</si>
  <si>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</si>
  <si>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</si>
  <si>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</si>
  <si>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</si>
  <si>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</si>
  <si>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</si>
  <si>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</si>
  <si>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</si>
  <si>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</si>
  <si>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</si>
  <si>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</si>
  <si>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</si>
  <si>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</si>
  <si>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</si>
  <si>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</si>
  <si>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</si>
  <si>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</si>
  <si>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</si>
  <si>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</si>
  <si>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</si>
  <si>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</si>
  <si>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</si>
  <si>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</si>
  <si>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</si>
  <si>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</si>
  <si>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</si>
  <si>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</si>
  <si>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</si>
  <si>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</si>
  <si>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</si>
  <si>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</si>
  <si>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</si>
  <si>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</si>
  <si>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</si>
  <si>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</si>
  <si>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</si>
  <si>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</si>
  <si>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</si>
  <si>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</si>
  <si>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</si>
  <si>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</si>
  <si>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</si>
  <si>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</si>
  <si>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</si>
  <si>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</si>
  <si>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</si>
  <si>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</si>
  <si>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</si>
  <si>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</si>
  <si>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</si>
  <si>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</si>
  <si>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</si>
  <si>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</si>
  <si>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</si>
  <si>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</si>
  <si>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</si>
  <si>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</si>
  <si>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</si>
  <si>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</si>
  <si>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</si>
  <si>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</si>
  <si>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</si>
  <si>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</si>
  <si>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</si>
  <si>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</si>
  <si>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</si>
  <si>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</si>
  <si>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</si>
  <si>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</si>
  <si>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</si>
  <si>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</si>
  <si>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</si>
  <si>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</si>
  <si>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</si>
  <si>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</si>
  <si>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</si>
  <si>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</si>
  <si>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</si>
  <si>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</si>
  <si>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</si>
  <si>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</si>
  <si>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</si>
  <si>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</si>
  <si>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</si>
  <si>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</si>
  <si>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</si>
  <si>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</si>
  <si>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</si>
  <si>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</si>
  <si>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</si>
  <si>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</si>
  <si>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</si>
  <si>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</si>
  <si>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</si>
  <si>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</si>
  <si>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</si>
  <si>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</si>
  <si>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</si>
  <si>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</si>
  <si>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</si>
  <si>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</si>
  <si>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</si>
  <si>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</si>
  <si>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</si>
  <si>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</si>
  <si>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</si>
  <si>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</si>
  <si>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</si>
  <si>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</si>
  <si>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</si>
  <si>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</si>
  <si>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</si>
  <si>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</si>
  <si>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</si>
  <si>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</si>
  <si>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</si>
  <si>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</si>
  <si>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</si>
  <si>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</si>
  <si>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</si>
  <si>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</si>
  <si>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</si>
  <si>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</si>
  <si>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</si>
  <si>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</si>
  <si>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</si>
  <si>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</si>
  <si>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</si>
  <si>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</si>
  <si>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</si>
  <si>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</si>
  <si>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</si>
  <si>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</si>
  <si>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</si>
  <si>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</si>
  <si>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</si>
  <si>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</si>
  <si>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</si>
  <si>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</si>
  <si>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</si>
  <si>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</si>
  <si>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</si>
  <si>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</si>
  <si>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</si>
  <si>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</si>
  <si>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</si>
  <si>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</si>
  <si>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</si>
  <si>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</si>
  <si>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</si>
  <si>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</si>
  <si>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</si>
  <si>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</si>
  <si>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</si>
  <si>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</si>
  <si>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</si>
  <si>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</si>
  <si>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</si>
  <si>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</si>
  <si>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</si>
  <si>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</si>
  <si>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</si>
  <si>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</si>
  <si>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</si>
  <si>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</si>
  <si>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</si>
  <si>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</si>
  <si>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</si>
  <si>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</si>
  <si>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</si>
  <si>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</si>
  <si>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</si>
  <si>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</si>
  <si>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</si>
  <si>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</si>
  <si>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</si>
  <si>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</si>
  <si>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</si>
  <si>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</si>
  <si>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</si>
  <si>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</si>
  <si>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</si>
  <si>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</si>
  <si>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</si>
  <si>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</si>
  <si>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</si>
  <si>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</si>
  <si>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</si>
  <si>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</si>
  <si>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</si>
  <si>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</si>
  <si>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</si>
  <si>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</si>
  <si>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</si>
  <si>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</si>
  <si>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</si>
  <si>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</si>
  <si>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</si>
  <si>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</si>
  <si>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</si>
  <si>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</si>
  <si>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</si>
  <si>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</si>
  <si>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</si>
  <si>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</si>
  <si>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</si>
  <si>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</si>
  <si>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</si>
  <si>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</si>
  <si>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</si>
  <si>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</si>
  <si>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</si>
  <si>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</si>
  <si>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</si>
  <si>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</si>
  <si>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</si>
  <si>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</si>
  <si>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</si>
  <si>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</si>
  <si>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</si>
  <si>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</si>
  <si>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</si>
  <si>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</si>
  <si>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</si>
  <si>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</si>
  <si>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</si>
  <si>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</si>
  <si>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</si>
  <si>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</si>
  <si>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</si>
  <si>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</si>
  <si>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</si>
  <si>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</si>
  <si>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</si>
  <si>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</si>
  <si>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</si>
  <si>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</si>
  <si>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</si>
  <si>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</si>
  <si>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</si>
  <si>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</si>
  <si>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</si>
  <si>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</si>
  <si>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</si>
  <si>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</si>
  <si>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</si>
  <si>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</si>
  <si>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</si>
  <si>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</si>
  <si>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</si>
  <si>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</si>
  <si>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</si>
  <si>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</si>
  <si>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</si>
  <si>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</si>
  <si>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</si>
  <si>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</si>
  <si>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</si>
  <si>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</si>
  <si>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</si>
  <si>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</si>
  <si>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</si>
  <si>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</si>
  <si>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</si>
  <si>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</si>
  <si>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</si>
  <si>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</si>
  <si>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</si>
  <si>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</si>
  <si>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</si>
  <si>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</si>
  <si>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</si>
  <si>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</si>
  <si>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</si>
  <si>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</si>
  <si>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</si>
  <si>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</si>
  <si>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</si>
  <si>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</si>
  <si>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</si>
  <si>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</si>
  <si>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</si>
  <si>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</si>
  <si>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</si>
  <si>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</si>
  <si>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</si>
  <si>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</si>
  <si>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</si>
  <si>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</si>
  <si>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</si>
  <si>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</si>
  <si>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</si>
  <si>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</si>
  <si>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</si>
  <si>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</si>
  <si>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</si>
  <si>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</si>
  <si>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</si>
  <si>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</si>
  <si>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</si>
  <si>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</si>
  <si>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</si>
  <si>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</si>
  <si>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</si>
  <si>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</si>
  <si>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</si>
  <si>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</si>
  <si>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</si>
  <si>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</si>
  <si>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</si>
  <si>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</si>
  <si>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</si>
  <si>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</si>
  <si>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</si>
  <si>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</si>
  <si>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</si>
  <si>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</si>
  <si>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</si>
  <si>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</si>
  <si>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</si>
  <si>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</si>
  <si>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</si>
  <si>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</si>
  <si>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</si>
  <si>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</si>
  <si>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</si>
  <si>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</si>
  <si>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</si>
  <si>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</si>
  <si>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</si>
  <si>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</si>
  <si>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</si>
  <si>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</si>
  <si>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</si>
  <si>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</si>
  <si>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</si>
  <si>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</si>
  <si>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</si>
  <si>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</si>
  <si>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</si>
  <si>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</si>
  <si>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</si>
  <si>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</si>
  <si>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</si>
  <si>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</si>
  <si>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</si>
  <si>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</si>
  <si>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</si>
  <si>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</si>
  <si>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</si>
  <si>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</si>
  <si>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</si>
  <si>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</si>
  <si>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</si>
  <si>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</si>
  <si>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</si>
  <si>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</si>
  <si>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</si>
  <si>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</si>
  <si>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</si>
  <si>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</si>
  <si>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</si>
  <si>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</si>
  <si>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</si>
  <si>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</si>
  <si>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</si>
  <si>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</si>
  <si>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</si>
  <si>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</si>
  <si>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</si>
  <si>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</si>
  <si>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</si>
  <si>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</si>
  <si>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</si>
  <si>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</si>
  <si>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</si>
  <si>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</si>
  <si>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</si>
  <si>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</si>
  <si>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</si>
  <si>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</si>
  <si>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</si>
  <si>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</si>
  <si>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</si>
  <si>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</si>
  <si>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</si>
  <si>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</si>
  <si>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</si>
  <si>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</si>
  <si>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</si>
  <si>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</si>
  <si>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</si>
  <si>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</si>
  <si>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</si>
  <si>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</si>
  <si>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</si>
  <si>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</si>
  <si>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</si>
  <si>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</si>
  <si>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</si>
  <si>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</si>
  <si>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</si>
  <si>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</si>
  <si>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</si>
  <si>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</si>
  <si>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</si>
  <si>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</si>
  <si>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</si>
  <si>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</si>
  <si>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</si>
  <si>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</si>
  <si>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</si>
  <si>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</si>
  <si>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</si>
  <si>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</si>
  <si>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</si>
  <si>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</si>
  <si>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</si>
  <si>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</si>
  <si>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</si>
  <si>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</si>
  <si>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</si>
  <si>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</si>
  <si>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</si>
  <si>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</si>
  <si>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</si>
  <si>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</si>
  <si>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</si>
  <si>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</si>
  <si>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</si>
  <si>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</si>
  <si>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</si>
  <si>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</si>
  <si>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</si>
  <si>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</si>
  <si>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</si>
  <si>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</si>
  <si>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</si>
  <si>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</si>
  <si>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</si>
  <si>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</si>
  <si>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</si>
  <si>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</si>
  <si>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</si>
  <si>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</si>
  <si>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</si>
  <si>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</si>
  <si>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</si>
  <si>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</si>
  <si>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</si>
  <si>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</si>
  <si>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</si>
  <si>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</si>
  <si>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</si>
  <si>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</si>
  <si>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</si>
  <si>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</si>
  <si>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</si>
  <si>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</si>
  <si>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</si>
  <si>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</si>
  <si>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</si>
  <si>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</si>
  <si>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</si>
  <si>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</si>
  <si>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</si>
  <si>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</si>
  <si>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</si>
  <si>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</si>
  <si>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</si>
  <si>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</si>
  <si>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</si>
  <si>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</si>
  <si>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</si>
  <si>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</si>
  <si>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</si>
  <si>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</si>
  <si>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</si>
  <si>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</si>
  <si>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</si>
  <si>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</si>
  <si>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</si>
  <si>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</si>
  <si>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</si>
  <si>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</si>
  <si>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</si>
  <si>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</si>
  <si>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</si>
  <si>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</si>
  <si>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</si>
  <si>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</si>
  <si>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</si>
  <si>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</si>
  <si>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</si>
  <si>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</si>
  <si>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</si>
  <si>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</si>
  <si>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</si>
  <si>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</si>
  <si>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</si>
  <si>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</si>
  <si>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</si>
  <si>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</si>
  <si>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</si>
  <si>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</si>
  <si>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</si>
  <si>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</si>
  <si>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</si>
  <si>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</si>
  <si>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</si>
  <si>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</si>
  <si>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</si>
  <si>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</si>
  <si>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</si>
  <si>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</si>
  <si>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</si>
  <si>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</si>
  <si>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</si>
  <si>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</si>
  <si>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</si>
  <si>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</si>
  <si>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</si>
  <si>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</si>
  <si>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</si>
  <si>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</si>
  <si>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</si>
  <si>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</si>
  <si>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</si>
  <si>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</si>
  <si>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</si>
  <si>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</si>
  <si>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</si>
  <si>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</si>
  <si>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</si>
  <si>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</si>
  <si>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</si>
  <si>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</si>
  <si>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</si>
  <si>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</si>
  <si>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</si>
  <si>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</si>
  <si>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</si>
  <si>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</si>
  <si>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</si>
  <si>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</si>
  <si>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</si>
  <si>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</si>
  <si>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</si>
  <si>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</si>
  <si>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</si>
  <si>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</si>
  <si>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</si>
  <si>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</si>
  <si>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</si>
  <si>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</si>
  <si>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</si>
  <si>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</si>
  <si>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</si>
  <si>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</si>
  <si>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</si>
  <si>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</si>
  <si>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</si>
  <si>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</si>
  <si>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</si>
  <si>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</si>
  <si>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</si>
  <si>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</si>
  <si>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</si>
  <si>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</si>
  <si>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</si>
  <si>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</si>
  <si>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</si>
  <si>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</si>
  <si>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</si>
  <si>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</si>
  <si>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</si>
  <si>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</si>
  <si>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</si>
  <si>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</si>
  <si>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</si>
  <si>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</si>
  <si>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</si>
  <si>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</si>
  <si>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</si>
  <si>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</si>
  <si>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</si>
  <si>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</si>
  <si>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</si>
  <si>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</si>
  <si>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</si>
  <si>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</si>
  <si>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</si>
  <si>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</si>
  <si>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</si>
  <si>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</si>
  <si>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</si>
  <si>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</si>
  <si>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</si>
  <si>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</si>
  <si>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</si>
  <si>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</si>
  <si>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</si>
  <si>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</si>
  <si>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</si>
  <si>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</si>
  <si>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</si>
  <si>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</si>
  <si>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</si>
  <si>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</si>
  <si>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</si>
  <si>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</si>
  <si>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</si>
  <si>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</si>
  <si>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</si>
  <si>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</si>
  <si>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</si>
  <si>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</si>
  <si>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</si>
  <si>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</si>
  <si>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</si>
  <si>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</si>
  <si>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</si>
  <si>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</si>
  <si>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</si>
  <si>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</si>
  <si>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</si>
  <si>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</si>
  <si>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</si>
  <si>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</si>
  <si>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</si>
  <si>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</si>
  <si>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</si>
  <si>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</si>
  <si>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</si>
  <si>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</si>
  <si>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</si>
  <si>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</si>
  <si>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</si>
  <si>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</si>
  <si>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</si>
  <si>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</si>
  <si>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</si>
  <si>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</si>
  <si>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</si>
  <si>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</si>
  <si>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</si>
  <si>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</si>
  <si>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</si>
  <si>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</si>
  <si>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</si>
  <si>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</si>
  <si>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</si>
  <si>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</si>
  <si>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</si>
  <si>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</si>
  <si>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</si>
  <si>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</si>
  <si>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</si>
  <si>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</si>
  <si>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</si>
  <si>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</si>
  <si>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</si>
  <si>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</si>
  <si>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</si>
  <si>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</si>
  <si>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</si>
  <si>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</si>
  <si>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</si>
  <si>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</si>
  <si>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</si>
  <si>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</si>
  <si>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</si>
  <si>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</si>
  <si>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</si>
  <si>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</si>
  <si>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</si>
  <si>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</si>
  <si>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</si>
  <si>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</si>
  <si>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</si>
  <si>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</si>
  <si>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</si>
  <si>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</si>
  <si>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</si>
  <si>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</si>
  <si>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</si>
  <si>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</si>
  <si>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</si>
  <si>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</si>
  <si>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</si>
  <si>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</si>
  <si>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</si>
  <si>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</si>
  <si>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</si>
  <si>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</si>
  <si>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</si>
  <si>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</si>
  <si>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</si>
  <si>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</si>
  <si>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</si>
  <si>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</si>
  <si>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</si>
  <si>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</si>
  <si>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</si>
  <si>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</si>
  <si>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</si>
  <si>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</si>
  <si>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</si>
  <si>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</si>
  <si>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</si>
  <si>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</si>
  <si>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</si>
  <si>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</si>
  <si>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</si>
  <si>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</si>
  <si>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</si>
  <si>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</si>
  <si>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</si>
  <si>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</si>
  <si>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</si>
  <si>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</si>
  <si>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</si>
  <si>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</si>
  <si>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</si>
  <si>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</si>
  <si>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</si>
  <si>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</si>
  <si>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</si>
  <si>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</si>
  <si>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</si>
  <si>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</si>
  <si>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</si>
  <si>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</si>
  <si>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</si>
  <si>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</si>
  <si>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</si>
  <si>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</si>
  <si>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</si>
  <si>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</si>
  <si>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</si>
  <si>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</si>
  <si>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</si>
  <si>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</si>
  <si>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</si>
  <si>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</si>
  <si>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</si>
  <si>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</si>
  <si>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</si>
  <si>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</si>
  <si>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</si>
  <si>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</si>
  <si>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</si>
  <si>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</si>
  <si>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</si>
  <si>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</si>
  <si>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</si>
  <si>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</si>
  <si>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</si>
  <si>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</si>
  <si>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</si>
  <si>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</si>
  <si>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</si>
  <si>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</si>
  <si>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</si>
  <si>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</si>
  <si>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</si>
  <si>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</si>
  <si>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</si>
  <si>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</si>
  <si>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</si>
  <si>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</si>
  <si>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</si>
  <si>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</si>
  <si>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</si>
  <si>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</si>
  <si>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</si>
  <si>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</si>
  <si>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</si>
  <si>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</si>
  <si>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</si>
  <si>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</si>
  <si>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</si>
  <si>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</si>
  <si>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</si>
  <si>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</si>
  <si>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</si>
  <si>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</si>
  <si>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</si>
  <si>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</si>
  <si>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</si>
  <si>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</si>
  <si>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</si>
  <si>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</si>
  <si>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</si>
  <si>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</si>
  <si>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</si>
  <si>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</si>
  <si>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</si>
  <si>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</si>
  <si>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</si>
  <si>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</si>
  <si>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</si>
  <si>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</si>
  <si>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</si>
  <si>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</si>
  <si>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</si>
  <si>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</si>
  <si>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</si>
  <si>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</si>
  <si>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</si>
  <si>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</si>
  <si>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</si>
  <si>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</si>
  <si>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</si>
  <si>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</si>
  <si>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</si>
  <si>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</si>
  <si>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</si>
  <si>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</si>
  <si>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</si>
  <si>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</si>
  <si>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</si>
  <si>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</si>
  <si>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</si>
  <si>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</si>
  <si>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</si>
  <si>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</si>
  <si>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</si>
  <si>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</si>
  <si>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</si>
  <si>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</si>
  <si>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</si>
  <si>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</si>
  <si>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</si>
  <si>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</si>
  <si>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</si>
  <si>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</si>
  <si>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</si>
  <si>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</si>
  <si>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</si>
  <si>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</si>
  <si>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</si>
  <si>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</si>
  <si>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</si>
  <si>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</si>
  <si>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</si>
  <si>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</si>
  <si>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</si>
  <si>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</si>
  <si>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</si>
  <si>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</si>
  <si>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</si>
  <si>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</si>
  <si>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</si>
  <si>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</si>
  <si>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</si>
  <si>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</si>
  <si>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</si>
  <si>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</si>
  <si>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</si>
  <si>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</si>
  <si>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</si>
  <si>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</si>
  <si>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</si>
  <si>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</si>
  <si>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</si>
  <si>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</si>
  <si>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</si>
  <si>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</si>
  <si>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</si>
  <si>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</si>
  <si>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</si>
  <si>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</si>
  <si>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</si>
  <si>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</si>
  <si>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</si>
  <si>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</si>
  <si>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</si>
  <si>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</si>
  <si>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</si>
  <si>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</si>
  <si>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</si>
  <si>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</si>
  <si>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</si>
  <si>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</si>
  <si>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</si>
  <si>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</si>
  <si>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</si>
  <si>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</si>
  <si>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</si>
  <si>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</si>
  <si>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</si>
  <si>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</si>
  <si>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</si>
  <si>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</si>
  <si>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</si>
  <si>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</si>
  <si>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</si>
  <si>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</si>
  <si>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</si>
  <si>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</si>
  <si>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</si>
  <si>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</si>
  <si>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</si>
  <si>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</si>
  <si>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</si>
  <si>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</si>
  <si>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</si>
  <si>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</si>
  <si>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</si>
  <si>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</si>
  <si>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</si>
  <si>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</si>
  <si>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</si>
  <si>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</si>
  <si>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</si>
  <si>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</si>
  <si>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</si>
  <si>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</si>
  <si>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</si>
  <si>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</si>
  <si>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</si>
  <si>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</si>
  <si>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</si>
  <si>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</si>
  <si>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</si>
  <si>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</si>
  <si>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</si>
  <si>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</si>
  <si>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</si>
  <si>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</si>
  <si>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</si>
  <si>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</si>
  <si>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</si>
  <si>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</si>
  <si>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</si>
  <si>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</si>
  <si>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</si>
  <si>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</si>
  <si>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</si>
  <si>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</si>
  <si>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</si>
  <si>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</si>
  <si>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</si>
  <si>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</si>
  <si>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</si>
  <si>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</si>
  <si>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</si>
  <si>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</si>
  <si>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</si>
  <si>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</si>
  <si>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</si>
  <si>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</si>
  <si>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</si>
  <si>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</si>
  <si>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</si>
  <si>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</si>
  <si>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</si>
  <si>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</si>
  <si>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</si>
  <si>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</si>
  <si>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</si>
  <si>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</si>
  <si>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</si>
  <si>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</si>
  <si>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</si>
  <si>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</si>
  <si>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</si>
  <si>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</si>
  <si>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</si>
  <si>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</si>
  <si>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</si>
  <si>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</si>
  <si>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</si>
  <si>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</si>
  <si>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</si>
  <si>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</si>
  <si>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</si>
  <si>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</si>
  <si>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</si>
  <si>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</si>
  <si>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</si>
  <si>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</si>
  <si>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</si>
  <si>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</si>
  <si>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</si>
  <si>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</si>
  <si>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</si>
  <si>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</si>
  <si>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</si>
  <si>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</si>
  <si>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</si>
  <si>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</si>
  <si>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</si>
  <si>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</si>
  <si>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</si>
  <si>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</si>
  <si>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</si>
  <si>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</si>
  <si>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</si>
  <si>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</si>
  <si>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</si>
  <si>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</si>
  <si>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</si>
  <si>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</si>
  <si>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</si>
  <si>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</si>
  <si>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</si>
  <si>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</si>
  <si>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</si>
  <si>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</si>
  <si>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</si>
  <si>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</si>
  <si>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</si>
  <si>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</si>
  <si>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</si>
  <si>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</si>
  <si>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</si>
  <si>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</si>
  <si>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</si>
  <si>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</si>
  <si>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</si>
  <si>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</si>
  <si>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</si>
  <si>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</si>
  <si>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</si>
  <si>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</si>
  <si>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</si>
  <si>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</si>
  <si>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</si>
  <si>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</si>
  <si>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</si>
  <si>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</si>
  <si>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</si>
  <si>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</si>
  <si>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</si>
  <si>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</si>
  <si>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</si>
  <si>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</si>
  <si>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</si>
  <si>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</si>
  <si>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</si>
  <si>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</si>
  <si>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</si>
  <si>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</si>
  <si>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</si>
  <si>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</si>
  <si>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</si>
  <si>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</si>
  <si>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</si>
  <si>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</si>
  <si>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</si>
  <si>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</si>
  <si>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</si>
  <si>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</si>
  <si>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</si>
  <si>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</si>
  <si>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</si>
  <si>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</si>
  <si>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</si>
  <si>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</si>
  <si>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</si>
  <si>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</si>
  <si>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</si>
  <si>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</si>
  <si>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</si>
  <si>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</si>
  <si>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</si>
  <si>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</si>
  <si>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</si>
  <si>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</si>
  <si>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</si>
  <si>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</si>
  <si>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</si>
  <si>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</si>
  <si>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</si>
  <si>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</si>
  <si>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</si>
  <si>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</si>
  <si>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</si>
  <si>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</si>
  <si>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</si>
  <si>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</si>
  <si>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20140908</t>
  </si>
  <si>
    <t>20140307</t>
  </si>
  <si>
    <t>Princeton (1114)</t>
  </si>
  <si>
    <t>20141007</t>
  </si>
  <si>
    <t>Estimated cost of construction authorized by building permits, September 2014</t>
  </si>
  <si>
    <t>Source:  New Jersey Department of Community Affairs, 11/7/14</t>
  </si>
  <si>
    <t>Estimated cost of construction authorized by building permits, January-September 2014</t>
  </si>
  <si>
    <t>20141107</t>
  </si>
  <si>
    <t>September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</si>
</sst>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shrinkToFit="1"/>
    </xf>
    <xf numFmtId="1" fontId="32" fillId="2" borderId="0" xfId="0" applyNumberFormat="1" applyFont="1" applyAlignment="1">
      <alignment horizontal="center"/>
    </xf>
    <xf numFmtId="49" fontId="32" fillId="2" borderId="0" xfId="0" applyNumberFormat="1" applyFont="1" applyAlignment="1">
      <alignment horizontal="center"/>
    </xf>
    <xf numFmtId="171" fontId="58" fillId="2" borderId="0" xfId="0" applyNumberFormat="1" applyFont="1" applyAlignment="1" applyProtection="1">
      <alignment horizontal="left"/>
      <protection locked="0"/>
    </xf>
    <xf numFmtId="171" fontId="58" fillId="2" borderId="10" xfId="0" applyNumberFormat="1" applyFont="1" applyBorder="1" applyAlignment="1" applyProtection="1">
      <alignment horizontal="left"/>
      <protection locked="0"/>
    </xf>
    <xf numFmtId="171" fontId="58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13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4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20596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315"/>
          <c:w val="0.118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35058385</v>
      </c>
      <c r="G7" s="39">
        <f>SUM(G31:G53)</f>
        <v>5120382</v>
      </c>
      <c r="H7" s="39">
        <f>SUM(H31:H53)</f>
        <v>7584007</v>
      </c>
      <c r="I7" s="39">
        <f>SUM(I31:I53)</f>
        <v>640701</v>
      </c>
      <c r="J7" s="39">
        <f>SUM(J31:J53)</f>
        <v>21713295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126001023</v>
      </c>
      <c r="G8" s="37">
        <f>SUM(G54:G123)</f>
        <v>47032006</v>
      </c>
      <c r="H8" s="37">
        <f>SUM(H54:H123)</f>
        <v>34481112</v>
      </c>
      <c r="I8" s="37">
        <f>SUM(I54:I123)</f>
        <v>10364952</v>
      </c>
      <c r="J8" s="37">
        <f>SUM(J54:J123)</f>
        <v>34122953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92020368</v>
      </c>
      <c r="G9" s="37">
        <f>SUM(G124:G163)</f>
        <v>13251587</v>
      </c>
      <c r="H9" s="37">
        <f>SUM(H124:H163)</f>
        <v>18080285</v>
      </c>
      <c r="I9" s="37">
        <f>SUM(I124:I163)</f>
        <v>30606351</v>
      </c>
      <c r="J9" s="37">
        <f>SUM(J124:J163)</f>
        <v>30082145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39221197</v>
      </c>
      <c r="G10" s="37">
        <f>SUM(G164:G200)</f>
        <v>3041621</v>
      </c>
      <c r="H10" s="37">
        <f>SUM(H164:H200)</f>
        <v>11414976</v>
      </c>
      <c r="I10" s="37">
        <f>SUM(I164:I200)</f>
        <v>1432751</v>
      </c>
      <c r="J10" s="37">
        <f>SUM(J164:J200)</f>
        <v>23331849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40530017</v>
      </c>
      <c r="G11" s="37">
        <f>SUM(G201:G216)</f>
        <v>28746298</v>
      </c>
      <c r="H11" s="37">
        <f>SUM(H201:H216)</f>
        <v>8499562</v>
      </c>
      <c r="I11" s="37">
        <f>SUM(I201:I216)</f>
        <v>620423</v>
      </c>
      <c r="J11" s="37">
        <f>SUM(J201:J216)</f>
        <v>2663734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5640666</v>
      </c>
      <c r="G12" s="37">
        <f>SUM(G217:G230)</f>
        <v>623830</v>
      </c>
      <c r="H12" s="37">
        <f>SUM(H217:H230)</f>
        <v>2333874</v>
      </c>
      <c r="I12" s="37">
        <f>SUM(I217:I230)</f>
        <v>542200</v>
      </c>
      <c r="J12" s="37">
        <f>SUM(J217:J230)</f>
        <v>2140762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83148128</v>
      </c>
      <c r="G13" s="37">
        <f>SUM(G231:G252)</f>
        <v>17887704</v>
      </c>
      <c r="H13" s="37">
        <f>SUM(H231:H252)</f>
        <v>29076399</v>
      </c>
      <c r="I13" s="37">
        <f>SUM(I231:I252)</f>
        <v>7723760</v>
      </c>
      <c r="J13" s="37">
        <f>SUM(J231:J252)</f>
        <v>28460265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34866170</v>
      </c>
      <c r="G14" s="37">
        <f>SUM(G253:G276)</f>
        <v>4219864</v>
      </c>
      <c r="H14" s="37">
        <f>SUM(H253:H276)</f>
        <v>7650335</v>
      </c>
      <c r="I14" s="37">
        <f>SUM(I253:I276)</f>
        <v>3206563</v>
      </c>
      <c r="J14" s="37">
        <f>SUM(J253:J276)</f>
        <v>19789408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105100823</v>
      </c>
      <c r="G15" s="37">
        <f>SUM(G277:G288)</f>
        <v>29175804</v>
      </c>
      <c r="H15" s="37">
        <f>SUM(H277:H288)</f>
        <v>19873466</v>
      </c>
      <c r="I15" s="37">
        <f>SUM(I277:I288)</f>
        <v>9451800</v>
      </c>
      <c r="J15" s="37">
        <f>SUM(J277:J288)</f>
        <v>46599753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13136388</v>
      </c>
      <c r="G16" s="37">
        <f>SUM(G289:G314)</f>
        <v>2499281</v>
      </c>
      <c r="H16" s="37">
        <f>SUM(H289:H314)</f>
        <v>5149970</v>
      </c>
      <c r="I16" s="37">
        <f>SUM(I289:I314)</f>
        <v>780387</v>
      </c>
      <c r="J16" s="37">
        <f>SUM(J289:J314)</f>
        <v>4706750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39656577</v>
      </c>
      <c r="G17" s="37">
        <f>SUM(G315:G327)</f>
        <v>3776466</v>
      </c>
      <c r="H17" s="37">
        <f>SUM(H315:H327)</f>
        <v>11743437</v>
      </c>
      <c r="I17" s="37">
        <f>SUM(I315:I327)</f>
        <v>650866</v>
      </c>
      <c r="J17" s="37">
        <f>SUM(J315:J327)</f>
        <v>23485808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166992410</v>
      </c>
      <c r="G18" s="37">
        <f>SUM(G328:G352)</f>
        <v>91931437</v>
      </c>
      <c r="H18" s="37">
        <f>SUM(H328:H352)</f>
        <v>24732129</v>
      </c>
      <c r="I18" s="37">
        <f>SUM(I328:I352)</f>
        <v>13321473</v>
      </c>
      <c r="J18" s="37">
        <f>SUM(J328:J352)</f>
        <v>37007371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86116450</v>
      </c>
      <c r="G19" s="37">
        <f>SUM(G353:G405)</f>
        <v>28485165</v>
      </c>
      <c r="H19" s="37">
        <f>SUM(H353:H405)</f>
        <v>29996263</v>
      </c>
      <c r="I19" s="37">
        <f>SUM(I353:I405)</f>
        <v>7300827</v>
      </c>
      <c r="J19" s="37">
        <f>SUM(J353:J405)</f>
        <v>20334195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67624539</v>
      </c>
      <c r="G20" s="37">
        <f>SUM(G406:G444)</f>
        <v>16545682</v>
      </c>
      <c r="H20" s="37">
        <f>SUM(H406:H444)</f>
        <v>25127342</v>
      </c>
      <c r="I20" s="37">
        <f>SUM(I406:I444)</f>
        <v>4929311</v>
      </c>
      <c r="J20" s="37">
        <f>SUM(J406:J444)</f>
        <v>21022204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105903574</v>
      </c>
      <c r="G21" s="37">
        <f>SUM(G445:G477)</f>
        <v>56246405</v>
      </c>
      <c r="H21" s="37">
        <f>SUM(H445:H477)</f>
        <v>30261896</v>
      </c>
      <c r="I21" s="37">
        <f>SUM(I445:I477)</f>
        <v>5577548</v>
      </c>
      <c r="J21" s="37">
        <f>SUM(J445:J477)</f>
        <v>13817725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21626924</v>
      </c>
      <c r="G22" s="37">
        <f>SUM(G478:G493)</f>
        <v>849800</v>
      </c>
      <c r="H22" s="37">
        <f>SUM(H478:H493)</f>
        <v>9801909</v>
      </c>
      <c r="I22" s="37">
        <f>SUM(I478:I493)</f>
        <v>2218697</v>
      </c>
      <c r="J22" s="37">
        <f>SUM(J478:J493)</f>
        <v>8756518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4202465</v>
      </c>
      <c r="G23" s="37">
        <f>SUM(G494:G508)</f>
        <v>765880</v>
      </c>
      <c r="H23" s="37">
        <f>SUM(H494:H508)</f>
        <v>2330312</v>
      </c>
      <c r="I23" s="37">
        <f>SUM(I494:I508)</f>
        <v>313539</v>
      </c>
      <c r="J23" s="37">
        <f>SUM(J494:J508)</f>
        <v>792734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43662265</v>
      </c>
      <c r="G24" s="37">
        <f>SUM(G509:G529)</f>
        <v>9756251</v>
      </c>
      <c r="H24" s="37">
        <f>SUM(H509:H529)</f>
        <v>15506311</v>
      </c>
      <c r="I24" s="37">
        <f>SUM(I509:I529)</f>
        <v>3101111</v>
      </c>
      <c r="J24" s="37">
        <f>SUM(J509:J529)</f>
        <v>15298592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10968032</v>
      </c>
      <c r="G25" s="37">
        <f>SUM(G530:G553)</f>
        <v>1769659</v>
      </c>
      <c r="H25" s="37">
        <f>SUM(H530:H553)</f>
        <v>5582282</v>
      </c>
      <c r="I25" s="37">
        <f>SUM(I530:I553)</f>
        <v>1275725</v>
      </c>
      <c r="J25" s="37">
        <f>SUM(J530:J553)</f>
        <v>2340366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58730279</v>
      </c>
      <c r="G26" s="37">
        <f>SUM(G554:G574)</f>
        <v>6267694</v>
      </c>
      <c r="H26" s="37">
        <f>SUM(H554:H574)</f>
        <v>24860740</v>
      </c>
      <c r="I26" s="37">
        <f>SUM(I554:I574)</f>
        <v>2437500</v>
      </c>
      <c r="J26" s="37">
        <f>SUM(J554:J574)</f>
        <v>25164345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5079602</v>
      </c>
      <c r="G27" s="37">
        <f>SUM(G575:G597)</f>
        <v>717200</v>
      </c>
      <c r="H27" s="37">
        <f>SUM(H575:H597)</f>
        <v>2222625</v>
      </c>
      <c r="I27" s="37">
        <f>SUM(I575:I597)</f>
        <v>229590</v>
      </c>
      <c r="J27" s="37">
        <f>SUM(J575:J597)</f>
        <v>1910187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40334600</v>
      </c>
      <c r="G28" s="37">
        <f>G598</f>
        <v>30000</v>
      </c>
      <c r="H28" s="37">
        <f>H598</f>
        <v>0</v>
      </c>
      <c r="I28" s="37">
        <f>I598</f>
        <v>22508235</v>
      </c>
      <c r="J28" s="37">
        <f>J598</f>
        <v>17796365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1225620882</v>
      </c>
      <c r="G29" s="39">
        <f>SUM(G7:G28)</f>
        <v>368740016</v>
      </c>
      <c r="H29" s="39">
        <f>SUM(H7:H28)</f>
        <v>326309232</v>
      </c>
      <c r="I29" s="39">
        <f>SUM(I7:I28)</f>
        <v>129234310</v>
      </c>
      <c r="J29" s="39">
        <f>SUM(J7:J28)</f>
        <v>401337324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55">G31+H31+I31+J31</f>
        <v>342566</v>
      </c>
      <c r="G31" s="50">
        <v>111800</v>
      </c>
      <c r="H31" s="50">
        <v>165016</v>
      </c>
      <c r="I31" s="50">
        <v>0</v>
      </c>
      <c r="J31" s="50">
        <v>65750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18274352</v>
      </c>
      <c r="G32" s="36">
        <v>16300</v>
      </c>
      <c r="H32" s="36">
        <v>391635</v>
      </c>
      <c r="I32" s="36">
        <v>87800</v>
      </c>
      <c r="J32" s="36">
        <v>17778617</v>
      </c>
      <c r="K32" s="36"/>
      <c r="L32" s="96" t="s">
        <v>2314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905590</v>
      </c>
      <c r="G33" s="36">
        <v>0</v>
      </c>
      <c r="H33" s="36">
        <v>850380</v>
      </c>
      <c r="I33" s="36">
        <v>0</v>
      </c>
      <c r="J33" s="36">
        <v>55210</v>
      </c>
      <c r="K33" s="36"/>
      <c r="L33" s="96" t="s">
        <v>2314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22445</v>
      </c>
      <c r="G34" s="36">
        <v>4000</v>
      </c>
      <c r="H34" s="36">
        <v>18445</v>
      </c>
      <c r="I34" s="36">
        <v>0</v>
      </c>
      <c r="J34" s="36">
        <v>0</v>
      </c>
      <c r="K34" s="36"/>
      <c r="L34" s="96" t="s">
        <v>2310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96704</v>
      </c>
      <c r="G35" s="36">
        <v>0</v>
      </c>
      <c r="H35" s="36">
        <v>69054</v>
      </c>
      <c r="I35" s="36">
        <v>27650</v>
      </c>
      <c r="J35" s="36">
        <v>0</v>
      </c>
      <c r="K35" s="36"/>
      <c r="L35" s="96" t="s">
        <v>2310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4550</v>
      </c>
      <c r="G36" s="36">
        <v>0</v>
      </c>
      <c r="H36" s="36">
        <v>3700</v>
      </c>
      <c r="I36" s="36">
        <v>0</v>
      </c>
      <c r="J36" s="36">
        <v>850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66188</v>
      </c>
      <c r="G37" s="36">
        <v>1000</v>
      </c>
      <c r="H37" s="36">
        <v>44813</v>
      </c>
      <c r="I37" s="36">
        <v>0</v>
      </c>
      <c r="J37" s="36">
        <v>20375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3889380</v>
      </c>
      <c r="G38" s="36">
        <v>2024500</v>
      </c>
      <c r="H38" s="36">
        <v>1006400</v>
      </c>
      <c r="I38" s="36">
        <v>443701</v>
      </c>
      <c r="J38" s="36">
        <v>414779</v>
      </c>
      <c r="K38" s="36"/>
      <c r="L38" s="96" t="s">
        <v>2314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41094</v>
      </c>
      <c r="G39" s="36">
        <v>6500</v>
      </c>
      <c r="H39" s="36">
        <v>31944</v>
      </c>
      <c r="I39" s="36">
        <v>0</v>
      </c>
      <c r="J39" s="36">
        <v>2650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98819</v>
      </c>
      <c r="G40" s="36">
        <v>0</v>
      </c>
      <c r="H40" s="36">
        <v>72894</v>
      </c>
      <c r="I40" s="36">
        <v>24000</v>
      </c>
      <c r="J40" s="36">
        <v>1925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1531981</v>
      </c>
      <c r="G41" s="36">
        <v>461674</v>
      </c>
      <c r="H41" s="36">
        <v>1013307</v>
      </c>
      <c r="I41" s="36">
        <v>0</v>
      </c>
      <c r="J41" s="36">
        <v>57000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923279</v>
      </c>
      <c r="G42" s="36">
        <v>381615</v>
      </c>
      <c r="H42" s="36">
        <v>468889</v>
      </c>
      <c r="I42" s="36">
        <v>500</v>
      </c>
      <c r="J42" s="36">
        <v>72275</v>
      </c>
      <c r="K42" s="36"/>
      <c r="L42" s="96" t="s">
        <v>2310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706099</v>
      </c>
      <c r="G43" s="36">
        <v>1400</v>
      </c>
      <c r="H43" s="36">
        <v>394744</v>
      </c>
      <c r="I43" s="36">
        <v>52100</v>
      </c>
      <c r="J43" s="36">
        <v>257855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308861</v>
      </c>
      <c r="G44" s="36">
        <v>0</v>
      </c>
      <c r="H44" s="36">
        <v>306861</v>
      </c>
      <c r="I44" s="36">
        <v>0</v>
      </c>
      <c r="J44" s="36">
        <v>2000</v>
      </c>
      <c r="K44" s="36"/>
      <c r="L44" s="77" t="s">
        <v>2314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296708</v>
      </c>
      <c r="G45" s="36">
        <v>262500</v>
      </c>
      <c r="H45" s="36">
        <v>34208</v>
      </c>
      <c r="I45" s="36">
        <v>0</v>
      </c>
      <c r="J45" s="36">
        <v>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2015547</v>
      </c>
      <c r="G46" s="36">
        <v>1027050</v>
      </c>
      <c r="H46" s="36">
        <v>822222</v>
      </c>
      <c r="I46" s="36">
        <v>0</v>
      </c>
      <c r="J46" s="36">
        <v>166275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494300</v>
      </c>
      <c r="G47" s="36">
        <v>172450</v>
      </c>
      <c r="H47" s="36">
        <v>293300</v>
      </c>
      <c r="I47" s="36">
        <v>4450</v>
      </c>
      <c r="J47" s="36">
        <v>24100</v>
      </c>
      <c r="K47" s="36"/>
      <c r="L47" s="96" t="s">
        <v>2310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2818900</v>
      </c>
      <c r="G48" s="36">
        <v>0</v>
      </c>
      <c r="H48" s="36">
        <v>151866</v>
      </c>
      <c r="I48" s="36">
        <v>0</v>
      </c>
      <c r="J48" s="36">
        <v>2667034</v>
      </c>
      <c r="K48" s="36"/>
      <c r="L48" s="96" t="s">
        <v>2310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315292</v>
      </c>
      <c r="G49" s="36">
        <v>0</v>
      </c>
      <c r="H49" s="36">
        <v>268192</v>
      </c>
      <c r="I49" s="36">
        <v>0</v>
      </c>
      <c r="J49" s="36">
        <v>47100</v>
      </c>
      <c r="K49" s="36"/>
      <c r="L49" s="96" t="s">
        <v>2314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14300</v>
      </c>
      <c r="G50" s="36">
        <v>0</v>
      </c>
      <c r="H50" s="36">
        <v>14300</v>
      </c>
      <c r="I50" s="36">
        <v>0</v>
      </c>
      <c r="J50" s="36">
        <v>0</v>
      </c>
      <c r="K50" s="36"/>
      <c r="L50" s="96" t="s">
        <v>2310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353325</v>
      </c>
      <c r="G51" s="36">
        <v>46000</v>
      </c>
      <c r="H51" s="36">
        <v>230625</v>
      </c>
      <c r="I51" s="36">
        <v>0</v>
      </c>
      <c r="J51" s="36">
        <v>76700</v>
      </c>
      <c r="K51" s="36"/>
      <c r="L51" s="96" t="s">
        <v>2314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1413141</v>
      </c>
      <c r="G52" s="36">
        <v>602843</v>
      </c>
      <c r="H52" s="36">
        <v>809798</v>
      </c>
      <c r="I52" s="36">
        <v>0</v>
      </c>
      <c r="J52" s="36">
        <v>500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124964</v>
      </c>
      <c r="G53" s="36">
        <v>750</v>
      </c>
      <c r="H53" s="36">
        <v>121414</v>
      </c>
      <c r="I53" s="36">
        <v>500</v>
      </c>
      <c r="J53" s="36">
        <v>2300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1323430</v>
      </c>
      <c r="G54" s="36">
        <v>0</v>
      </c>
      <c r="H54" s="36">
        <v>1023379</v>
      </c>
      <c r="I54" s="36">
        <v>0</v>
      </c>
      <c r="J54" s="36">
        <v>300051</v>
      </c>
      <c r="K54" s="36"/>
      <c r="L54" s="77" t="s">
        <v>2314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31855</v>
      </c>
      <c r="G55" s="36">
        <v>0</v>
      </c>
      <c r="H55" s="36">
        <v>12105</v>
      </c>
      <c r="I55" s="36">
        <v>6500</v>
      </c>
      <c r="J55" s="36">
        <v>13250</v>
      </c>
      <c r="K55" s="36"/>
      <c r="L55" s="96" t="s">
        <v>2310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 t="s">
        <v>9</v>
      </c>
      <c r="G56" s="63" t="s">
        <v>9</v>
      </c>
      <c r="H56" s="63" t="s">
        <v>9</v>
      </c>
      <c r="I56" s="63" t="s">
        <v>9</v>
      </c>
      <c r="J56" s="63" t="s">
        <v>9</v>
      </c>
      <c r="K56" s="36"/>
      <c r="L56" s="96" t="s">
        <v>9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aca="true" t="shared" si="1" ref="F57:F88">G57+H57+I57+J57</f>
        <v>356912</v>
      </c>
      <c r="G57" s="36">
        <v>0</v>
      </c>
      <c r="H57" s="36">
        <v>183712</v>
      </c>
      <c r="I57" s="36">
        <v>0</v>
      </c>
      <c r="J57" s="36">
        <v>173200</v>
      </c>
      <c r="K57" s="36"/>
      <c r="L57" s="96" t="s">
        <v>2310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1"/>
        <v>3938892</v>
      </c>
      <c r="G58" s="36">
        <v>0</v>
      </c>
      <c r="H58" s="36">
        <v>147800</v>
      </c>
      <c r="I58" s="36">
        <v>2785700</v>
      </c>
      <c r="J58" s="36">
        <v>1005392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1"/>
        <v>412716</v>
      </c>
      <c r="G59" s="36">
        <v>60000</v>
      </c>
      <c r="H59" s="36">
        <v>348716</v>
      </c>
      <c r="I59" s="36">
        <v>0</v>
      </c>
      <c r="J59" s="36">
        <v>4000</v>
      </c>
      <c r="K59" s="36"/>
      <c r="L59" s="96" t="s">
        <v>2310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1"/>
        <v>1226571</v>
      </c>
      <c r="G60" s="36">
        <v>855699</v>
      </c>
      <c r="H60" s="36">
        <v>270118</v>
      </c>
      <c r="I60" s="36">
        <v>0</v>
      </c>
      <c r="J60" s="36">
        <v>100754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1"/>
        <v>947152</v>
      </c>
      <c r="G61" s="36">
        <v>210000</v>
      </c>
      <c r="H61" s="36">
        <v>707592</v>
      </c>
      <c r="I61" s="36">
        <v>0</v>
      </c>
      <c r="J61" s="36">
        <v>29560</v>
      </c>
      <c r="K61" s="36"/>
      <c r="L61" s="77" t="s">
        <v>2314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1"/>
        <v>806868</v>
      </c>
      <c r="G62" s="36">
        <v>0</v>
      </c>
      <c r="H62" s="36">
        <v>456868</v>
      </c>
      <c r="I62" s="36">
        <v>0</v>
      </c>
      <c r="J62" s="36">
        <v>350000</v>
      </c>
      <c r="K62" s="36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1"/>
        <v>480024</v>
      </c>
      <c r="G63" s="36">
        <v>0</v>
      </c>
      <c r="H63" s="36">
        <v>480024</v>
      </c>
      <c r="I63" s="36">
        <v>0</v>
      </c>
      <c r="J63" s="36">
        <v>0</v>
      </c>
      <c r="K63" s="36"/>
      <c r="L63" s="96" t="s">
        <v>2314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1"/>
        <v>705539</v>
      </c>
      <c r="G64" s="36">
        <v>7400</v>
      </c>
      <c r="H64" s="36">
        <v>492939</v>
      </c>
      <c r="I64" s="36">
        <v>0</v>
      </c>
      <c r="J64" s="36">
        <v>205200</v>
      </c>
      <c r="K64" s="36"/>
      <c r="L64" s="96" t="s">
        <v>2310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1"/>
        <v>1362250</v>
      </c>
      <c r="G65" s="36">
        <v>225000</v>
      </c>
      <c r="H65" s="36">
        <v>84250</v>
      </c>
      <c r="I65" s="36">
        <v>0</v>
      </c>
      <c r="J65" s="36">
        <v>1053000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1"/>
        <v>1529530</v>
      </c>
      <c r="G66" s="36">
        <v>460000</v>
      </c>
      <c r="H66" s="36">
        <v>275928</v>
      </c>
      <c r="I66" s="36">
        <v>38000</v>
      </c>
      <c r="J66" s="36">
        <v>755602</v>
      </c>
      <c r="K66" s="36"/>
      <c r="L66" s="96" t="s">
        <v>2310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1"/>
        <v>877443</v>
      </c>
      <c r="G67" s="36">
        <v>435000</v>
      </c>
      <c r="H67" s="36">
        <v>405843</v>
      </c>
      <c r="I67" s="36">
        <v>0</v>
      </c>
      <c r="J67" s="36">
        <v>36600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1"/>
        <v>912736</v>
      </c>
      <c r="G68" s="36">
        <v>0</v>
      </c>
      <c r="H68" s="36">
        <v>443335</v>
      </c>
      <c r="I68" s="36">
        <v>102100</v>
      </c>
      <c r="J68" s="36">
        <v>367301</v>
      </c>
      <c r="K68" s="36"/>
      <c r="L68" s="77" t="s">
        <v>2314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1"/>
        <v>3618575</v>
      </c>
      <c r="G69" s="36">
        <v>2485366</v>
      </c>
      <c r="H69" s="36">
        <v>490429</v>
      </c>
      <c r="I69" s="36">
        <v>0</v>
      </c>
      <c r="J69" s="36">
        <v>642780</v>
      </c>
      <c r="K69" s="36"/>
      <c r="L69" s="96" t="s">
        <v>2314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1"/>
        <v>2161868</v>
      </c>
      <c r="G70" s="36">
        <v>423510</v>
      </c>
      <c r="H70" s="36">
        <v>1177443</v>
      </c>
      <c r="I70" s="36">
        <v>0</v>
      </c>
      <c r="J70" s="36">
        <v>560915</v>
      </c>
      <c r="K70" s="36"/>
      <c r="L70" s="96" t="s">
        <v>2314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1"/>
        <v>343876</v>
      </c>
      <c r="G71" s="36">
        <v>0</v>
      </c>
      <c r="H71" s="36">
        <v>207850</v>
      </c>
      <c r="I71" s="36">
        <v>0</v>
      </c>
      <c r="J71" s="36">
        <v>136026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1"/>
        <v>4005269</v>
      </c>
      <c r="G72" s="36">
        <v>2656430</v>
      </c>
      <c r="H72" s="36">
        <v>839857</v>
      </c>
      <c r="I72" s="36">
        <v>0</v>
      </c>
      <c r="J72" s="36">
        <v>508982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1"/>
        <v>1747535</v>
      </c>
      <c r="G73" s="36">
        <v>554801</v>
      </c>
      <c r="H73" s="36">
        <v>1128158</v>
      </c>
      <c r="I73" s="36">
        <v>0</v>
      </c>
      <c r="J73" s="36">
        <v>64576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1"/>
        <v>2114229</v>
      </c>
      <c r="G74" s="36">
        <v>1256654</v>
      </c>
      <c r="H74" s="36">
        <v>446113</v>
      </c>
      <c r="I74" s="36">
        <v>10400</v>
      </c>
      <c r="J74" s="36">
        <v>401062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1"/>
        <v>1304939</v>
      </c>
      <c r="G75" s="36">
        <v>1000</v>
      </c>
      <c r="H75" s="36">
        <v>867259</v>
      </c>
      <c r="I75" s="36">
        <v>1200</v>
      </c>
      <c r="J75" s="36">
        <v>435480</v>
      </c>
      <c r="K75" s="36"/>
      <c r="L75" s="96" t="s">
        <v>2310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1"/>
        <v>1700797</v>
      </c>
      <c r="G76" s="36">
        <v>250000</v>
      </c>
      <c r="H76" s="36">
        <v>402402</v>
      </c>
      <c r="I76" s="36">
        <v>2000</v>
      </c>
      <c r="J76" s="36">
        <v>1046395</v>
      </c>
      <c r="K76" s="36"/>
      <c r="L76" s="96" t="s">
        <v>2314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1"/>
        <v>150013</v>
      </c>
      <c r="G77" s="36">
        <v>0</v>
      </c>
      <c r="H77" s="36">
        <v>148413</v>
      </c>
      <c r="I77" s="36">
        <v>0</v>
      </c>
      <c r="J77" s="36">
        <v>1600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1"/>
        <v>857540</v>
      </c>
      <c r="G78" s="36">
        <v>0</v>
      </c>
      <c r="H78" s="36">
        <v>617587</v>
      </c>
      <c r="I78" s="36">
        <v>0</v>
      </c>
      <c r="J78" s="36">
        <v>239953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1"/>
        <v>233058</v>
      </c>
      <c r="G79" s="36">
        <v>0</v>
      </c>
      <c r="H79" s="36">
        <v>185508</v>
      </c>
      <c r="I79" s="36">
        <v>0</v>
      </c>
      <c r="J79" s="36">
        <v>47550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1"/>
        <v>543633</v>
      </c>
      <c r="G80" s="36">
        <v>0</v>
      </c>
      <c r="H80" s="36">
        <v>378783</v>
      </c>
      <c r="I80" s="36">
        <v>0</v>
      </c>
      <c r="J80" s="36">
        <v>164850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1"/>
        <v>397274</v>
      </c>
      <c r="G81" s="36">
        <v>0</v>
      </c>
      <c r="H81" s="36">
        <v>366274</v>
      </c>
      <c r="I81" s="36">
        <v>0</v>
      </c>
      <c r="J81" s="36">
        <v>31000</v>
      </c>
      <c r="K81" s="36"/>
      <c r="L81" s="96" t="s">
        <v>2314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1"/>
        <v>1235528</v>
      </c>
      <c r="G82" s="36">
        <v>0</v>
      </c>
      <c r="H82" s="36">
        <v>1153583</v>
      </c>
      <c r="I82" s="36">
        <v>0</v>
      </c>
      <c r="J82" s="36">
        <v>81945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1"/>
        <v>266270</v>
      </c>
      <c r="G83" s="36">
        <v>0</v>
      </c>
      <c r="H83" s="36">
        <v>92470</v>
      </c>
      <c r="I83" s="36">
        <v>0</v>
      </c>
      <c r="J83" s="36">
        <v>173800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1"/>
        <v>337300</v>
      </c>
      <c r="G84" s="36">
        <v>0</v>
      </c>
      <c r="H84" s="36">
        <v>321000</v>
      </c>
      <c r="I84" s="36">
        <v>0</v>
      </c>
      <c r="J84" s="36">
        <v>16300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1"/>
        <v>1391623</v>
      </c>
      <c r="G85" s="36">
        <v>1500</v>
      </c>
      <c r="H85" s="36">
        <v>683993</v>
      </c>
      <c r="I85" s="36">
        <v>0</v>
      </c>
      <c r="J85" s="36">
        <v>706130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1"/>
        <v>4702378</v>
      </c>
      <c r="G86" s="36">
        <v>2003300</v>
      </c>
      <c r="H86" s="36">
        <v>1079031</v>
      </c>
      <c r="I86" s="36">
        <v>105501</v>
      </c>
      <c r="J86" s="36">
        <v>1514546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1"/>
        <v>350683</v>
      </c>
      <c r="G87" s="36">
        <v>0</v>
      </c>
      <c r="H87" s="36">
        <v>261893</v>
      </c>
      <c r="I87" s="36">
        <v>0</v>
      </c>
      <c r="J87" s="36">
        <v>88790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1"/>
        <v>519785</v>
      </c>
      <c r="G88" s="36">
        <v>13000</v>
      </c>
      <c r="H88" s="36">
        <v>220259</v>
      </c>
      <c r="I88" s="36">
        <v>246500</v>
      </c>
      <c r="J88" s="36">
        <v>40026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aca="true" t="shared" si="2" ref="F89:F120">G89+H89+I89+J89</f>
        <v>1432497</v>
      </c>
      <c r="G89" s="36">
        <v>805000</v>
      </c>
      <c r="H89" s="36">
        <v>432897</v>
      </c>
      <c r="I89" s="36">
        <v>0</v>
      </c>
      <c r="J89" s="36">
        <v>194600</v>
      </c>
      <c r="K89" s="36"/>
      <c r="L89" s="96" t="s">
        <v>2314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2"/>
        <v>753147</v>
      </c>
      <c r="G90" s="36">
        <v>0</v>
      </c>
      <c r="H90" s="36">
        <v>36700</v>
      </c>
      <c r="I90" s="36">
        <v>0</v>
      </c>
      <c r="J90" s="36">
        <v>716447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2"/>
        <v>1153274</v>
      </c>
      <c r="G91" s="36">
        <v>746101</v>
      </c>
      <c r="H91" s="36">
        <v>400323</v>
      </c>
      <c r="I91" s="36">
        <v>0</v>
      </c>
      <c r="J91" s="36">
        <v>6850</v>
      </c>
      <c r="K91" s="36"/>
      <c r="L91" s="96" t="s">
        <v>2310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2"/>
        <v>730912</v>
      </c>
      <c r="G92" s="36">
        <v>238400</v>
      </c>
      <c r="H92" s="36">
        <v>451603</v>
      </c>
      <c r="I92" s="36">
        <v>0</v>
      </c>
      <c r="J92" s="36">
        <v>40909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2"/>
        <v>182490</v>
      </c>
      <c r="G93" s="36">
        <v>0</v>
      </c>
      <c r="H93" s="36">
        <v>76490</v>
      </c>
      <c r="I93" s="36">
        <v>0</v>
      </c>
      <c r="J93" s="36">
        <v>106000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2"/>
        <v>477284</v>
      </c>
      <c r="G94" s="36">
        <v>0</v>
      </c>
      <c r="H94" s="36">
        <v>436188</v>
      </c>
      <c r="I94" s="36">
        <v>0</v>
      </c>
      <c r="J94" s="36">
        <v>41096</v>
      </c>
      <c r="K94" s="36"/>
      <c r="L94" s="77" t="s">
        <v>2314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t="shared" si="2"/>
        <v>952738</v>
      </c>
      <c r="G95" s="36">
        <v>0</v>
      </c>
      <c r="H95" s="36">
        <v>842948</v>
      </c>
      <c r="I95" s="36">
        <v>10000</v>
      </c>
      <c r="J95" s="36">
        <v>99790</v>
      </c>
      <c r="K95" s="36"/>
      <c r="L95" s="96" t="s">
        <v>2310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2"/>
        <v>2678411</v>
      </c>
      <c r="G96" s="36">
        <v>2455060</v>
      </c>
      <c r="H96" s="36">
        <v>130951</v>
      </c>
      <c r="I96" s="36">
        <v>0</v>
      </c>
      <c r="J96" s="36">
        <v>92400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2"/>
        <v>779805</v>
      </c>
      <c r="G97" s="36">
        <v>0</v>
      </c>
      <c r="H97" s="36">
        <v>484575</v>
      </c>
      <c r="I97" s="36">
        <v>0</v>
      </c>
      <c r="J97" s="36">
        <v>295230</v>
      </c>
      <c r="K97" s="36"/>
      <c r="L97" s="96" t="s">
        <v>2314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2"/>
        <v>2663828</v>
      </c>
      <c r="G98" s="36">
        <v>980700</v>
      </c>
      <c r="H98" s="36">
        <v>224168</v>
      </c>
      <c r="I98" s="36">
        <v>0</v>
      </c>
      <c r="J98" s="36">
        <v>1458960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2"/>
        <v>11677445</v>
      </c>
      <c r="G99" s="36">
        <v>2637750</v>
      </c>
      <c r="H99" s="36">
        <v>869920</v>
      </c>
      <c r="I99" s="36">
        <v>0</v>
      </c>
      <c r="J99" s="36">
        <v>8169775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2"/>
        <v>80289</v>
      </c>
      <c r="G100" s="36">
        <v>0</v>
      </c>
      <c r="H100" s="36">
        <v>78550</v>
      </c>
      <c r="I100" s="36">
        <v>0</v>
      </c>
      <c r="J100" s="36">
        <v>1739</v>
      </c>
      <c r="K100" s="36"/>
      <c r="L100" s="96" t="s">
        <v>2310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2"/>
        <v>1524292</v>
      </c>
      <c r="G101" s="36">
        <v>157700</v>
      </c>
      <c r="H101" s="36">
        <v>612322</v>
      </c>
      <c r="I101" s="36">
        <v>0</v>
      </c>
      <c r="J101" s="36">
        <v>754270</v>
      </c>
      <c r="K101" s="36"/>
      <c r="L101" s="96" t="s">
        <v>2310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2"/>
        <v>800509</v>
      </c>
      <c r="G102" s="36">
        <v>0</v>
      </c>
      <c r="H102" s="36">
        <v>310688</v>
      </c>
      <c r="I102" s="36">
        <v>0</v>
      </c>
      <c r="J102" s="36">
        <v>489821</v>
      </c>
      <c r="K102" s="36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2"/>
        <v>693915</v>
      </c>
      <c r="G103" s="36">
        <v>0</v>
      </c>
      <c r="H103" s="36">
        <v>451055</v>
      </c>
      <c r="I103" s="36">
        <v>0</v>
      </c>
      <c r="J103" s="36">
        <v>242860</v>
      </c>
      <c r="K103" s="36"/>
      <c r="L103" s="96" t="s">
        <v>2314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2"/>
        <v>4275880</v>
      </c>
      <c r="G104" s="36">
        <v>364000</v>
      </c>
      <c r="H104" s="36">
        <v>1229719</v>
      </c>
      <c r="I104" s="36">
        <v>319200</v>
      </c>
      <c r="J104" s="36">
        <v>2362961</v>
      </c>
      <c r="K104" s="36"/>
      <c r="L104" s="77" t="s">
        <v>2314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2"/>
        <v>1342128</v>
      </c>
      <c r="G105" s="36">
        <v>194500</v>
      </c>
      <c r="H105" s="36">
        <v>1035528</v>
      </c>
      <c r="I105" s="36">
        <v>0</v>
      </c>
      <c r="J105" s="36">
        <v>112100</v>
      </c>
      <c r="K105" s="36"/>
      <c r="L105" s="96" t="s">
        <v>2314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2"/>
        <v>6704299</v>
      </c>
      <c r="G106" s="36">
        <v>6154469</v>
      </c>
      <c r="H106" s="36">
        <v>505730</v>
      </c>
      <c r="I106" s="36">
        <v>0</v>
      </c>
      <c r="J106" s="36">
        <v>44100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2"/>
        <v>358118</v>
      </c>
      <c r="G107" s="36">
        <v>0</v>
      </c>
      <c r="H107" s="36">
        <v>89093</v>
      </c>
      <c r="I107" s="36">
        <v>0</v>
      </c>
      <c r="J107" s="36">
        <v>269025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2"/>
        <v>33001</v>
      </c>
      <c r="G108" s="36">
        <v>0</v>
      </c>
      <c r="H108" s="36">
        <v>0</v>
      </c>
      <c r="I108" s="36">
        <v>1</v>
      </c>
      <c r="J108" s="36">
        <v>33000</v>
      </c>
      <c r="K108" s="36"/>
      <c r="L108" s="96" t="s">
        <v>2310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2"/>
        <v>4156435</v>
      </c>
      <c r="G109" s="36">
        <v>900</v>
      </c>
      <c r="H109" s="36">
        <v>893634</v>
      </c>
      <c r="I109" s="36">
        <v>0</v>
      </c>
      <c r="J109" s="36">
        <v>3261901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2"/>
        <v>121023</v>
      </c>
      <c r="G110" s="36">
        <v>0</v>
      </c>
      <c r="H110" s="36">
        <v>120373</v>
      </c>
      <c r="I110" s="36">
        <v>0</v>
      </c>
      <c r="J110" s="36">
        <v>650</v>
      </c>
      <c r="K110" s="36"/>
      <c r="L110" s="96" t="s">
        <v>2310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2"/>
        <v>561999</v>
      </c>
      <c r="G111" s="36">
        <v>33848</v>
      </c>
      <c r="H111" s="36">
        <v>248331</v>
      </c>
      <c r="I111" s="36">
        <v>80700</v>
      </c>
      <c r="J111" s="36">
        <v>199120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2"/>
        <v>493078</v>
      </c>
      <c r="G112" s="36">
        <v>0</v>
      </c>
      <c r="H112" s="36">
        <v>40100</v>
      </c>
      <c r="I112" s="36">
        <v>0</v>
      </c>
      <c r="J112" s="36">
        <v>452978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2"/>
        <v>13797733</v>
      </c>
      <c r="G113" s="36">
        <v>12117374</v>
      </c>
      <c r="H113" s="36">
        <v>1238531</v>
      </c>
      <c r="I113" s="36">
        <v>0</v>
      </c>
      <c r="J113" s="36">
        <v>441828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2"/>
        <v>4767536</v>
      </c>
      <c r="G114" s="36">
        <v>2747700</v>
      </c>
      <c r="H114" s="36">
        <v>1504641</v>
      </c>
      <c r="I114" s="36">
        <v>73150</v>
      </c>
      <c r="J114" s="36">
        <v>442045</v>
      </c>
      <c r="K114" s="36"/>
      <c r="L114" s="96" t="s">
        <v>2310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2"/>
        <v>404191</v>
      </c>
      <c r="G115" s="36">
        <v>0</v>
      </c>
      <c r="H115" s="36">
        <v>0</v>
      </c>
      <c r="I115" s="36">
        <v>0</v>
      </c>
      <c r="J115" s="36">
        <v>404191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2"/>
        <v>3003335</v>
      </c>
      <c r="G116" s="36">
        <v>2089501</v>
      </c>
      <c r="H116" s="36">
        <v>808433</v>
      </c>
      <c r="I116" s="36">
        <v>0</v>
      </c>
      <c r="J116" s="36">
        <v>105401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2"/>
        <v>554728</v>
      </c>
      <c r="G117" s="36">
        <v>0</v>
      </c>
      <c r="H117" s="36">
        <v>461554</v>
      </c>
      <c r="I117" s="36">
        <v>0</v>
      </c>
      <c r="J117" s="36">
        <v>93174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2"/>
        <v>7139601</v>
      </c>
      <c r="G118" s="36">
        <v>475000</v>
      </c>
      <c r="H118" s="36">
        <v>137101</v>
      </c>
      <c r="I118" s="36">
        <v>6525000</v>
      </c>
      <c r="J118" s="36">
        <v>2500</v>
      </c>
      <c r="K118" s="36"/>
      <c r="L118" s="96" t="s">
        <v>2310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2"/>
        <v>566042</v>
      </c>
      <c r="G119" s="36">
        <v>0</v>
      </c>
      <c r="H119" s="36">
        <v>538207</v>
      </c>
      <c r="I119" s="36">
        <v>0</v>
      </c>
      <c r="J119" s="36">
        <v>27835</v>
      </c>
      <c r="K119" s="36"/>
      <c r="L119" s="96" t="s">
        <v>2310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2"/>
        <v>1149357</v>
      </c>
      <c r="G120" s="36">
        <v>1</v>
      </c>
      <c r="H120" s="36">
        <v>629055</v>
      </c>
      <c r="I120" s="36">
        <v>0</v>
      </c>
      <c r="J120" s="36">
        <v>520301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aca="true" t="shared" si="3" ref="F121:F152">G121+H121+I121+J121</f>
        <v>1404645</v>
      </c>
      <c r="G121" s="36">
        <v>0</v>
      </c>
      <c r="H121" s="36">
        <v>622825</v>
      </c>
      <c r="I121" s="36">
        <v>0</v>
      </c>
      <c r="J121" s="36">
        <v>781820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3"/>
        <v>2922857</v>
      </c>
      <c r="G122" s="36">
        <v>2596142</v>
      </c>
      <c r="H122" s="36">
        <v>290830</v>
      </c>
      <c r="I122" s="36">
        <v>0</v>
      </c>
      <c r="J122" s="36">
        <v>35885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3"/>
        <v>2770110</v>
      </c>
      <c r="G123" s="36">
        <v>339200</v>
      </c>
      <c r="H123" s="36">
        <v>1847135</v>
      </c>
      <c r="I123" s="36">
        <v>59000</v>
      </c>
      <c r="J123" s="36">
        <v>524775</v>
      </c>
      <c r="K123" s="36"/>
      <c r="L123" s="96" t="s">
        <v>2310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3"/>
        <v>9900</v>
      </c>
      <c r="G124" s="36">
        <v>0</v>
      </c>
      <c r="H124" s="36">
        <v>9900</v>
      </c>
      <c r="I124" s="36">
        <v>0</v>
      </c>
      <c r="J124" s="36">
        <v>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3"/>
        <v>98434</v>
      </c>
      <c r="G125" s="36">
        <v>0</v>
      </c>
      <c r="H125" s="36">
        <v>98434</v>
      </c>
      <c r="I125" s="36">
        <v>0</v>
      </c>
      <c r="J125" s="36">
        <v>0</v>
      </c>
      <c r="K125" s="36"/>
      <c r="L125" s="96" t="s">
        <v>2314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3"/>
        <v>48050</v>
      </c>
      <c r="G126" s="36">
        <v>0</v>
      </c>
      <c r="H126" s="36">
        <v>40450</v>
      </c>
      <c r="I126" s="36">
        <v>0</v>
      </c>
      <c r="J126" s="36">
        <v>7600</v>
      </c>
      <c r="K126" s="36"/>
      <c r="L126" s="96" t="s">
        <v>2310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3"/>
        <v>4866069</v>
      </c>
      <c r="G127" s="36">
        <v>0</v>
      </c>
      <c r="H127" s="36">
        <v>4742719</v>
      </c>
      <c r="I127" s="36">
        <v>0</v>
      </c>
      <c r="J127" s="36">
        <v>123350</v>
      </c>
      <c r="K127" s="36"/>
      <c r="L127" s="96" t="s">
        <v>2314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3"/>
        <v>2274350</v>
      </c>
      <c r="G128" s="36">
        <v>0</v>
      </c>
      <c r="H128" s="36">
        <v>151750</v>
      </c>
      <c r="I128" s="36">
        <v>22500</v>
      </c>
      <c r="J128" s="36">
        <v>2100100</v>
      </c>
      <c r="K128" s="36"/>
      <c r="L128" s="96" t="s">
        <v>2314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3"/>
        <v>10039830</v>
      </c>
      <c r="G129" s="36">
        <v>664088</v>
      </c>
      <c r="H129" s="36">
        <v>494073</v>
      </c>
      <c r="I129" s="36">
        <v>3947614</v>
      </c>
      <c r="J129" s="36">
        <v>4934055</v>
      </c>
      <c r="K129" s="36"/>
      <c r="L129" s="96" t="s">
        <v>2314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3"/>
        <v>2435622</v>
      </c>
      <c r="G130" s="36">
        <v>1934275</v>
      </c>
      <c r="H130" s="36">
        <v>164897</v>
      </c>
      <c r="I130" s="36">
        <v>227500</v>
      </c>
      <c r="J130" s="36">
        <v>108950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3"/>
        <v>1989146</v>
      </c>
      <c r="G131" s="36">
        <v>1163750</v>
      </c>
      <c r="H131" s="36">
        <v>517338</v>
      </c>
      <c r="I131" s="36">
        <v>10649</v>
      </c>
      <c r="J131" s="36">
        <v>297409</v>
      </c>
      <c r="K131" s="36"/>
      <c r="L131" s="96" t="s">
        <v>2314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3"/>
        <v>325063</v>
      </c>
      <c r="G132" s="36">
        <v>95500</v>
      </c>
      <c r="H132" s="36">
        <v>223718</v>
      </c>
      <c r="I132" s="36">
        <v>0</v>
      </c>
      <c r="J132" s="36">
        <v>5845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3"/>
        <v>3285124</v>
      </c>
      <c r="G133" s="36">
        <v>0</v>
      </c>
      <c r="H133" s="36">
        <v>370618</v>
      </c>
      <c r="I133" s="36">
        <v>650000</v>
      </c>
      <c r="J133" s="36">
        <v>2264506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3"/>
        <v>384097</v>
      </c>
      <c r="G134" s="36">
        <v>0</v>
      </c>
      <c r="H134" s="36">
        <v>153505</v>
      </c>
      <c r="I134" s="36">
        <v>226492</v>
      </c>
      <c r="J134" s="36">
        <v>4100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3"/>
        <v>499938</v>
      </c>
      <c r="G135" s="36">
        <v>0</v>
      </c>
      <c r="H135" s="36">
        <v>418338</v>
      </c>
      <c r="I135" s="36">
        <v>0</v>
      </c>
      <c r="J135" s="36">
        <v>81600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3"/>
        <v>4965843</v>
      </c>
      <c r="G136" s="36">
        <v>1927703</v>
      </c>
      <c r="H136" s="36">
        <v>93537</v>
      </c>
      <c r="I136" s="36">
        <v>0</v>
      </c>
      <c r="J136" s="36">
        <v>2944603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3"/>
        <v>5480</v>
      </c>
      <c r="G137" s="36">
        <v>0</v>
      </c>
      <c r="H137" s="36">
        <v>5480</v>
      </c>
      <c r="I137" s="36">
        <v>0</v>
      </c>
      <c r="J137" s="36">
        <v>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3"/>
        <v>2622797</v>
      </c>
      <c r="G138" s="36">
        <v>179700</v>
      </c>
      <c r="H138" s="36">
        <v>352757</v>
      </c>
      <c r="I138" s="36">
        <v>1948802</v>
      </c>
      <c r="J138" s="36">
        <v>141538</v>
      </c>
      <c r="K138" s="36"/>
      <c r="L138" s="96" t="s">
        <v>2310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3"/>
        <v>203276</v>
      </c>
      <c r="G139" s="36">
        <v>0</v>
      </c>
      <c r="H139" s="36">
        <v>164633</v>
      </c>
      <c r="I139" s="36">
        <v>0</v>
      </c>
      <c r="J139" s="36">
        <v>38643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3"/>
        <v>716734</v>
      </c>
      <c r="G140" s="36">
        <v>0</v>
      </c>
      <c r="H140" s="36">
        <v>384761</v>
      </c>
      <c r="I140" s="36">
        <v>0</v>
      </c>
      <c r="J140" s="36">
        <v>331973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3"/>
        <v>906722</v>
      </c>
      <c r="G141" s="36">
        <v>196700</v>
      </c>
      <c r="H141" s="36">
        <v>318963</v>
      </c>
      <c r="I141" s="36">
        <v>0</v>
      </c>
      <c r="J141" s="36">
        <v>391059</v>
      </c>
      <c r="K141" s="36"/>
      <c r="L141" s="96" t="s">
        <v>2310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3"/>
        <v>807393</v>
      </c>
      <c r="G142" s="36">
        <v>318661</v>
      </c>
      <c r="H142" s="36">
        <v>348452</v>
      </c>
      <c r="I142" s="36">
        <v>0</v>
      </c>
      <c r="J142" s="36">
        <v>140280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3"/>
        <v>3004675</v>
      </c>
      <c r="G143" s="36">
        <v>2044529</v>
      </c>
      <c r="H143" s="36">
        <v>786384</v>
      </c>
      <c r="I143" s="36">
        <v>58000</v>
      </c>
      <c r="J143" s="36">
        <v>115762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3"/>
        <v>131385</v>
      </c>
      <c r="G144" s="36">
        <v>0</v>
      </c>
      <c r="H144" s="36">
        <v>131385</v>
      </c>
      <c r="I144" s="36">
        <v>0</v>
      </c>
      <c r="J144" s="36">
        <v>0</v>
      </c>
      <c r="K144" s="36"/>
      <c r="L144" s="77" t="s">
        <v>2314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3"/>
        <v>6495946</v>
      </c>
      <c r="G145" s="36">
        <v>2893611</v>
      </c>
      <c r="H145" s="36">
        <v>936166</v>
      </c>
      <c r="I145" s="36">
        <v>18300</v>
      </c>
      <c r="J145" s="36">
        <v>2647869</v>
      </c>
      <c r="K145" s="36"/>
      <c r="L145" s="96" t="s">
        <v>2310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3"/>
        <v>7759223</v>
      </c>
      <c r="G146" s="36">
        <v>642375</v>
      </c>
      <c r="H146" s="36">
        <v>299628</v>
      </c>
      <c r="I146" s="36">
        <v>0</v>
      </c>
      <c r="J146" s="36">
        <v>6817220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3"/>
        <v>27942946</v>
      </c>
      <c r="G147" s="36">
        <v>641900</v>
      </c>
      <c r="H147" s="36">
        <v>1840383</v>
      </c>
      <c r="I147" s="36">
        <v>23419800</v>
      </c>
      <c r="J147" s="36">
        <v>2040863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3"/>
        <v>9300</v>
      </c>
      <c r="G148" s="36">
        <v>0</v>
      </c>
      <c r="H148" s="36">
        <v>8100</v>
      </c>
      <c r="I148" s="36">
        <v>0</v>
      </c>
      <c r="J148" s="36">
        <v>1200</v>
      </c>
      <c r="K148" s="36"/>
      <c r="L148" s="96" t="s">
        <v>2310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3"/>
        <v>3641975</v>
      </c>
      <c r="G149" s="36">
        <v>0</v>
      </c>
      <c r="H149" s="36">
        <v>90400</v>
      </c>
      <c r="I149" s="36">
        <v>0</v>
      </c>
      <c r="J149" s="36">
        <v>3551575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3"/>
        <v>143425</v>
      </c>
      <c r="G150" s="36">
        <v>0</v>
      </c>
      <c r="H150" s="36">
        <v>143025</v>
      </c>
      <c r="I150" s="36">
        <v>0</v>
      </c>
      <c r="J150" s="36">
        <v>400</v>
      </c>
      <c r="K150" s="36"/>
      <c r="L150" s="96" t="s">
        <v>2314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3"/>
        <v>30200</v>
      </c>
      <c r="G151" s="36">
        <v>0</v>
      </c>
      <c r="H151" s="36">
        <v>14850</v>
      </c>
      <c r="I151" s="36">
        <v>0</v>
      </c>
      <c r="J151" s="36">
        <v>15350</v>
      </c>
      <c r="K151" s="36"/>
      <c r="L151" s="96" t="s">
        <v>2314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3"/>
        <v>508021</v>
      </c>
      <c r="G152" s="36">
        <v>159950</v>
      </c>
      <c r="H152" s="36">
        <v>313091</v>
      </c>
      <c r="I152" s="36">
        <v>0</v>
      </c>
      <c r="J152" s="36">
        <v>34980</v>
      </c>
      <c r="K152" s="63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>G153+H153+I153+J153</f>
        <v>331400</v>
      </c>
      <c r="G153" s="36">
        <v>205800</v>
      </c>
      <c r="H153" s="36">
        <v>61100</v>
      </c>
      <c r="I153" s="36">
        <v>0</v>
      </c>
      <c r="J153" s="36">
        <v>64500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>G154+H154+I154+J154</f>
        <v>248267</v>
      </c>
      <c r="G154" s="36">
        <v>0</v>
      </c>
      <c r="H154" s="36">
        <v>214472</v>
      </c>
      <c r="I154" s="36">
        <v>0</v>
      </c>
      <c r="J154" s="36">
        <v>33795</v>
      </c>
      <c r="K154" s="36"/>
      <c r="L154" s="96" t="s">
        <v>2310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>G155+H155+I155+J155</f>
        <v>178506</v>
      </c>
      <c r="G155" s="36">
        <v>0</v>
      </c>
      <c r="H155" s="36">
        <v>174806</v>
      </c>
      <c r="I155" s="36">
        <v>0</v>
      </c>
      <c r="J155" s="36">
        <v>3700</v>
      </c>
      <c r="K155" s="36"/>
      <c r="L155" s="96" t="s">
        <v>2310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>G156+H156+I156+J156</f>
        <v>638234</v>
      </c>
      <c r="G156" s="36">
        <v>176750</v>
      </c>
      <c r="H156" s="36">
        <v>393485</v>
      </c>
      <c r="I156" s="36">
        <v>1649</v>
      </c>
      <c r="J156" s="36">
        <v>66350</v>
      </c>
      <c r="K156" s="36"/>
      <c r="L156" s="96" t="s">
        <v>2314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>G157+H157+I157+J157</f>
        <v>138823</v>
      </c>
      <c r="G157" s="36">
        <v>0</v>
      </c>
      <c r="H157" s="36">
        <v>54723</v>
      </c>
      <c r="I157" s="36">
        <v>59000</v>
      </c>
      <c r="J157" s="36">
        <v>25100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>G158+H158+I158+J158</f>
        <v>414813</v>
      </c>
      <c r="G158" s="36">
        <v>795</v>
      </c>
      <c r="H158" s="36">
        <v>281721</v>
      </c>
      <c r="I158" s="36">
        <v>16045</v>
      </c>
      <c r="J158" s="36">
        <v>116252</v>
      </c>
      <c r="K158" s="36"/>
      <c r="L158" s="96" t="s">
        <v>2314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>G159+H159+I159+J159</f>
        <v>7950</v>
      </c>
      <c r="G159" s="36">
        <v>0</v>
      </c>
      <c r="H159" s="36">
        <v>7950</v>
      </c>
      <c r="I159" s="36">
        <v>0</v>
      </c>
      <c r="J159" s="36">
        <v>0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>G160+H160+I160+J160</f>
        <v>1116982</v>
      </c>
      <c r="G160" s="36">
        <v>0</v>
      </c>
      <c r="H160" s="36">
        <v>615771</v>
      </c>
      <c r="I160" s="36">
        <v>0</v>
      </c>
      <c r="J160" s="36">
        <v>501211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>G161+H161+I161+J161</f>
        <v>2784606</v>
      </c>
      <c r="G161" s="36">
        <v>5500</v>
      </c>
      <c r="H161" s="36">
        <v>2649299</v>
      </c>
      <c r="I161" s="36">
        <v>0</v>
      </c>
      <c r="J161" s="36">
        <v>129807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>G162+H162+I162+J162</f>
        <v>5600</v>
      </c>
      <c r="G162" s="36">
        <v>0</v>
      </c>
      <c r="H162" s="36">
        <v>5000</v>
      </c>
      <c r="I162" s="36">
        <v>0</v>
      </c>
      <c r="J162" s="36">
        <v>600</v>
      </c>
      <c r="K162" s="36"/>
      <c r="L162" s="96" t="s">
        <v>2314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>G163+H163+I163+J163</f>
        <v>4223</v>
      </c>
      <c r="G163" s="36">
        <v>0</v>
      </c>
      <c r="H163" s="36">
        <v>4223</v>
      </c>
      <c r="I163" s="36">
        <v>0</v>
      </c>
      <c r="J163" s="36">
        <v>0</v>
      </c>
      <c r="K163" s="36"/>
      <c r="L163" s="77" t="s">
        <v>2314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>G164+H164+I164+J164</f>
        <v>151050</v>
      </c>
      <c r="G164" s="36">
        <v>0</v>
      </c>
      <c r="H164" s="36">
        <v>149251</v>
      </c>
      <c r="I164" s="36">
        <v>0</v>
      </c>
      <c r="J164" s="36">
        <v>1799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 t="s">
        <v>9</v>
      </c>
      <c r="G165" s="63" t="s">
        <v>9</v>
      </c>
      <c r="H165" s="63" t="s">
        <v>9</v>
      </c>
      <c r="I165" s="63" t="s">
        <v>9</v>
      </c>
      <c r="J165" s="63" t="s">
        <v>9</v>
      </c>
      <c r="K165" s="36"/>
      <c r="L165" s="96" t="s">
        <v>9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aca="true" t="shared" si="4" ref="F166:F185">G166+H166+I166+J166</f>
        <v>256708</v>
      </c>
      <c r="G166" s="36">
        <v>10500</v>
      </c>
      <c r="H166" s="36">
        <v>68452</v>
      </c>
      <c r="I166" s="36">
        <v>0</v>
      </c>
      <c r="J166" s="36">
        <v>177756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4"/>
        <v>316078</v>
      </c>
      <c r="G167" s="36">
        <v>0</v>
      </c>
      <c r="H167" s="36">
        <v>249578</v>
      </c>
      <c r="I167" s="36">
        <v>0</v>
      </c>
      <c r="J167" s="36">
        <v>66500</v>
      </c>
      <c r="K167" s="36"/>
      <c r="L167" s="96" t="s">
        <v>2310</v>
      </c>
    </row>
    <row r="168" spans="1:12" s="5" customFormat="1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4"/>
        <v>463605</v>
      </c>
      <c r="G168" s="36">
        <v>0</v>
      </c>
      <c r="H168" s="36">
        <v>138118</v>
      </c>
      <c r="I168" s="36">
        <v>0</v>
      </c>
      <c r="J168" s="36">
        <v>325487</v>
      </c>
      <c r="K168" s="36"/>
      <c r="L168" s="96" t="s">
        <v>2310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4"/>
        <v>404747</v>
      </c>
      <c r="G169" s="36">
        <v>313875</v>
      </c>
      <c r="H169" s="36">
        <v>78823</v>
      </c>
      <c r="I169" s="36">
        <v>0</v>
      </c>
      <c r="J169" s="36">
        <v>12049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4"/>
        <v>15997</v>
      </c>
      <c r="G170" s="36">
        <v>0</v>
      </c>
      <c r="H170" s="36">
        <v>497</v>
      </c>
      <c r="I170" s="36">
        <v>0</v>
      </c>
      <c r="J170" s="36">
        <v>15500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4"/>
        <v>10321557</v>
      </c>
      <c r="G171" s="36">
        <v>2300</v>
      </c>
      <c r="H171" s="36">
        <v>247278</v>
      </c>
      <c r="I171" s="36">
        <v>12800</v>
      </c>
      <c r="J171" s="36">
        <v>10059179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4"/>
        <v>6220960</v>
      </c>
      <c r="G172" s="36">
        <v>915250</v>
      </c>
      <c r="H172" s="36">
        <v>2466621</v>
      </c>
      <c r="I172" s="36">
        <v>0</v>
      </c>
      <c r="J172" s="36">
        <v>2839089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4"/>
        <v>38537</v>
      </c>
      <c r="G173" s="36">
        <v>6250</v>
      </c>
      <c r="H173" s="36">
        <v>32287</v>
      </c>
      <c r="I173" s="36">
        <v>0</v>
      </c>
      <c r="J173" s="36">
        <v>0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4"/>
        <v>4500</v>
      </c>
      <c r="G174" s="36">
        <v>0</v>
      </c>
      <c r="H174" s="36">
        <v>4000</v>
      </c>
      <c r="I174" s="36">
        <v>0</v>
      </c>
      <c r="J174" s="36">
        <v>500</v>
      </c>
      <c r="K174" s="36"/>
      <c r="L174" s="96" t="s">
        <v>2310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4"/>
        <v>354472</v>
      </c>
      <c r="G175" s="36">
        <v>0</v>
      </c>
      <c r="H175" s="36">
        <v>265087</v>
      </c>
      <c r="I175" s="36">
        <v>0</v>
      </c>
      <c r="J175" s="36">
        <v>89385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4"/>
        <v>52681</v>
      </c>
      <c r="G176" s="36">
        <v>0</v>
      </c>
      <c r="H176" s="36">
        <v>42550</v>
      </c>
      <c r="I176" s="36">
        <v>0</v>
      </c>
      <c r="J176" s="36">
        <v>10131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4"/>
        <v>632526</v>
      </c>
      <c r="G177" s="36">
        <v>0</v>
      </c>
      <c r="H177" s="36">
        <v>278838</v>
      </c>
      <c r="I177" s="36">
        <v>0</v>
      </c>
      <c r="J177" s="36">
        <v>353688</v>
      </c>
      <c r="K177" s="36"/>
      <c r="L177" s="77" t="s">
        <v>2314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4"/>
        <v>6567614</v>
      </c>
      <c r="G178" s="36">
        <v>361386</v>
      </c>
      <c r="H178" s="36">
        <v>2031067</v>
      </c>
      <c r="I178" s="36">
        <v>16133</v>
      </c>
      <c r="J178" s="36">
        <v>4159028</v>
      </c>
      <c r="K178" s="36"/>
      <c r="L178" s="96" t="s">
        <v>2310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4"/>
        <v>547802</v>
      </c>
      <c r="G179" s="36">
        <v>0</v>
      </c>
      <c r="H179" s="36">
        <v>474723</v>
      </c>
      <c r="I179" s="36">
        <v>0</v>
      </c>
      <c r="J179" s="36">
        <v>73079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4"/>
        <v>1270890</v>
      </c>
      <c r="G180" s="36">
        <v>296000</v>
      </c>
      <c r="H180" s="36">
        <v>847420</v>
      </c>
      <c r="I180" s="36">
        <v>0</v>
      </c>
      <c r="J180" s="36">
        <v>127470</v>
      </c>
      <c r="K180" s="36"/>
      <c r="L180" s="77" t="s">
        <v>2314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4"/>
        <v>438736</v>
      </c>
      <c r="G181" s="36">
        <v>147960</v>
      </c>
      <c r="H181" s="36">
        <v>284976</v>
      </c>
      <c r="I181" s="36">
        <v>0</v>
      </c>
      <c r="J181" s="36">
        <v>5800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4"/>
        <v>7700</v>
      </c>
      <c r="G182" s="36">
        <v>0</v>
      </c>
      <c r="H182" s="36">
        <v>7700</v>
      </c>
      <c r="I182" s="36">
        <v>0</v>
      </c>
      <c r="J182" s="36">
        <v>0</v>
      </c>
      <c r="K182" s="36"/>
      <c r="L182" s="96" t="s">
        <v>2310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4"/>
        <v>19729</v>
      </c>
      <c r="G183" s="36">
        <v>0</v>
      </c>
      <c r="H183" s="36">
        <v>10340</v>
      </c>
      <c r="I183" s="36">
        <v>0</v>
      </c>
      <c r="J183" s="36">
        <v>9389</v>
      </c>
      <c r="K183" s="36"/>
      <c r="L183" s="96" t="s">
        <v>2310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4"/>
        <v>140116</v>
      </c>
      <c r="G184" s="36">
        <v>0</v>
      </c>
      <c r="H184" s="36">
        <v>111416</v>
      </c>
      <c r="I184" s="36">
        <v>0</v>
      </c>
      <c r="J184" s="36">
        <v>28700</v>
      </c>
      <c r="K184" s="36"/>
      <c r="L184" s="96" t="s">
        <v>2310</v>
      </c>
    </row>
    <row r="185" spans="1:12" s="5" customFormat="1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4"/>
        <v>677446</v>
      </c>
      <c r="G185" s="36">
        <v>0</v>
      </c>
      <c r="H185" s="36">
        <v>121796</v>
      </c>
      <c r="I185" s="36">
        <v>546000</v>
      </c>
      <c r="J185" s="36">
        <v>9650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 t="s">
        <v>9</v>
      </c>
      <c r="G186" s="63" t="s">
        <v>9</v>
      </c>
      <c r="H186" s="63" t="s">
        <v>9</v>
      </c>
      <c r="I186" s="63" t="s">
        <v>9</v>
      </c>
      <c r="J186" s="63" t="s">
        <v>9</v>
      </c>
      <c r="K186" s="36"/>
      <c r="L186" s="96" t="s">
        <v>9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aca="true" t="shared" si="5" ref="F187:F218">G187+H187+I187+J187</f>
        <v>117575</v>
      </c>
      <c r="G187" s="36">
        <v>0</v>
      </c>
      <c r="H187" s="36">
        <v>115575</v>
      </c>
      <c r="I187" s="36">
        <v>0</v>
      </c>
      <c r="J187" s="36">
        <v>2000</v>
      </c>
      <c r="K187" s="36"/>
      <c r="L187" s="96" t="s">
        <v>2310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5"/>
        <v>353094</v>
      </c>
      <c r="G188" s="36">
        <v>0</v>
      </c>
      <c r="H188" s="36">
        <v>88344</v>
      </c>
      <c r="I188" s="36">
        <v>260500</v>
      </c>
      <c r="J188" s="36">
        <v>4250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5"/>
        <v>136400</v>
      </c>
      <c r="G189" s="36">
        <v>0</v>
      </c>
      <c r="H189" s="36">
        <v>136400</v>
      </c>
      <c r="I189" s="36">
        <v>0</v>
      </c>
      <c r="J189" s="36">
        <v>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5"/>
        <v>5061978</v>
      </c>
      <c r="G190" s="36">
        <v>0</v>
      </c>
      <c r="H190" s="36">
        <v>1067101</v>
      </c>
      <c r="I190" s="36">
        <v>327707</v>
      </c>
      <c r="J190" s="36">
        <v>3667170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5"/>
        <v>219943</v>
      </c>
      <c r="G191" s="36">
        <v>0</v>
      </c>
      <c r="H191" s="36">
        <v>174943</v>
      </c>
      <c r="I191" s="36">
        <v>0</v>
      </c>
      <c r="J191" s="36">
        <v>45000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5"/>
        <v>2000</v>
      </c>
      <c r="G192" s="36">
        <v>0</v>
      </c>
      <c r="H192" s="36">
        <v>2000</v>
      </c>
      <c r="I192" s="36">
        <v>0</v>
      </c>
      <c r="J192" s="36">
        <v>0</v>
      </c>
      <c r="K192" s="36"/>
      <c r="L192" s="96" t="s">
        <v>2314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5"/>
        <v>301679</v>
      </c>
      <c r="G193" s="36">
        <v>88500</v>
      </c>
      <c r="H193" s="36">
        <v>198605</v>
      </c>
      <c r="I193" s="36">
        <v>0</v>
      </c>
      <c r="J193" s="36">
        <v>14574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5"/>
        <v>1154143</v>
      </c>
      <c r="G194" s="36">
        <v>791000</v>
      </c>
      <c r="H194" s="36">
        <v>60343</v>
      </c>
      <c r="I194" s="36">
        <v>177800</v>
      </c>
      <c r="J194" s="36">
        <v>125000</v>
      </c>
      <c r="K194" s="36"/>
      <c r="L194" s="96" t="s">
        <v>2314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5"/>
        <v>416524</v>
      </c>
      <c r="G195" s="36">
        <v>0</v>
      </c>
      <c r="H195" s="36">
        <v>116024</v>
      </c>
      <c r="I195" s="36">
        <v>500</v>
      </c>
      <c r="J195" s="36">
        <v>300000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2308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5"/>
        <v>1157167</v>
      </c>
      <c r="G197" s="36">
        <v>0</v>
      </c>
      <c r="H197" s="36">
        <v>724941</v>
      </c>
      <c r="I197" s="36">
        <v>0</v>
      </c>
      <c r="J197" s="36">
        <v>432226</v>
      </c>
      <c r="K197" s="36"/>
      <c r="L197" s="96" t="s">
        <v>2314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5"/>
        <v>220221</v>
      </c>
      <c r="G198" s="36">
        <v>0</v>
      </c>
      <c r="H198" s="36">
        <v>166610</v>
      </c>
      <c r="I198" s="36">
        <v>10111</v>
      </c>
      <c r="J198" s="36">
        <v>43500</v>
      </c>
      <c r="K198" s="36"/>
      <c r="L198" s="96" t="s">
        <v>2314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5"/>
        <v>1170022</v>
      </c>
      <c r="G199" s="36">
        <v>108600</v>
      </c>
      <c r="H199" s="36">
        <v>646272</v>
      </c>
      <c r="I199" s="36">
        <v>81200</v>
      </c>
      <c r="J199" s="36">
        <v>333950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5"/>
        <v>7000</v>
      </c>
      <c r="G200" s="36">
        <v>0</v>
      </c>
      <c r="H200" s="36">
        <v>7000</v>
      </c>
      <c r="I200" s="36">
        <v>0</v>
      </c>
      <c r="J200" s="36">
        <v>0</v>
      </c>
      <c r="K200" s="36"/>
      <c r="L200" s="96" t="s">
        <v>2314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5"/>
        <v>12207560</v>
      </c>
      <c r="G201" s="36">
        <v>10327100</v>
      </c>
      <c r="H201" s="36">
        <v>1627056</v>
      </c>
      <c r="I201" s="36">
        <v>0</v>
      </c>
      <c r="J201" s="36">
        <v>253404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5"/>
        <v>1621205</v>
      </c>
      <c r="G202" s="36">
        <v>891700</v>
      </c>
      <c r="H202" s="36">
        <v>398775</v>
      </c>
      <c r="I202" s="36">
        <v>0</v>
      </c>
      <c r="J202" s="36">
        <v>330730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5"/>
        <v>85660</v>
      </c>
      <c r="G203" s="36">
        <v>0</v>
      </c>
      <c r="H203" s="36">
        <v>85660</v>
      </c>
      <c r="I203" s="36">
        <v>0</v>
      </c>
      <c r="J203" s="36">
        <v>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5"/>
        <v>39466</v>
      </c>
      <c r="G204" s="36">
        <v>0</v>
      </c>
      <c r="H204" s="36">
        <v>39466</v>
      </c>
      <c r="I204" s="36">
        <v>0</v>
      </c>
      <c r="J204" s="36">
        <v>0</v>
      </c>
      <c r="K204" s="36"/>
      <c r="L204" s="96" t="s">
        <v>2307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5"/>
        <v>3323600</v>
      </c>
      <c r="G205" s="36">
        <v>1400835</v>
      </c>
      <c r="H205" s="36">
        <v>1164331</v>
      </c>
      <c r="I205" s="36">
        <v>143323</v>
      </c>
      <c r="J205" s="36">
        <v>615111</v>
      </c>
      <c r="K205" s="36"/>
      <c r="L205" s="96" t="s">
        <v>2314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5"/>
        <v>1958593</v>
      </c>
      <c r="G206" s="36">
        <v>482980</v>
      </c>
      <c r="H206" s="36">
        <v>530649</v>
      </c>
      <c r="I206" s="36">
        <v>0</v>
      </c>
      <c r="J206" s="36">
        <v>944964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5"/>
        <v>1348009</v>
      </c>
      <c r="G207" s="36">
        <v>990302</v>
      </c>
      <c r="H207" s="36">
        <v>331546</v>
      </c>
      <c r="I207" s="36">
        <v>0</v>
      </c>
      <c r="J207" s="36">
        <v>26161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5"/>
        <v>10731709</v>
      </c>
      <c r="G208" s="36">
        <v>8676186</v>
      </c>
      <c r="H208" s="36">
        <v>1592523</v>
      </c>
      <c r="I208" s="36">
        <v>167600</v>
      </c>
      <c r="J208" s="36">
        <v>295400</v>
      </c>
      <c r="K208" s="36"/>
      <c r="L208" s="96" t="s">
        <v>2314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5"/>
        <v>4223346</v>
      </c>
      <c r="G209" s="36">
        <v>3528295</v>
      </c>
      <c r="H209" s="36">
        <v>392846</v>
      </c>
      <c r="I209" s="36">
        <v>281000</v>
      </c>
      <c r="J209" s="36">
        <v>21205</v>
      </c>
      <c r="K209" s="36"/>
      <c r="L209" s="96" t="s">
        <v>2310</v>
      </c>
    </row>
    <row r="210" spans="1:12" s="5" customFormat="1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5"/>
        <v>2407255</v>
      </c>
      <c r="G210" s="36">
        <v>1510000</v>
      </c>
      <c r="H210" s="36">
        <v>893152</v>
      </c>
      <c r="I210" s="36">
        <v>0</v>
      </c>
      <c r="J210" s="36">
        <v>4103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5"/>
        <v>1407744</v>
      </c>
      <c r="G211" s="36">
        <v>711000</v>
      </c>
      <c r="H211" s="36">
        <v>607244</v>
      </c>
      <c r="I211" s="36">
        <v>22000</v>
      </c>
      <c r="J211" s="36">
        <v>67500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5"/>
        <v>337951</v>
      </c>
      <c r="G212" s="36">
        <v>0</v>
      </c>
      <c r="H212" s="36">
        <v>337951</v>
      </c>
      <c r="I212" s="36">
        <v>0</v>
      </c>
      <c r="J212" s="36">
        <v>0</v>
      </c>
      <c r="K212" s="36"/>
      <c r="L212" s="96" t="s">
        <v>2314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5"/>
        <v>156295</v>
      </c>
      <c r="G213" s="36">
        <v>0</v>
      </c>
      <c r="H213" s="36">
        <v>156295</v>
      </c>
      <c r="I213" s="36">
        <v>0</v>
      </c>
      <c r="J213" s="36">
        <v>0</v>
      </c>
      <c r="K213" s="36"/>
      <c r="L213" s="96" t="s">
        <v>2314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5"/>
        <v>152454</v>
      </c>
      <c r="G214" s="36">
        <v>7400</v>
      </c>
      <c r="H214" s="36">
        <v>130253</v>
      </c>
      <c r="I214" s="36">
        <v>0</v>
      </c>
      <c r="J214" s="36">
        <v>14801</v>
      </c>
      <c r="K214" s="36"/>
      <c r="L214" s="96" t="s">
        <v>2314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5"/>
        <v>494268</v>
      </c>
      <c r="G215" s="36">
        <v>197000</v>
      </c>
      <c r="H215" s="36">
        <v>211415</v>
      </c>
      <c r="I215" s="36">
        <v>0</v>
      </c>
      <c r="J215" s="36">
        <v>85853</v>
      </c>
      <c r="K215" s="36"/>
      <c r="L215" s="96" t="s">
        <v>2310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5"/>
        <v>34902</v>
      </c>
      <c r="G216" s="36">
        <v>23500</v>
      </c>
      <c r="H216" s="36">
        <v>400</v>
      </c>
      <c r="I216" s="36">
        <v>6500</v>
      </c>
      <c r="J216" s="36">
        <v>4502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5"/>
        <v>344649</v>
      </c>
      <c r="G217" s="36">
        <v>0</v>
      </c>
      <c r="H217" s="36">
        <v>264549</v>
      </c>
      <c r="I217" s="36">
        <v>0</v>
      </c>
      <c r="J217" s="36">
        <v>80100</v>
      </c>
      <c r="K217" s="36"/>
      <c r="L217" s="77" t="s">
        <v>2314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5"/>
        <v>94170</v>
      </c>
      <c r="G218" s="36">
        <v>0</v>
      </c>
      <c r="H218" s="36">
        <v>75295</v>
      </c>
      <c r="I218" s="36">
        <v>0</v>
      </c>
      <c r="J218" s="36">
        <v>18875</v>
      </c>
      <c r="K218" s="36"/>
      <c r="L218" s="96" t="s">
        <v>2314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aca="true" t="shared" si="6" ref="F219:F250">G219+H219+I219+J219</f>
        <v>318576</v>
      </c>
      <c r="G219" s="36">
        <v>0</v>
      </c>
      <c r="H219" s="36">
        <v>265276</v>
      </c>
      <c r="I219" s="36">
        <v>21200</v>
      </c>
      <c r="J219" s="36">
        <v>32100</v>
      </c>
      <c r="K219" s="36"/>
      <c r="L219" s="96" t="s">
        <v>2314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6"/>
        <v>22790</v>
      </c>
      <c r="G220" s="36">
        <v>1000</v>
      </c>
      <c r="H220" s="36">
        <v>21790</v>
      </c>
      <c r="I220" s="36">
        <v>0</v>
      </c>
      <c r="J220" s="36">
        <v>0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6"/>
        <v>132757</v>
      </c>
      <c r="G221" s="36">
        <v>0</v>
      </c>
      <c r="H221" s="36">
        <v>67770</v>
      </c>
      <c r="I221" s="36">
        <v>0</v>
      </c>
      <c r="J221" s="36">
        <v>64987</v>
      </c>
      <c r="K221" s="36"/>
      <c r="L221" s="96" t="s">
        <v>2314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6"/>
        <v>50705</v>
      </c>
      <c r="G222" s="36">
        <v>0</v>
      </c>
      <c r="H222" s="36">
        <v>30555</v>
      </c>
      <c r="I222" s="36">
        <v>20000</v>
      </c>
      <c r="J222" s="36">
        <v>150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t="shared" si="6"/>
        <v>106573</v>
      </c>
      <c r="G223" s="36">
        <v>0</v>
      </c>
      <c r="H223" s="36">
        <v>79974</v>
      </c>
      <c r="I223" s="36">
        <v>12500</v>
      </c>
      <c r="J223" s="36">
        <v>14099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6"/>
        <v>199066</v>
      </c>
      <c r="G224" s="36">
        <v>164800</v>
      </c>
      <c r="H224" s="36">
        <v>34266</v>
      </c>
      <c r="I224" s="36">
        <v>0</v>
      </c>
      <c r="J224" s="36">
        <v>0</v>
      </c>
      <c r="K224" s="36"/>
      <c r="L224" s="96" t="s">
        <v>2310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6"/>
        <v>310378</v>
      </c>
      <c r="G225" s="36">
        <v>141500</v>
      </c>
      <c r="H225" s="36">
        <v>143778</v>
      </c>
      <c r="I225" s="36">
        <v>25100</v>
      </c>
      <c r="J225" s="36">
        <v>0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6"/>
        <v>907346</v>
      </c>
      <c r="G226" s="36">
        <v>0</v>
      </c>
      <c r="H226" s="36">
        <v>667456</v>
      </c>
      <c r="I226" s="36">
        <v>23500</v>
      </c>
      <c r="J226" s="36">
        <v>216390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6"/>
        <v>15700</v>
      </c>
      <c r="G227" s="36">
        <v>0</v>
      </c>
      <c r="H227" s="36">
        <v>15700</v>
      </c>
      <c r="I227" s="36">
        <v>0</v>
      </c>
      <c r="J227" s="36">
        <v>0</v>
      </c>
      <c r="K227" s="36"/>
      <c r="L227" s="96" t="s">
        <v>2314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6"/>
        <v>487345</v>
      </c>
      <c r="G228" s="36">
        <v>209500</v>
      </c>
      <c r="H228" s="36">
        <v>36808</v>
      </c>
      <c r="I228" s="36">
        <v>0</v>
      </c>
      <c r="J228" s="36">
        <v>241037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6"/>
        <v>375218</v>
      </c>
      <c r="G229" s="36">
        <v>0</v>
      </c>
      <c r="H229" s="36">
        <v>235562</v>
      </c>
      <c r="I229" s="36">
        <v>0</v>
      </c>
      <c r="J229" s="36">
        <v>139656</v>
      </c>
      <c r="K229" s="36"/>
      <c r="L229" s="96" t="s">
        <v>2314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6"/>
        <v>2275393</v>
      </c>
      <c r="G230" s="36">
        <v>107030</v>
      </c>
      <c r="H230" s="36">
        <v>395095</v>
      </c>
      <c r="I230" s="36">
        <v>439900</v>
      </c>
      <c r="J230" s="36">
        <v>1333368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6"/>
        <v>884050</v>
      </c>
      <c r="G231" s="36">
        <v>0</v>
      </c>
      <c r="H231" s="36">
        <v>767401</v>
      </c>
      <c r="I231" s="36">
        <v>0</v>
      </c>
      <c r="J231" s="36">
        <v>116649</v>
      </c>
      <c r="K231" s="36"/>
      <c r="L231" s="96" t="s">
        <v>2314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6"/>
        <v>10530693</v>
      </c>
      <c r="G232" s="36">
        <v>8540000</v>
      </c>
      <c r="H232" s="36">
        <v>771693</v>
      </c>
      <c r="I232" s="36">
        <v>1170000</v>
      </c>
      <c r="J232" s="36">
        <v>49000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6"/>
        <v>293177</v>
      </c>
      <c r="G233" s="36">
        <v>0</v>
      </c>
      <c r="H233" s="36">
        <v>237276</v>
      </c>
      <c r="I233" s="36">
        <v>0</v>
      </c>
      <c r="J233" s="36">
        <v>55901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6"/>
        <v>907695</v>
      </c>
      <c r="G234" s="36">
        <v>0</v>
      </c>
      <c r="H234" s="36">
        <v>781695</v>
      </c>
      <c r="I234" s="36">
        <v>0</v>
      </c>
      <c r="J234" s="36">
        <v>126000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6"/>
        <v>1219107</v>
      </c>
      <c r="G235" s="36">
        <v>0</v>
      </c>
      <c r="H235" s="36">
        <v>796806</v>
      </c>
      <c r="I235" s="36">
        <v>0</v>
      </c>
      <c r="J235" s="36">
        <v>422301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6"/>
        <v>511050</v>
      </c>
      <c r="G236" s="36">
        <v>390000</v>
      </c>
      <c r="H236" s="36">
        <v>121050</v>
      </c>
      <c r="I236" s="36">
        <v>0</v>
      </c>
      <c r="J236" s="36">
        <v>0</v>
      </c>
      <c r="K236" s="36"/>
      <c r="L236" s="96" t="s">
        <v>2310</v>
      </c>
    </row>
    <row r="237" spans="1:12" s="5" customFormat="1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6"/>
        <v>7016519</v>
      </c>
      <c r="G237" s="36">
        <v>0</v>
      </c>
      <c r="H237" s="36">
        <v>1154150</v>
      </c>
      <c r="I237" s="36">
        <v>307725</v>
      </c>
      <c r="J237" s="36">
        <v>5554644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6"/>
        <v>533508</v>
      </c>
      <c r="G238" s="36">
        <v>0</v>
      </c>
      <c r="H238" s="36">
        <v>533508</v>
      </c>
      <c r="I238" s="36">
        <v>0</v>
      </c>
      <c r="J238" s="36">
        <v>0</v>
      </c>
      <c r="K238" s="36"/>
      <c r="L238" s="96" t="s">
        <v>2314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6"/>
        <v>2099306</v>
      </c>
      <c r="G239" s="36">
        <v>0</v>
      </c>
      <c r="H239" s="36">
        <v>537120</v>
      </c>
      <c r="I239" s="36">
        <v>0</v>
      </c>
      <c r="J239" s="36">
        <v>1562186</v>
      </c>
      <c r="K239" s="36"/>
      <c r="L239" s="96" t="s">
        <v>2310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6"/>
        <v>10342296</v>
      </c>
      <c r="G240" s="36">
        <v>4843500</v>
      </c>
      <c r="H240" s="36">
        <v>3856716</v>
      </c>
      <c r="I240" s="36">
        <v>418000</v>
      </c>
      <c r="J240" s="36">
        <v>1224080</v>
      </c>
      <c r="K240" s="36"/>
      <c r="L240" s="96" t="s">
        <v>2314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6"/>
        <v>2124427</v>
      </c>
      <c r="G241" s="36">
        <v>0</v>
      </c>
      <c r="H241" s="36">
        <v>2045577</v>
      </c>
      <c r="I241" s="36">
        <v>0</v>
      </c>
      <c r="J241" s="36">
        <v>78850</v>
      </c>
      <c r="K241" s="50"/>
      <c r="L241" s="77" t="s">
        <v>2314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6"/>
        <v>12416628</v>
      </c>
      <c r="G242" s="36">
        <v>1348000</v>
      </c>
      <c r="H242" s="36">
        <v>3691245</v>
      </c>
      <c r="I242" s="36">
        <v>5514829</v>
      </c>
      <c r="J242" s="36">
        <v>1862554</v>
      </c>
      <c r="K242" s="36"/>
      <c r="L242" s="96" t="s">
        <v>2314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6"/>
        <v>9360171</v>
      </c>
      <c r="G243" s="36">
        <v>0</v>
      </c>
      <c r="H243" s="36">
        <v>3639473</v>
      </c>
      <c r="I243" s="36">
        <v>32900</v>
      </c>
      <c r="J243" s="36">
        <v>5687798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6"/>
        <v>11395404</v>
      </c>
      <c r="G244" s="36">
        <v>2065304</v>
      </c>
      <c r="H244" s="36">
        <v>4039378</v>
      </c>
      <c r="I244" s="36">
        <v>215005</v>
      </c>
      <c r="J244" s="36">
        <v>5075717</v>
      </c>
      <c r="K244" s="36"/>
      <c r="L244" s="96" t="s">
        <v>2310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6"/>
        <v>1152541</v>
      </c>
      <c r="G245" s="36">
        <v>699600</v>
      </c>
      <c r="H245" s="36">
        <v>452941</v>
      </c>
      <c r="I245" s="36">
        <v>0</v>
      </c>
      <c r="J245" s="36">
        <v>0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6"/>
        <v>2543589</v>
      </c>
      <c r="G246" s="36">
        <v>0</v>
      </c>
      <c r="H246" s="36">
        <v>1093935</v>
      </c>
      <c r="I246" s="36">
        <v>0</v>
      </c>
      <c r="J246" s="36">
        <v>1449654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6"/>
        <v>683205</v>
      </c>
      <c r="G247" s="36">
        <v>0</v>
      </c>
      <c r="H247" s="36">
        <v>454455</v>
      </c>
      <c r="I247" s="36">
        <v>0</v>
      </c>
      <c r="J247" s="36">
        <v>228750</v>
      </c>
      <c r="K247" s="36"/>
      <c r="L247" s="96" t="s">
        <v>2310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6"/>
        <v>1298028</v>
      </c>
      <c r="G248" s="36">
        <v>0</v>
      </c>
      <c r="H248" s="36">
        <v>217951</v>
      </c>
      <c r="I248" s="36">
        <v>0</v>
      </c>
      <c r="J248" s="36">
        <v>1080077</v>
      </c>
      <c r="K248" s="36"/>
      <c r="L248" s="96" t="s">
        <v>2314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6"/>
        <v>1486247</v>
      </c>
      <c r="G249" s="36">
        <v>0</v>
      </c>
      <c r="H249" s="36">
        <v>1342247</v>
      </c>
      <c r="I249" s="36">
        <v>0</v>
      </c>
      <c r="J249" s="36">
        <v>144000</v>
      </c>
      <c r="K249" s="36"/>
      <c r="L249" s="96" t="s">
        <v>2310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6"/>
        <v>713778</v>
      </c>
      <c r="G250" s="36">
        <v>0</v>
      </c>
      <c r="H250" s="36">
        <v>381278</v>
      </c>
      <c r="I250" s="36">
        <v>0</v>
      </c>
      <c r="J250" s="36">
        <v>332500</v>
      </c>
      <c r="K250" s="36"/>
      <c r="L250" s="96" t="s">
        <v>2310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aca="true" t="shared" si="7" ref="F251:F282">G251+H251+I251+J251</f>
        <v>2312750</v>
      </c>
      <c r="G251" s="36">
        <v>0</v>
      </c>
      <c r="H251" s="36">
        <v>517220</v>
      </c>
      <c r="I251" s="36">
        <v>42300</v>
      </c>
      <c r="J251" s="36">
        <v>1753230</v>
      </c>
      <c r="K251" s="36"/>
      <c r="L251" s="96" t="s">
        <v>2310</v>
      </c>
    </row>
    <row r="252" spans="1:12" s="5" customFormat="1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7"/>
        <v>3323959</v>
      </c>
      <c r="G252" s="36">
        <v>1300</v>
      </c>
      <c r="H252" s="36">
        <v>1643284</v>
      </c>
      <c r="I252" s="36">
        <v>23001</v>
      </c>
      <c r="J252" s="36">
        <v>1656374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7"/>
        <v>3030922</v>
      </c>
      <c r="G253" s="36">
        <v>858500</v>
      </c>
      <c r="H253" s="36">
        <v>105352</v>
      </c>
      <c r="I253" s="36">
        <v>2039000</v>
      </c>
      <c r="J253" s="36">
        <v>28070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7"/>
        <v>5794640</v>
      </c>
      <c r="G254" s="36">
        <v>316300</v>
      </c>
      <c r="H254" s="36">
        <v>350458</v>
      </c>
      <c r="I254" s="36">
        <v>129700</v>
      </c>
      <c r="J254" s="36">
        <v>4998182</v>
      </c>
      <c r="K254" s="36"/>
      <c r="L254" s="96" t="s">
        <v>2314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7"/>
        <v>1785241</v>
      </c>
      <c r="G255" s="36">
        <v>0</v>
      </c>
      <c r="H255" s="36">
        <v>411816</v>
      </c>
      <c r="I255" s="36">
        <v>0</v>
      </c>
      <c r="J255" s="36">
        <v>1373425</v>
      </c>
      <c r="K255" s="36"/>
      <c r="L255" s="96" t="s">
        <v>2310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7"/>
        <v>368267</v>
      </c>
      <c r="G256" s="36">
        <v>185775</v>
      </c>
      <c r="H256" s="36">
        <v>37000</v>
      </c>
      <c r="I256" s="36">
        <v>16718</v>
      </c>
      <c r="J256" s="36">
        <v>128774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7"/>
        <v>618957</v>
      </c>
      <c r="G257" s="36">
        <v>158879</v>
      </c>
      <c r="H257" s="36">
        <v>456580</v>
      </c>
      <c r="I257" s="36">
        <v>0</v>
      </c>
      <c r="J257" s="36">
        <v>3498</v>
      </c>
      <c r="K257" s="36"/>
      <c r="L257" s="96" t="s">
        <v>2314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7"/>
        <v>2738952</v>
      </c>
      <c r="G258" s="36">
        <v>574100</v>
      </c>
      <c r="H258" s="36">
        <v>946349</v>
      </c>
      <c r="I258" s="36">
        <v>869500</v>
      </c>
      <c r="J258" s="36">
        <v>349003</v>
      </c>
      <c r="K258" s="36"/>
      <c r="L258" s="96" t="s">
        <v>2310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7"/>
        <v>200479</v>
      </c>
      <c r="G259" s="36">
        <v>0</v>
      </c>
      <c r="H259" s="36">
        <v>111764</v>
      </c>
      <c r="I259" s="36">
        <v>0</v>
      </c>
      <c r="J259" s="36">
        <v>88715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7"/>
        <v>482901</v>
      </c>
      <c r="G260" s="36">
        <v>3450</v>
      </c>
      <c r="H260" s="36">
        <v>222293</v>
      </c>
      <c r="I260" s="36">
        <v>30445</v>
      </c>
      <c r="J260" s="36">
        <v>226713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7"/>
        <v>6935722</v>
      </c>
      <c r="G261" s="36">
        <v>0</v>
      </c>
      <c r="H261" s="36">
        <v>1140101</v>
      </c>
      <c r="I261" s="36">
        <v>0</v>
      </c>
      <c r="J261" s="36">
        <v>5795621</v>
      </c>
      <c r="K261" s="36"/>
      <c r="L261" s="77" t="s">
        <v>2314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7"/>
        <v>1705581</v>
      </c>
      <c r="G262" s="36">
        <v>518000</v>
      </c>
      <c r="H262" s="36">
        <v>437311</v>
      </c>
      <c r="I262" s="36">
        <v>0</v>
      </c>
      <c r="J262" s="36">
        <v>750270</v>
      </c>
      <c r="K262" s="36"/>
      <c r="L262" s="96" t="s">
        <v>2314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7"/>
        <v>1541097</v>
      </c>
      <c r="G263" s="36">
        <v>218040</v>
      </c>
      <c r="H263" s="36">
        <v>655503</v>
      </c>
      <c r="I263" s="36">
        <v>81200</v>
      </c>
      <c r="J263" s="36">
        <v>586354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7"/>
        <v>76900</v>
      </c>
      <c r="G264" s="36">
        <v>0</v>
      </c>
      <c r="H264" s="36">
        <v>76400</v>
      </c>
      <c r="I264" s="36">
        <v>0</v>
      </c>
      <c r="J264" s="36">
        <v>500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7"/>
        <v>26200</v>
      </c>
      <c r="G265" s="36">
        <v>0</v>
      </c>
      <c r="H265" s="36">
        <v>26200</v>
      </c>
      <c r="I265" s="36">
        <v>0</v>
      </c>
      <c r="J265" s="36">
        <v>0</v>
      </c>
      <c r="K265" s="36"/>
      <c r="L265" s="77" t="s">
        <v>2314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7"/>
        <v>92642</v>
      </c>
      <c r="G266" s="36">
        <v>0</v>
      </c>
      <c r="H266" s="36">
        <v>64932</v>
      </c>
      <c r="I266" s="36">
        <v>0</v>
      </c>
      <c r="J266" s="36">
        <v>27710</v>
      </c>
      <c r="K266" s="36"/>
      <c r="L266" s="96" t="s">
        <v>2310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7"/>
        <v>322998</v>
      </c>
      <c r="G267" s="36">
        <v>0</v>
      </c>
      <c r="H267" s="36">
        <v>214078</v>
      </c>
      <c r="I267" s="36">
        <v>0</v>
      </c>
      <c r="J267" s="36">
        <v>108920</v>
      </c>
      <c r="K267" s="36"/>
      <c r="L267" s="96" t="s">
        <v>2314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7"/>
        <v>555802</v>
      </c>
      <c r="G268" s="36">
        <v>0</v>
      </c>
      <c r="H268" s="36">
        <v>199496</v>
      </c>
      <c r="I268" s="36">
        <v>0</v>
      </c>
      <c r="J268" s="36">
        <v>356306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7"/>
        <v>401275</v>
      </c>
      <c r="G269" s="36">
        <v>114950</v>
      </c>
      <c r="H269" s="36">
        <v>0</v>
      </c>
      <c r="I269" s="36">
        <v>0</v>
      </c>
      <c r="J269" s="36">
        <v>286325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7"/>
        <v>2857115</v>
      </c>
      <c r="G270" s="36">
        <v>113100</v>
      </c>
      <c r="H270" s="36">
        <v>1372440</v>
      </c>
      <c r="I270" s="36">
        <v>2000</v>
      </c>
      <c r="J270" s="36">
        <v>1369575</v>
      </c>
      <c r="K270" s="36"/>
      <c r="L270" s="96" t="s">
        <v>2310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7"/>
        <v>90191</v>
      </c>
      <c r="G271" s="36">
        <v>200</v>
      </c>
      <c r="H271" s="36">
        <v>79991</v>
      </c>
      <c r="I271" s="36">
        <v>0</v>
      </c>
      <c r="J271" s="36">
        <v>10000</v>
      </c>
      <c r="K271" s="36"/>
      <c r="L271" s="96" t="s">
        <v>2314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7"/>
        <v>2019649</v>
      </c>
      <c r="G272" s="36">
        <v>0</v>
      </c>
      <c r="H272" s="36">
        <v>477420</v>
      </c>
      <c r="I272" s="36">
        <v>38000</v>
      </c>
      <c r="J272" s="36">
        <v>1504229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7"/>
        <v>55803</v>
      </c>
      <c r="G273" s="36">
        <v>0</v>
      </c>
      <c r="H273" s="36">
        <v>55803</v>
      </c>
      <c r="I273" s="36">
        <v>0</v>
      </c>
      <c r="J273" s="36">
        <v>0</v>
      </c>
      <c r="K273" s="36"/>
      <c r="L273" s="96" t="s">
        <v>2314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7"/>
        <v>596534</v>
      </c>
      <c r="G274" s="36">
        <v>113300</v>
      </c>
      <c r="H274" s="36">
        <v>102009</v>
      </c>
      <c r="I274" s="36">
        <v>0</v>
      </c>
      <c r="J274" s="36">
        <v>381225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7"/>
        <v>211809</v>
      </c>
      <c r="G275" s="36">
        <v>127300</v>
      </c>
      <c r="H275" s="36">
        <v>61409</v>
      </c>
      <c r="I275" s="36">
        <v>0</v>
      </c>
      <c r="J275" s="36">
        <v>23100</v>
      </c>
      <c r="K275" s="36"/>
      <c r="L275" s="96" t="s">
        <v>2314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7"/>
        <v>2356493</v>
      </c>
      <c r="G276" s="36">
        <v>917970</v>
      </c>
      <c r="H276" s="36">
        <v>45630</v>
      </c>
      <c r="I276" s="36">
        <v>0</v>
      </c>
      <c r="J276" s="36">
        <v>1392893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7"/>
        <v>3052321</v>
      </c>
      <c r="G277" s="36">
        <v>870000</v>
      </c>
      <c r="H277" s="36">
        <v>1710118</v>
      </c>
      <c r="I277" s="36">
        <v>0</v>
      </c>
      <c r="J277" s="36">
        <v>472203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7"/>
        <v>31900</v>
      </c>
      <c r="G278" s="36">
        <v>0</v>
      </c>
      <c r="H278" s="36">
        <v>6800</v>
      </c>
      <c r="I278" s="36">
        <v>0</v>
      </c>
      <c r="J278" s="36">
        <v>25100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7"/>
        <v>200758</v>
      </c>
      <c r="G279" s="36">
        <v>0</v>
      </c>
      <c r="H279" s="36">
        <v>139808</v>
      </c>
      <c r="I279" s="36">
        <v>0</v>
      </c>
      <c r="J279" s="36">
        <v>60950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7"/>
        <v>8196303</v>
      </c>
      <c r="G280" s="36">
        <v>7923502</v>
      </c>
      <c r="H280" s="36">
        <v>118800</v>
      </c>
      <c r="I280" s="36">
        <v>5000</v>
      </c>
      <c r="J280" s="36">
        <v>149001</v>
      </c>
      <c r="K280" s="36"/>
      <c r="L280" s="96" t="s">
        <v>2310</v>
      </c>
    </row>
    <row r="281" spans="1:12" s="5" customFormat="1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7"/>
        <v>10360859</v>
      </c>
      <c r="G281" s="36">
        <v>4550000</v>
      </c>
      <c r="H281" s="36">
        <v>3789457</v>
      </c>
      <c r="I281" s="36">
        <v>0</v>
      </c>
      <c r="J281" s="36">
        <v>2021402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7"/>
        <v>61475305</v>
      </c>
      <c r="G282" s="36">
        <v>15831802</v>
      </c>
      <c r="H282" s="36">
        <v>11745954</v>
      </c>
      <c r="I282" s="36">
        <v>0</v>
      </c>
      <c r="J282" s="36">
        <v>33897549</v>
      </c>
      <c r="K282" s="36"/>
      <c r="L282" s="96" t="s">
        <v>2310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>G283+H283+I283+J283</f>
        <v>625116</v>
      </c>
      <c r="G283" s="36">
        <v>0</v>
      </c>
      <c r="H283" s="36">
        <v>426321</v>
      </c>
      <c r="I283" s="36">
        <v>45000</v>
      </c>
      <c r="J283" s="36">
        <v>153795</v>
      </c>
      <c r="K283" s="36"/>
      <c r="L283" s="96" t="s">
        <v>2310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>G284+H284+I284+J284</f>
        <v>13021750</v>
      </c>
      <c r="G284" s="36">
        <v>0</v>
      </c>
      <c r="H284" s="36">
        <v>832591</v>
      </c>
      <c r="I284" s="36">
        <v>8701800</v>
      </c>
      <c r="J284" s="36">
        <v>3487359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>G285+H285+I285+J285</f>
        <v>6375134</v>
      </c>
      <c r="G285" s="36">
        <v>0</v>
      </c>
      <c r="H285" s="36">
        <v>136622</v>
      </c>
      <c r="I285" s="36">
        <v>700000</v>
      </c>
      <c r="J285" s="36">
        <v>5538512</v>
      </c>
      <c r="K285" s="36"/>
      <c r="L285" s="96" t="s">
        <v>2310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 t="s">
        <v>9</v>
      </c>
      <c r="G286" s="63" t="s">
        <v>9</v>
      </c>
      <c r="H286" s="63" t="s">
        <v>9</v>
      </c>
      <c r="I286" s="63" t="s">
        <v>9</v>
      </c>
      <c r="J286" s="63" t="s">
        <v>9</v>
      </c>
      <c r="K286" s="36"/>
      <c r="L286" s="96" t="s">
        <v>9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8" ref="F287:F301">G287+H287+I287+J287</f>
        <v>609752</v>
      </c>
      <c r="G287" s="36">
        <v>0</v>
      </c>
      <c r="H287" s="36">
        <v>466170</v>
      </c>
      <c r="I287" s="36">
        <v>0</v>
      </c>
      <c r="J287" s="36">
        <v>143582</v>
      </c>
      <c r="K287" s="36"/>
      <c r="L287" s="96" t="s">
        <v>2314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8"/>
        <v>1151625</v>
      </c>
      <c r="G288" s="36">
        <v>500</v>
      </c>
      <c r="H288" s="36">
        <v>500825</v>
      </c>
      <c r="I288" s="36">
        <v>0</v>
      </c>
      <c r="J288" s="36">
        <v>650300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8"/>
        <v>146173</v>
      </c>
      <c r="G289" s="36">
        <v>0</v>
      </c>
      <c r="H289" s="36">
        <v>102776</v>
      </c>
      <c r="I289" s="36">
        <v>26500</v>
      </c>
      <c r="J289" s="36">
        <v>16897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8"/>
        <v>275688</v>
      </c>
      <c r="G290" s="36">
        <v>500</v>
      </c>
      <c r="H290" s="36">
        <v>64856</v>
      </c>
      <c r="I290" s="36">
        <v>38900</v>
      </c>
      <c r="J290" s="36">
        <v>171432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8"/>
        <v>50700</v>
      </c>
      <c r="G291" s="36">
        <v>0</v>
      </c>
      <c r="H291" s="36">
        <v>18000</v>
      </c>
      <c r="I291" s="36">
        <v>0</v>
      </c>
      <c r="J291" s="36">
        <v>32700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8"/>
        <v>58695</v>
      </c>
      <c r="G292" s="36">
        <v>0</v>
      </c>
      <c r="H292" s="36">
        <v>52695</v>
      </c>
      <c r="I292" s="36">
        <v>6000</v>
      </c>
      <c r="J292" s="36">
        <v>0</v>
      </c>
      <c r="K292" s="36"/>
      <c r="L292" s="96" t="s">
        <v>2310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8"/>
        <v>167040</v>
      </c>
      <c r="G293" s="36">
        <v>0</v>
      </c>
      <c r="H293" s="36">
        <v>154440</v>
      </c>
      <c r="I293" s="36">
        <v>0</v>
      </c>
      <c r="J293" s="36">
        <v>12600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8"/>
        <v>1850566</v>
      </c>
      <c r="G294" s="36">
        <v>0</v>
      </c>
      <c r="H294" s="36">
        <v>653349</v>
      </c>
      <c r="I294" s="36">
        <v>14000</v>
      </c>
      <c r="J294" s="36">
        <v>1183217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8"/>
        <v>111772</v>
      </c>
      <c r="G295" s="36">
        <v>0</v>
      </c>
      <c r="H295" s="36">
        <v>103447</v>
      </c>
      <c r="I295" s="36">
        <v>0</v>
      </c>
      <c r="J295" s="36">
        <v>8325</v>
      </c>
      <c r="K295" s="36"/>
      <c r="L295" s="96" t="s">
        <v>2314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8"/>
        <v>93738</v>
      </c>
      <c r="G296" s="36">
        <v>0</v>
      </c>
      <c r="H296" s="36">
        <v>85298</v>
      </c>
      <c r="I296" s="36">
        <v>4309</v>
      </c>
      <c r="J296" s="36">
        <v>4131</v>
      </c>
      <c r="K296" s="36"/>
      <c r="L296" s="96" t="s">
        <v>2310</v>
      </c>
    </row>
    <row r="297" spans="1:12" s="5" customFormat="1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8"/>
        <v>360222</v>
      </c>
      <c r="G297" s="36">
        <v>0</v>
      </c>
      <c r="H297" s="36">
        <v>197772</v>
      </c>
      <c r="I297" s="36">
        <v>0</v>
      </c>
      <c r="J297" s="36">
        <v>162450</v>
      </c>
      <c r="K297" s="36"/>
      <c r="L297" s="96" t="s">
        <v>2310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8"/>
        <v>400629</v>
      </c>
      <c r="G298" s="36">
        <v>5000</v>
      </c>
      <c r="H298" s="36">
        <v>244129</v>
      </c>
      <c r="I298" s="36">
        <v>500</v>
      </c>
      <c r="J298" s="36">
        <v>151000</v>
      </c>
      <c r="K298" s="36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8"/>
        <v>32101</v>
      </c>
      <c r="G299" s="36">
        <v>0</v>
      </c>
      <c r="H299" s="36">
        <v>32101</v>
      </c>
      <c r="I299" s="36">
        <v>0</v>
      </c>
      <c r="J299" s="36">
        <v>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8"/>
        <v>113704</v>
      </c>
      <c r="G300" s="36">
        <v>0</v>
      </c>
      <c r="H300" s="36">
        <v>17120</v>
      </c>
      <c r="I300" s="36">
        <v>65000</v>
      </c>
      <c r="J300" s="36">
        <v>31584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8"/>
        <v>33350</v>
      </c>
      <c r="G301" s="36">
        <v>0</v>
      </c>
      <c r="H301" s="36">
        <v>18450</v>
      </c>
      <c r="I301" s="36">
        <v>1000</v>
      </c>
      <c r="J301" s="36">
        <v>13900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 t="s">
        <v>9</v>
      </c>
      <c r="G302" s="63" t="s">
        <v>9</v>
      </c>
      <c r="H302" s="63" t="s">
        <v>9</v>
      </c>
      <c r="I302" s="63" t="s">
        <v>9</v>
      </c>
      <c r="J302" s="63" t="s">
        <v>9</v>
      </c>
      <c r="K302" s="36"/>
      <c r="L302" s="96" t="s">
        <v>9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aca="true" t="shared" si="9" ref="F303:F322">G303+H303+I303+J303</f>
        <v>1786905</v>
      </c>
      <c r="G303" s="36">
        <v>1680</v>
      </c>
      <c r="H303" s="36">
        <v>584700</v>
      </c>
      <c r="I303" s="36">
        <v>250000</v>
      </c>
      <c r="J303" s="36">
        <v>950525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9"/>
        <v>438764</v>
      </c>
      <c r="G304" s="36">
        <v>310001</v>
      </c>
      <c r="H304" s="36">
        <v>103263</v>
      </c>
      <c r="I304" s="36">
        <v>25500</v>
      </c>
      <c r="J304" s="36">
        <v>0</v>
      </c>
      <c r="K304" s="36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9"/>
        <v>425137</v>
      </c>
      <c r="G305" s="36">
        <v>500</v>
      </c>
      <c r="H305" s="36">
        <v>268271</v>
      </c>
      <c r="I305" s="36">
        <v>0</v>
      </c>
      <c r="J305" s="36">
        <v>156366</v>
      </c>
      <c r="K305" s="36"/>
      <c r="L305" s="96" t="s">
        <v>2310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9"/>
        <v>97835</v>
      </c>
      <c r="G306" s="36">
        <v>0</v>
      </c>
      <c r="H306" s="36">
        <v>18675</v>
      </c>
      <c r="I306" s="36">
        <v>0</v>
      </c>
      <c r="J306" s="36">
        <v>79160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9"/>
        <v>290734</v>
      </c>
      <c r="G307" s="36">
        <v>0</v>
      </c>
      <c r="H307" s="36">
        <v>191669</v>
      </c>
      <c r="I307" s="36">
        <v>32785</v>
      </c>
      <c r="J307" s="36">
        <v>66280</v>
      </c>
      <c r="K307" s="36"/>
      <c r="L307" s="96" t="s">
        <v>2310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9"/>
        <v>27772</v>
      </c>
      <c r="G308" s="36">
        <v>0</v>
      </c>
      <c r="H308" s="36">
        <v>12000</v>
      </c>
      <c r="I308" s="36">
        <v>0</v>
      </c>
      <c r="J308" s="36">
        <v>15772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9"/>
        <v>2736844</v>
      </c>
      <c r="G309" s="36">
        <v>1011100</v>
      </c>
      <c r="H309" s="36">
        <v>579236</v>
      </c>
      <c r="I309" s="36">
        <v>47650</v>
      </c>
      <c r="J309" s="36">
        <v>1098858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9"/>
        <v>1864051</v>
      </c>
      <c r="G310" s="36">
        <v>798000</v>
      </c>
      <c r="H310" s="36">
        <v>805561</v>
      </c>
      <c r="I310" s="36">
        <v>42743</v>
      </c>
      <c r="J310" s="36">
        <v>217747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9"/>
        <v>23000</v>
      </c>
      <c r="G311" s="36">
        <v>0</v>
      </c>
      <c r="H311" s="36">
        <v>13000</v>
      </c>
      <c r="I311" s="36">
        <v>0</v>
      </c>
      <c r="J311" s="36">
        <v>10000</v>
      </c>
      <c r="K311" s="36"/>
      <c r="L311" s="77" t="s">
        <v>2314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9"/>
        <v>1022031</v>
      </c>
      <c r="G312" s="36">
        <v>350000</v>
      </c>
      <c r="H312" s="36">
        <v>382491</v>
      </c>
      <c r="I312" s="36">
        <v>223500</v>
      </c>
      <c r="J312" s="36">
        <v>66040</v>
      </c>
      <c r="K312" s="36"/>
      <c r="L312" s="96" t="s">
        <v>2310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9"/>
        <v>409240</v>
      </c>
      <c r="G313" s="36">
        <v>22500</v>
      </c>
      <c r="H313" s="36">
        <v>130974</v>
      </c>
      <c r="I313" s="36">
        <v>2000</v>
      </c>
      <c r="J313" s="36">
        <v>253766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9"/>
        <v>319697</v>
      </c>
      <c r="G314" s="36">
        <v>0</v>
      </c>
      <c r="H314" s="36">
        <v>315697</v>
      </c>
      <c r="I314" s="36">
        <v>0</v>
      </c>
      <c r="J314" s="36">
        <v>4000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9"/>
        <v>918422</v>
      </c>
      <c r="G315" s="36">
        <v>0</v>
      </c>
      <c r="H315" s="36">
        <v>507333</v>
      </c>
      <c r="I315" s="36">
        <v>0</v>
      </c>
      <c r="J315" s="36">
        <v>411089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9"/>
        <v>1634359</v>
      </c>
      <c r="G316" s="36">
        <v>0</v>
      </c>
      <c r="H316" s="36">
        <v>1151974</v>
      </c>
      <c r="I316" s="36">
        <v>0</v>
      </c>
      <c r="J316" s="36">
        <v>482385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9"/>
        <v>4750934</v>
      </c>
      <c r="G317" s="36">
        <v>1001400</v>
      </c>
      <c r="H317" s="36">
        <v>1837858</v>
      </c>
      <c r="I317" s="36">
        <v>104500</v>
      </c>
      <c r="J317" s="36">
        <v>1807176</v>
      </c>
      <c r="K317" s="36"/>
      <c r="L317" s="96" t="s">
        <v>2314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9"/>
        <v>100244</v>
      </c>
      <c r="G318" s="36">
        <v>0</v>
      </c>
      <c r="H318" s="36">
        <v>94469</v>
      </c>
      <c r="I318" s="36">
        <v>0</v>
      </c>
      <c r="J318" s="36">
        <v>5775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9"/>
        <v>89660</v>
      </c>
      <c r="G319" s="36">
        <v>0</v>
      </c>
      <c r="H319" s="36">
        <v>79560</v>
      </c>
      <c r="I319" s="36">
        <v>0</v>
      </c>
      <c r="J319" s="36">
        <v>10100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9"/>
        <v>3231163</v>
      </c>
      <c r="G320" s="36">
        <v>821001</v>
      </c>
      <c r="H320" s="36">
        <v>1070481</v>
      </c>
      <c r="I320" s="36">
        <v>2000</v>
      </c>
      <c r="J320" s="36">
        <v>1337681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9"/>
        <v>6450949</v>
      </c>
      <c r="G321" s="36">
        <v>1</v>
      </c>
      <c r="H321" s="36">
        <v>907224</v>
      </c>
      <c r="I321" s="36">
        <v>126000</v>
      </c>
      <c r="J321" s="36">
        <v>5417724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9"/>
        <v>105707</v>
      </c>
      <c r="G322" s="36">
        <v>0</v>
      </c>
      <c r="H322" s="36">
        <v>99757</v>
      </c>
      <c r="I322" s="36">
        <v>0</v>
      </c>
      <c r="J322" s="36">
        <v>5950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2309</v>
      </c>
      <c r="F324" s="63">
        <f aca="true" t="shared" si="10" ref="F324:F355">G324+H324+I324+J324</f>
        <v>7473855</v>
      </c>
      <c r="G324" s="36">
        <v>1580764</v>
      </c>
      <c r="H324" s="36">
        <v>3386561</v>
      </c>
      <c r="I324" s="36">
        <v>70801</v>
      </c>
      <c r="J324" s="36">
        <v>2435729</v>
      </c>
      <c r="K324" s="36"/>
      <c r="L324" s="96" t="s">
        <v>2310</v>
      </c>
    </row>
    <row r="325" spans="1:12" s="5" customFormat="1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10"/>
        <v>4411826</v>
      </c>
      <c r="G325" s="36">
        <v>0</v>
      </c>
      <c r="H325" s="36">
        <v>661951</v>
      </c>
      <c r="I325" s="36">
        <v>0</v>
      </c>
      <c r="J325" s="36">
        <v>3749875</v>
      </c>
      <c r="K325" s="36"/>
      <c r="L325" s="96" t="s">
        <v>2310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10"/>
        <v>1648122</v>
      </c>
      <c r="G326" s="36">
        <v>0</v>
      </c>
      <c r="H326" s="36">
        <v>380483</v>
      </c>
      <c r="I326" s="36">
        <v>318200</v>
      </c>
      <c r="J326" s="36">
        <v>949439</v>
      </c>
      <c r="K326" s="63"/>
      <c r="L326" s="96" t="s">
        <v>2314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10"/>
        <v>8841336</v>
      </c>
      <c r="G327" s="36">
        <v>373300</v>
      </c>
      <c r="H327" s="36">
        <v>1565786</v>
      </c>
      <c r="I327" s="36">
        <v>29365</v>
      </c>
      <c r="J327" s="36">
        <v>6872885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10"/>
        <v>665299</v>
      </c>
      <c r="G328" s="36">
        <v>0</v>
      </c>
      <c r="H328" s="36">
        <v>334629</v>
      </c>
      <c r="I328" s="36">
        <v>307500</v>
      </c>
      <c r="J328" s="36">
        <v>23170</v>
      </c>
      <c r="K328" s="36"/>
      <c r="L328" s="96" t="s">
        <v>2310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10"/>
        <v>643613</v>
      </c>
      <c r="G329" s="36">
        <v>0</v>
      </c>
      <c r="H329" s="36">
        <v>342711</v>
      </c>
      <c r="I329" s="36">
        <v>0</v>
      </c>
      <c r="J329" s="36">
        <v>300902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10"/>
        <v>217685</v>
      </c>
      <c r="G330" s="36">
        <v>0</v>
      </c>
      <c r="H330" s="36">
        <v>216236</v>
      </c>
      <c r="I330" s="36">
        <v>0</v>
      </c>
      <c r="J330" s="36">
        <v>1449</v>
      </c>
      <c r="K330" s="36"/>
      <c r="L330" s="77" t="s">
        <v>2314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10"/>
        <v>2917418</v>
      </c>
      <c r="G331" s="36">
        <v>710000</v>
      </c>
      <c r="H331" s="36">
        <v>1530842</v>
      </c>
      <c r="I331" s="36">
        <v>0</v>
      </c>
      <c r="J331" s="36">
        <v>676576</v>
      </c>
      <c r="K331" s="36"/>
      <c r="L331" s="96" t="s">
        <v>2314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10"/>
        <v>12495356</v>
      </c>
      <c r="G332" s="36">
        <v>2073304</v>
      </c>
      <c r="H332" s="36">
        <v>2802053</v>
      </c>
      <c r="I332" s="36">
        <v>2685450</v>
      </c>
      <c r="J332" s="36">
        <v>4934549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10"/>
        <v>101976</v>
      </c>
      <c r="G333" s="36">
        <v>0</v>
      </c>
      <c r="H333" s="36">
        <v>32980</v>
      </c>
      <c r="I333" s="36">
        <v>68996</v>
      </c>
      <c r="J333" s="36">
        <v>0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10"/>
        <v>2204538</v>
      </c>
      <c r="G334" s="36">
        <v>1670046</v>
      </c>
      <c r="H334" s="36">
        <v>525292</v>
      </c>
      <c r="I334" s="36">
        <v>0</v>
      </c>
      <c r="J334" s="36">
        <v>9200</v>
      </c>
      <c r="K334" s="36"/>
      <c r="L334" s="96" t="s">
        <v>2314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10"/>
        <v>125464</v>
      </c>
      <c r="G335" s="36">
        <v>0</v>
      </c>
      <c r="H335" s="36">
        <v>123692</v>
      </c>
      <c r="I335" s="36">
        <v>0</v>
      </c>
      <c r="J335" s="36">
        <v>1772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10"/>
        <v>3876773</v>
      </c>
      <c r="G336" s="36">
        <v>0</v>
      </c>
      <c r="H336" s="36">
        <v>3876773</v>
      </c>
      <c r="I336" s="36">
        <v>0</v>
      </c>
      <c r="J336" s="36">
        <v>0</v>
      </c>
      <c r="K336" s="36"/>
      <c r="L336" s="96" t="s">
        <v>2310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10"/>
        <v>1577176</v>
      </c>
      <c r="G337" s="36">
        <v>190500</v>
      </c>
      <c r="H337" s="36">
        <v>1302724</v>
      </c>
      <c r="I337" s="36">
        <v>0</v>
      </c>
      <c r="J337" s="36">
        <v>83952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10"/>
        <v>389351</v>
      </c>
      <c r="G338" s="36">
        <v>1500</v>
      </c>
      <c r="H338" s="36">
        <v>305523</v>
      </c>
      <c r="I338" s="36">
        <v>0</v>
      </c>
      <c r="J338" s="36">
        <v>82328</v>
      </c>
      <c r="K338" s="36"/>
      <c r="L338" s="96" t="s">
        <v>2314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10"/>
        <v>175811</v>
      </c>
      <c r="G339" s="36">
        <v>0</v>
      </c>
      <c r="H339" s="36">
        <v>156847</v>
      </c>
      <c r="I339" s="36">
        <v>0</v>
      </c>
      <c r="J339" s="36">
        <v>18964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10"/>
        <v>10673593</v>
      </c>
      <c r="G340" s="36">
        <v>7932095</v>
      </c>
      <c r="H340" s="36">
        <v>1247832</v>
      </c>
      <c r="I340" s="36">
        <v>648656</v>
      </c>
      <c r="J340" s="36">
        <v>845010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10"/>
        <v>86882525</v>
      </c>
      <c r="G341" s="36">
        <v>76000000</v>
      </c>
      <c r="H341" s="36">
        <v>558845</v>
      </c>
      <c r="I341" s="36">
        <v>5001800</v>
      </c>
      <c r="J341" s="36">
        <v>5321880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10"/>
        <v>2594087</v>
      </c>
      <c r="G342" s="36">
        <v>0</v>
      </c>
      <c r="H342" s="36">
        <v>1398153</v>
      </c>
      <c r="I342" s="36">
        <v>64000</v>
      </c>
      <c r="J342" s="36">
        <v>1131934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10"/>
        <v>1261120</v>
      </c>
      <c r="G343" s="36">
        <v>0</v>
      </c>
      <c r="H343" s="36">
        <v>662039</v>
      </c>
      <c r="I343" s="36">
        <v>1300</v>
      </c>
      <c r="J343" s="36">
        <v>597781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10"/>
        <v>9382079</v>
      </c>
      <c r="G344" s="36">
        <v>278800</v>
      </c>
      <c r="H344" s="36">
        <v>1459555</v>
      </c>
      <c r="I344" s="36">
        <v>632500</v>
      </c>
      <c r="J344" s="36">
        <v>7011224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10"/>
        <v>3966673</v>
      </c>
      <c r="G345" s="36">
        <v>3500</v>
      </c>
      <c r="H345" s="36">
        <v>745986</v>
      </c>
      <c r="I345" s="36">
        <v>15000</v>
      </c>
      <c r="J345" s="36">
        <v>3202187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10"/>
        <v>4272640</v>
      </c>
      <c r="G346" s="36">
        <v>17758</v>
      </c>
      <c r="H346" s="36">
        <v>2775870</v>
      </c>
      <c r="I346" s="36">
        <v>5100</v>
      </c>
      <c r="J346" s="36">
        <v>1473912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10"/>
        <v>210440</v>
      </c>
      <c r="G347" s="36">
        <v>0</v>
      </c>
      <c r="H347" s="36">
        <v>144041</v>
      </c>
      <c r="I347" s="36">
        <v>20000</v>
      </c>
      <c r="J347" s="36">
        <v>46399</v>
      </c>
      <c r="K347" s="36"/>
      <c r="L347" s="77" t="s">
        <v>2314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10"/>
        <v>5414371</v>
      </c>
      <c r="G348" s="36">
        <v>276704</v>
      </c>
      <c r="H348" s="36">
        <v>1137210</v>
      </c>
      <c r="I348" s="36">
        <v>890370</v>
      </c>
      <c r="J348" s="36">
        <v>3110087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10"/>
        <v>5193886</v>
      </c>
      <c r="G349" s="36">
        <v>439300</v>
      </c>
      <c r="H349" s="36">
        <v>37794</v>
      </c>
      <c r="I349" s="36">
        <v>2798450</v>
      </c>
      <c r="J349" s="36">
        <v>1918342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10"/>
        <v>588783</v>
      </c>
      <c r="G350" s="36">
        <v>225050</v>
      </c>
      <c r="H350" s="36">
        <v>252500</v>
      </c>
      <c r="I350" s="36">
        <v>0</v>
      </c>
      <c r="J350" s="36">
        <v>111233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10"/>
        <v>575900</v>
      </c>
      <c r="G351" s="36">
        <v>0</v>
      </c>
      <c r="H351" s="36">
        <v>543124</v>
      </c>
      <c r="I351" s="36">
        <v>0</v>
      </c>
      <c r="J351" s="36">
        <v>32776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10"/>
        <v>10585853</v>
      </c>
      <c r="G352" s="36">
        <v>2112880</v>
      </c>
      <c r="H352" s="36">
        <v>2218878</v>
      </c>
      <c r="I352" s="36">
        <v>182351</v>
      </c>
      <c r="J352" s="36">
        <v>6071744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10"/>
        <v>1552922</v>
      </c>
      <c r="G353" s="36">
        <v>1296425</v>
      </c>
      <c r="H353" s="36">
        <v>199597</v>
      </c>
      <c r="I353" s="36">
        <v>30800</v>
      </c>
      <c r="J353" s="36">
        <v>26100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10"/>
        <v>57585</v>
      </c>
      <c r="G354" s="36">
        <v>0</v>
      </c>
      <c r="H354" s="36">
        <v>31705</v>
      </c>
      <c r="I354" s="36">
        <v>0</v>
      </c>
      <c r="J354" s="36">
        <v>25880</v>
      </c>
      <c r="K354" s="36"/>
      <c r="L354" s="96" t="s">
        <v>2314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10"/>
        <v>888489</v>
      </c>
      <c r="G355" s="36">
        <v>31120</v>
      </c>
      <c r="H355" s="36">
        <v>555434</v>
      </c>
      <c r="I355" s="36">
        <v>0</v>
      </c>
      <c r="J355" s="36">
        <v>301935</v>
      </c>
      <c r="K355" s="36"/>
      <c r="L355" s="96" t="s">
        <v>2314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aca="true" t="shared" si="11" ref="F356:F387">G356+H356+I356+J356</f>
        <v>244651</v>
      </c>
      <c r="G356" s="36">
        <v>0</v>
      </c>
      <c r="H356" s="36">
        <v>219151</v>
      </c>
      <c r="I356" s="36">
        <v>0</v>
      </c>
      <c r="J356" s="36">
        <v>25500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11"/>
        <v>436343</v>
      </c>
      <c r="G357" s="36">
        <v>0</v>
      </c>
      <c r="H357" s="36">
        <v>128843</v>
      </c>
      <c r="I357" s="36">
        <v>285000</v>
      </c>
      <c r="J357" s="36">
        <v>22500</v>
      </c>
      <c r="K357" s="36"/>
      <c r="L357" s="96" t="s">
        <v>2310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11"/>
        <v>484811</v>
      </c>
      <c r="G358" s="36">
        <v>12500</v>
      </c>
      <c r="H358" s="36">
        <v>349211</v>
      </c>
      <c r="I358" s="36">
        <v>114700</v>
      </c>
      <c r="J358" s="36">
        <v>8400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11"/>
        <v>378080</v>
      </c>
      <c r="G359" s="36">
        <v>0</v>
      </c>
      <c r="H359" s="36">
        <v>306080</v>
      </c>
      <c r="I359" s="36">
        <v>70000</v>
      </c>
      <c r="J359" s="36">
        <v>2000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11"/>
        <v>1097299</v>
      </c>
      <c r="G360" s="36">
        <v>811600</v>
      </c>
      <c r="H360" s="36">
        <v>206548</v>
      </c>
      <c r="I360" s="36">
        <v>59700</v>
      </c>
      <c r="J360" s="36">
        <v>19451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11"/>
        <v>459972</v>
      </c>
      <c r="G361" s="36">
        <v>0</v>
      </c>
      <c r="H361" s="36">
        <v>419422</v>
      </c>
      <c r="I361" s="36">
        <v>12000</v>
      </c>
      <c r="J361" s="36">
        <v>28550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11"/>
        <v>1270050</v>
      </c>
      <c r="G362" s="36">
        <v>1203600</v>
      </c>
      <c r="H362" s="36">
        <v>57950</v>
      </c>
      <c r="I362" s="36">
        <v>0</v>
      </c>
      <c r="J362" s="36">
        <v>8500</v>
      </c>
      <c r="K362" s="36"/>
      <c r="L362" s="96" t="s">
        <v>2314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11"/>
        <v>785379</v>
      </c>
      <c r="G363" s="36">
        <v>0</v>
      </c>
      <c r="H363" s="36">
        <v>272240</v>
      </c>
      <c r="I363" s="36">
        <v>0</v>
      </c>
      <c r="J363" s="36">
        <v>513139</v>
      </c>
      <c r="K363" s="36"/>
      <c r="L363" s="96" t="s">
        <v>2314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11"/>
        <v>76555</v>
      </c>
      <c r="G364" s="36">
        <v>0</v>
      </c>
      <c r="H364" s="36">
        <v>64805</v>
      </c>
      <c r="I364" s="36">
        <v>1200</v>
      </c>
      <c r="J364" s="36">
        <v>10550</v>
      </c>
      <c r="K364" s="63"/>
      <c r="L364" s="96" t="s">
        <v>2310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11"/>
        <v>2253432</v>
      </c>
      <c r="G365" s="36">
        <v>1660600</v>
      </c>
      <c r="H365" s="36">
        <v>586482</v>
      </c>
      <c r="I365" s="36">
        <v>0</v>
      </c>
      <c r="J365" s="36">
        <v>6350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11"/>
        <v>34159</v>
      </c>
      <c r="G366" s="36">
        <v>0</v>
      </c>
      <c r="H366" s="36">
        <v>34159</v>
      </c>
      <c r="I366" s="36">
        <v>0</v>
      </c>
      <c r="J366" s="36">
        <v>0</v>
      </c>
      <c r="K366" s="36"/>
      <c r="L366" s="96" t="s">
        <v>2314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11"/>
        <v>844250</v>
      </c>
      <c r="G367" s="36">
        <v>3100</v>
      </c>
      <c r="H367" s="36">
        <v>124925</v>
      </c>
      <c r="I367" s="36">
        <v>5000</v>
      </c>
      <c r="J367" s="36">
        <v>711225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11"/>
        <v>3618818</v>
      </c>
      <c r="G368" s="36">
        <v>0</v>
      </c>
      <c r="H368" s="36">
        <v>1090069</v>
      </c>
      <c r="I368" s="36">
        <v>0</v>
      </c>
      <c r="J368" s="36">
        <v>2528749</v>
      </c>
      <c r="K368" s="36"/>
      <c r="L368" s="96" t="s">
        <v>2314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11"/>
        <v>1216635</v>
      </c>
      <c r="G369" s="36">
        <v>150000</v>
      </c>
      <c r="H369" s="36">
        <v>1051135</v>
      </c>
      <c r="I369" s="36">
        <v>0</v>
      </c>
      <c r="J369" s="36">
        <v>15500</v>
      </c>
      <c r="K369" s="36"/>
      <c r="L369" s="96" t="s">
        <v>2310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11"/>
        <v>1306582</v>
      </c>
      <c r="G370" s="36">
        <v>242796</v>
      </c>
      <c r="H370" s="36">
        <v>733112</v>
      </c>
      <c r="I370" s="36">
        <v>0</v>
      </c>
      <c r="J370" s="36">
        <v>330674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11"/>
        <v>8707084</v>
      </c>
      <c r="G371" s="36">
        <v>1344050</v>
      </c>
      <c r="H371" s="36">
        <v>1885957</v>
      </c>
      <c r="I371" s="36">
        <v>33912</v>
      </c>
      <c r="J371" s="36">
        <v>5443165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11"/>
        <v>79800</v>
      </c>
      <c r="G372" s="36">
        <v>0</v>
      </c>
      <c r="H372" s="36">
        <v>79800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11"/>
        <v>654289</v>
      </c>
      <c r="G373" s="36">
        <v>295500</v>
      </c>
      <c r="H373" s="36">
        <v>352789</v>
      </c>
      <c r="I373" s="36">
        <v>0</v>
      </c>
      <c r="J373" s="36">
        <v>6000</v>
      </c>
      <c r="K373" s="36"/>
      <c r="L373" s="96" t="s">
        <v>2310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11"/>
        <v>1598399</v>
      </c>
      <c r="G374" s="36">
        <v>0</v>
      </c>
      <c r="H374" s="36">
        <v>141902</v>
      </c>
      <c r="I374" s="36">
        <v>1120200</v>
      </c>
      <c r="J374" s="36">
        <v>336297</v>
      </c>
      <c r="K374" s="36"/>
      <c r="L374" s="96" t="s">
        <v>2310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11"/>
        <v>711563</v>
      </c>
      <c r="G375" s="36">
        <v>1500</v>
      </c>
      <c r="H375" s="36">
        <v>405763</v>
      </c>
      <c r="I375" s="36">
        <v>0</v>
      </c>
      <c r="J375" s="36">
        <v>304300</v>
      </c>
      <c r="K375" s="36"/>
      <c r="L375" s="96" t="s">
        <v>2314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11"/>
        <v>2350</v>
      </c>
      <c r="G376" s="36">
        <v>0</v>
      </c>
      <c r="H376" s="36">
        <v>1675</v>
      </c>
      <c r="I376" s="36">
        <v>675</v>
      </c>
      <c r="J376" s="36">
        <v>0</v>
      </c>
      <c r="K376" s="36"/>
      <c r="L376" s="77" t="s">
        <v>2310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11"/>
        <v>3994417</v>
      </c>
      <c r="G377" s="36">
        <v>705660</v>
      </c>
      <c r="H377" s="36">
        <v>1242039</v>
      </c>
      <c r="I377" s="36">
        <v>1022640</v>
      </c>
      <c r="J377" s="36">
        <v>1024078</v>
      </c>
      <c r="K377" s="36"/>
      <c r="L377" s="96" t="s">
        <v>2314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11"/>
        <v>2123282</v>
      </c>
      <c r="G378" s="36">
        <v>102528</v>
      </c>
      <c r="H378" s="36">
        <v>1825540</v>
      </c>
      <c r="I378" s="36">
        <v>0</v>
      </c>
      <c r="J378" s="36">
        <v>195214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11"/>
        <v>1483790</v>
      </c>
      <c r="G379" s="36">
        <v>535500</v>
      </c>
      <c r="H379" s="36">
        <v>895780</v>
      </c>
      <c r="I379" s="36">
        <v>0</v>
      </c>
      <c r="J379" s="36">
        <v>52510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11"/>
        <v>3823469</v>
      </c>
      <c r="G380" s="36">
        <v>480440</v>
      </c>
      <c r="H380" s="36">
        <v>2634901</v>
      </c>
      <c r="I380" s="36">
        <v>0</v>
      </c>
      <c r="J380" s="36">
        <v>708128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11"/>
        <v>345435</v>
      </c>
      <c r="G381" s="36">
        <v>41000</v>
      </c>
      <c r="H381" s="36">
        <v>257485</v>
      </c>
      <c r="I381" s="36">
        <v>0</v>
      </c>
      <c r="J381" s="36">
        <v>46950</v>
      </c>
      <c r="K381" s="36"/>
      <c r="L381" s="96" t="s">
        <v>2314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11"/>
        <v>478899</v>
      </c>
      <c r="G382" s="36">
        <v>103350</v>
      </c>
      <c r="H382" s="36">
        <v>354195</v>
      </c>
      <c r="I382" s="36">
        <v>750</v>
      </c>
      <c r="J382" s="36">
        <v>20604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11"/>
        <v>6029404</v>
      </c>
      <c r="G383" s="36">
        <v>410826</v>
      </c>
      <c r="H383" s="36">
        <v>3690326</v>
      </c>
      <c r="I383" s="36">
        <v>0</v>
      </c>
      <c r="J383" s="36">
        <v>1928252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11"/>
        <v>672496</v>
      </c>
      <c r="G384" s="36">
        <v>500</v>
      </c>
      <c r="H384" s="36">
        <v>155150</v>
      </c>
      <c r="I384" s="36">
        <v>162500</v>
      </c>
      <c r="J384" s="36">
        <v>354346</v>
      </c>
      <c r="K384" s="36"/>
      <c r="L384" s="96" t="s">
        <v>2310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11"/>
        <v>1220600</v>
      </c>
      <c r="G385" s="36">
        <v>698500</v>
      </c>
      <c r="H385" s="36">
        <v>378565</v>
      </c>
      <c r="I385" s="36">
        <v>0</v>
      </c>
      <c r="J385" s="36">
        <v>143535</v>
      </c>
      <c r="K385" s="36"/>
      <c r="L385" s="96" t="s">
        <v>2314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11"/>
        <v>8549155</v>
      </c>
      <c r="G386" s="36">
        <v>6828500</v>
      </c>
      <c r="H386" s="36">
        <v>1201734</v>
      </c>
      <c r="I386" s="36">
        <v>1000</v>
      </c>
      <c r="J386" s="36">
        <v>517921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 t="s">
        <v>9</v>
      </c>
      <c r="G387" s="63" t="s">
        <v>9</v>
      </c>
      <c r="H387" s="63" t="s">
        <v>9</v>
      </c>
      <c r="I387" s="63" t="s">
        <v>9</v>
      </c>
      <c r="J387" s="63" t="s">
        <v>9</v>
      </c>
      <c r="K387" s="36"/>
      <c r="L387" s="96" t="s">
        <v>9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12" ref="F388:F394">G388+H388+I388+J388</f>
        <v>739740</v>
      </c>
      <c r="G388" s="36">
        <v>0</v>
      </c>
      <c r="H388" s="36">
        <v>266504</v>
      </c>
      <c r="I388" s="36">
        <v>0</v>
      </c>
      <c r="J388" s="36">
        <v>473236</v>
      </c>
      <c r="K388" s="36"/>
      <c r="L388" s="96" t="s">
        <v>2310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12"/>
        <v>3313541</v>
      </c>
      <c r="G389" s="36">
        <v>1121900</v>
      </c>
      <c r="H389" s="36">
        <v>790244</v>
      </c>
      <c r="I389" s="36">
        <v>0</v>
      </c>
      <c r="J389" s="36">
        <v>1401397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12"/>
        <v>1080797</v>
      </c>
      <c r="G390" s="36">
        <v>423300</v>
      </c>
      <c r="H390" s="36">
        <v>447726</v>
      </c>
      <c r="I390" s="36">
        <v>0</v>
      </c>
      <c r="J390" s="36">
        <v>209771</v>
      </c>
      <c r="K390" s="36"/>
      <c r="L390" s="96" t="s">
        <v>2314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12"/>
        <v>2134320</v>
      </c>
      <c r="G391" s="36">
        <v>0</v>
      </c>
      <c r="H391" s="36">
        <v>2134320</v>
      </c>
      <c r="I391" s="36">
        <v>0</v>
      </c>
      <c r="J391" s="36">
        <v>0</v>
      </c>
      <c r="K391" s="36"/>
      <c r="L391" s="96" t="s">
        <v>2314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12"/>
        <v>4565399</v>
      </c>
      <c r="G392" s="36">
        <v>140000</v>
      </c>
      <c r="H392" s="36">
        <v>206339</v>
      </c>
      <c r="I392" s="36">
        <v>3774400</v>
      </c>
      <c r="J392" s="36">
        <v>444660</v>
      </c>
      <c r="K392" s="63"/>
      <c r="L392" s="96" t="s">
        <v>2314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12"/>
        <v>11350</v>
      </c>
      <c r="G393" s="36">
        <v>0</v>
      </c>
      <c r="H393" s="36">
        <v>11350</v>
      </c>
      <c r="I393" s="36">
        <v>0</v>
      </c>
      <c r="J393" s="36">
        <v>0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12"/>
        <v>5887131</v>
      </c>
      <c r="G394" s="36">
        <v>4337500</v>
      </c>
      <c r="H394" s="36">
        <v>1537156</v>
      </c>
      <c r="I394" s="36">
        <v>0</v>
      </c>
      <c r="J394" s="36">
        <v>12475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96" t="s">
        <v>9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aca="true" t="shared" si="13" ref="F396:F427">G396+H396+I396+J396</f>
        <v>2960500</v>
      </c>
      <c r="G396" s="36">
        <v>2622700</v>
      </c>
      <c r="H396" s="36">
        <v>325750</v>
      </c>
      <c r="I396" s="36">
        <v>3750</v>
      </c>
      <c r="J396" s="36">
        <v>8300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13"/>
        <v>913831</v>
      </c>
      <c r="G397" s="36">
        <v>0</v>
      </c>
      <c r="H397" s="36">
        <v>132931</v>
      </c>
      <c r="I397" s="36">
        <v>0</v>
      </c>
      <c r="J397" s="36">
        <v>780900</v>
      </c>
      <c r="K397" s="36"/>
      <c r="L397" s="96" t="s">
        <v>2314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13"/>
        <v>2590</v>
      </c>
      <c r="G398" s="36">
        <v>0</v>
      </c>
      <c r="H398" s="36">
        <v>2590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13"/>
        <v>212401</v>
      </c>
      <c r="G399" s="36">
        <v>16800</v>
      </c>
      <c r="H399" s="36">
        <v>192101</v>
      </c>
      <c r="I399" s="36">
        <v>0</v>
      </c>
      <c r="J399" s="36">
        <v>3500</v>
      </c>
      <c r="K399" s="36"/>
      <c r="L399" s="96" t="s">
        <v>2314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13"/>
        <v>1979217</v>
      </c>
      <c r="G400" s="36">
        <v>1742850</v>
      </c>
      <c r="H400" s="36">
        <v>235992</v>
      </c>
      <c r="I400" s="36">
        <v>0</v>
      </c>
      <c r="J400" s="36">
        <v>375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13"/>
        <v>271061</v>
      </c>
      <c r="G401" s="36">
        <v>0</v>
      </c>
      <c r="H401" s="36">
        <v>111061</v>
      </c>
      <c r="I401" s="36">
        <v>19000</v>
      </c>
      <c r="J401" s="36">
        <v>141000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13"/>
        <v>1227059</v>
      </c>
      <c r="G402" s="36">
        <v>361395</v>
      </c>
      <c r="H402" s="36">
        <v>322164</v>
      </c>
      <c r="I402" s="36">
        <v>365000</v>
      </c>
      <c r="J402" s="36">
        <v>178500</v>
      </c>
      <c r="K402" s="36"/>
      <c r="L402" s="96" t="s">
        <v>2310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13"/>
        <v>559513</v>
      </c>
      <c r="G403" s="36">
        <v>23000</v>
      </c>
      <c r="H403" s="36">
        <v>269682</v>
      </c>
      <c r="I403" s="36">
        <v>218350</v>
      </c>
      <c r="J403" s="36">
        <v>48481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13"/>
        <v>1999329</v>
      </c>
      <c r="G404" s="36">
        <v>734825</v>
      </c>
      <c r="H404" s="36">
        <v>834923</v>
      </c>
      <c r="I404" s="36">
        <v>100</v>
      </c>
      <c r="J404" s="36">
        <v>429481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13"/>
        <v>778227</v>
      </c>
      <c r="G405" s="36">
        <v>1300</v>
      </c>
      <c r="H405" s="36">
        <v>240961</v>
      </c>
      <c r="I405" s="36">
        <v>150</v>
      </c>
      <c r="J405" s="36">
        <v>535816</v>
      </c>
      <c r="K405" s="36"/>
      <c r="L405" s="96" t="s">
        <v>2314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13"/>
        <v>486137</v>
      </c>
      <c r="G406" s="36">
        <v>0</v>
      </c>
      <c r="H406" s="36">
        <v>235947</v>
      </c>
      <c r="I406" s="36">
        <v>0</v>
      </c>
      <c r="J406" s="36">
        <v>250190</v>
      </c>
      <c r="K406" s="36"/>
      <c r="L406" s="96" t="s">
        <v>2314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13"/>
        <v>516506</v>
      </c>
      <c r="G407" s="36">
        <v>203800</v>
      </c>
      <c r="H407" s="36">
        <v>308616</v>
      </c>
      <c r="I407" s="36">
        <v>0</v>
      </c>
      <c r="J407" s="36">
        <v>4090</v>
      </c>
      <c r="K407" s="36"/>
      <c r="L407" s="96" t="s">
        <v>2310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13"/>
        <v>407082</v>
      </c>
      <c r="G408" s="36">
        <v>0</v>
      </c>
      <c r="H408" s="36">
        <v>388102</v>
      </c>
      <c r="I408" s="36">
        <v>1480</v>
      </c>
      <c r="J408" s="36">
        <v>17500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13"/>
        <v>1766092</v>
      </c>
      <c r="G409" s="36">
        <v>77000</v>
      </c>
      <c r="H409" s="36">
        <v>1648042</v>
      </c>
      <c r="I409" s="36">
        <v>0</v>
      </c>
      <c r="J409" s="36">
        <v>41050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13"/>
        <v>1027664</v>
      </c>
      <c r="G410" s="36">
        <v>94950</v>
      </c>
      <c r="H410" s="36">
        <v>849314</v>
      </c>
      <c r="I410" s="36">
        <v>0</v>
      </c>
      <c r="J410" s="36">
        <v>83400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13"/>
        <v>883311</v>
      </c>
      <c r="G411" s="36">
        <v>0</v>
      </c>
      <c r="H411" s="36">
        <v>31856</v>
      </c>
      <c r="I411" s="36">
        <v>590500</v>
      </c>
      <c r="J411" s="36">
        <v>260955</v>
      </c>
      <c r="K411" s="36"/>
      <c r="L411" s="77" t="s">
        <v>2314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13"/>
        <v>3799103</v>
      </c>
      <c r="G412" s="36">
        <v>970000</v>
      </c>
      <c r="H412" s="36">
        <v>2366031</v>
      </c>
      <c r="I412" s="36">
        <v>1</v>
      </c>
      <c r="J412" s="36">
        <v>463071</v>
      </c>
      <c r="K412" s="36"/>
      <c r="L412" s="96" t="s">
        <v>2310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13"/>
        <v>2724500</v>
      </c>
      <c r="G413" s="36">
        <v>8000</v>
      </c>
      <c r="H413" s="36">
        <v>607146</v>
      </c>
      <c r="I413" s="36">
        <v>14200</v>
      </c>
      <c r="J413" s="36">
        <v>2095154</v>
      </c>
      <c r="K413" s="36"/>
      <c r="L413" s="77" t="s">
        <v>2314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13"/>
        <v>507442</v>
      </c>
      <c r="G414" s="36">
        <v>0</v>
      </c>
      <c r="H414" s="36">
        <v>425192</v>
      </c>
      <c r="I414" s="36">
        <v>0</v>
      </c>
      <c r="J414" s="36">
        <v>82250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13"/>
        <v>5408815</v>
      </c>
      <c r="G415" s="36">
        <v>3132000</v>
      </c>
      <c r="H415" s="36">
        <v>379888</v>
      </c>
      <c r="I415" s="36">
        <v>363000</v>
      </c>
      <c r="J415" s="36">
        <v>1533927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13"/>
        <v>1262959</v>
      </c>
      <c r="G416" s="36">
        <v>327200</v>
      </c>
      <c r="H416" s="36">
        <v>501736</v>
      </c>
      <c r="I416" s="36">
        <v>0</v>
      </c>
      <c r="J416" s="36">
        <v>434023</v>
      </c>
      <c r="K416" s="36"/>
      <c r="L416" s="77" t="s">
        <v>2314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13"/>
        <v>2503647</v>
      </c>
      <c r="G417" s="36">
        <v>52000</v>
      </c>
      <c r="H417" s="36">
        <v>328921</v>
      </c>
      <c r="I417" s="36">
        <v>1573350</v>
      </c>
      <c r="J417" s="36">
        <v>549376</v>
      </c>
      <c r="K417" s="36"/>
      <c r="L417" s="96" t="s">
        <v>2314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13"/>
        <v>799698</v>
      </c>
      <c r="G418" s="36">
        <v>0</v>
      </c>
      <c r="H418" s="36">
        <v>501377</v>
      </c>
      <c r="I418" s="36">
        <v>176800</v>
      </c>
      <c r="J418" s="36">
        <v>121521</v>
      </c>
      <c r="K418" s="36"/>
      <c r="L418" s="96" t="s">
        <v>2310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13"/>
        <v>1192072</v>
      </c>
      <c r="G419" s="36">
        <v>299000</v>
      </c>
      <c r="H419" s="36">
        <v>664907</v>
      </c>
      <c r="I419" s="36">
        <v>1500</v>
      </c>
      <c r="J419" s="36">
        <v>226665</v>
      </c>
      <c r="K419" s="36"/>
      <c r="L419" s="96" t="s">
        <v>2314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13"/>
        <v>367870</v>
      </c>
      <c r="G420" s="36">
        <v>44000</v>
      </c>
      <c r="H420" s="36">
        <v>302570</v>
      </c>
      <c r="I420" s="36">
        <v>0</v>
      </c>
      <c r="J420" s="36">
        <v>21300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13"/>
        <v>485028</v>
      </c>
      <c r="G421" s="36">
        <v>81990</v>
      </c>
      <c r="H421" s="36">
        <v>323338</v>
      </c>
      <c r="I421" s="36">
        <v>0</v>
      </c>
      <c r="J421" s="36">
        <v>79700</v>
      </c>
      <c r="K421" s="36"/>
      <c r="L421" s="96" t="s">
        <v>2310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13"/>
        <v>2178243</v>
      </c>
      <c r="G422" s="36">
        <v>778400</v>
      </c>
      <c r="H422" s="36">
        <v>805510</v>
      </c>
      <c r="I422" s="36">
        <v>200000</v>
      </c>
      <c r="J422" s="36">
        <v>394333</v>
      </c>
      <c r="K422" s="36"/>
      <c r="L422" s="96" t="s">
        <v>2310</v>
      </c>
    </row>
    <row r="423" spans="1:12" s="5" customFormat="1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13"/>
        <v>529544</v>
      </c>
      <c r="G423" s="36">
        <v>0</v>
      </c>
      <c r="H423" s="36">
        <v>486428</v>
      </c>
      <c r="I423" s="36">
        <v>0</v>
      </c>
      <c r="J423" s="36">
        <v>43116</v>
      </c>
      <c r="K423" s="36"/>
      <c r="L423" s="96" t="s">
        <v>2310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13"/>
        <v>579494</v>
      </c>
      <c r="G424" s="36">
        <v>0</v>
      </c>
      <c r="H424" s="36">
        <v>574994</v>
      </c>
      <c r="I424" s="36">
        <v>0</v>
      </c>
      <c r="J424" s="36">
        <v>4500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13"/>
        <v>2176342</v>
      </c>
      <c r="G425" s="36">
        <v>106000</v>
      </c>
      <c r="H425" s="36">
        <v>100342</v>
      </c>
      <c r="I425" s="36">
        <v>0</v>
      </c>
      <c r="J425" s="36">
        <v>1970000</v>
      </c>
      <c r="K425" s="36"/>
      <c r="L425" s="96" t="s">
        <v>2310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13"/>
        <v>2410128</v>
      </c>
      <c r="G426" s="36">
        <v>493000</v>
      </c>
      <c r="H426" s="36">
        <v>1117348</v>
      </c>
      <c r="I426" s="36">
        <v>202863</v>
      </c>
      <c r="J426" s="36">
        <v>596917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13"/>
        <v>7245063</v>
      </c>
      <c r="G427" s="36">
        <v>3866001</v>
      </c>
      <c r="H427" s="36">
        <v>2376808</v>
      </c>
      <c r="I427" s="36">
        <v>0</v>
      </c>
      <c r="J427" s="36">
        <v>1002254</v>
      </c>
      <c r="K427" s="36"/>
      <c r="L427" s="96" t="s">
        <v>2314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aca="true" t="shared" si="14" ref="F428:F459">G428+H428+I428+J428</f>
        <v>1038244</v>
      </c>
      <c r="G428" s="36">
        <v>325500</v>
      </c>
      <c r="H428" s="36">
        <v>168744</v>
      </c>
      <c r="I428" s="36">
        <v>0</v>
      </c>
      <c r="J428" s="36">
        <v>544000</v>
      </c>
      <c r="K428" s="36"/>
      <c r="L428" s="96" t="s">
        <v>2314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14"/>
        <v>2059799</v>
      </c>
      <c r="G429" s="36">
        <v>388200</v>
      </c>
      <c r="H429" s="36">
        <v>512301</v>
      </c>
      <c r="I429" s="36">
        <v>0</v>
      </c>
      <c r="J429" s="36">
        <v>1159298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14"/>
        <v>809502</v>
      </c>
      <c r="G430" s="36">
        <v>0</v>
      </c>
      <c r="H430" s="36">
        <v>372801</v>
      </c>
      <c r="I430" s="36">
        <v>0</v>
      </c>
      <c r="J430" s="36">
        <v>436701</v>
      </c>
      <c r="K430" s="36"/>
      <c r="L430" s="96" t="s">
        <v>2310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14"/>
        <v>672651</v>
      </c>
      <c r="G431" s="36">
        <v>534800</v>
      </c>
      <c r="H431" s="36">
        <v>112271</v>
      </c>
      <c r="I431" s="36">
        <v>0</v>
      </c>
      <c r="J431" s="36">
        <v>25580</v>
      </c>
      <c r="K431" s="36"/>
      <c r="L431" s="96" t="s">
        <v>2310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14"/>
        <v>2775769</v>
      </c>
      <c r="G432" s="36">
        <v>1758500</v>
      </c>
      <c r="H432" s="36">
        <v>698560</v>
      </c>
      <c r="I432" s="36">
        <v>120000</v>
      </c>
      <c r="J432" s="36">
        <v>198709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14"/>
        <v>134038</v>
      </c>
      <c r="G433" s="36">
        <v>0</v>
      </c>
      <c r="H433" s="36">
        <v>53363</v>
      </c>
      <c r="I433" s="36">
        <v>0</v>
      </c>
      <c r="J433" s="36">
        <v>80675</v>
      </c>
      <c r="K433" s="36"/>
      <c r="L433" s="96" t="s">
        <v>2314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14"/>
        <v>6391891</v>
      </c>
      <c r="G434" s="36">
        <v>1320891</v>
      </c>
      <c r="H434" s="36">
        <v>1616233</v>
      </c>
      <c r="I434" s="36">
        <v>552501</v>
      </c>
      <c r="J434" s="36">
        <v>2902266</v>
      </c>
      <c r="K434" s="36"/>
      <c r="L434" s="96" t="s">
        <v>2310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14"/>
        <v>369642</v>
      </c>
      <c r="G435" s="36">
        <v>0</v>
      </c>
      <c r="H435" s="36">
        <v>342942</v>
      </c>
      <c r="I435" s="36">
        <v>0</v>
      </c>
      <c r="J435" s="36">
        <v>26700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14"/>
        <v>1724970</v>
      </c>
      <c r="G436" s="36">
        <v>840500</v>
      </c>
      <c r="H436" s="36">
        <v>660122</v>
      </c>
      <c r="I436" s="36">
        <v>0</v>
      </c>
      <c r="J436" s="36">
        <v>224348</v>
      </c>
      <c r="K436" s="36"/>
      <c r="L436" s="96" t="s">
        <v>2310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14"/>
        <v>1441999</v>
      </c>
      <c r="G437" s="36">
        <v>0</v>
      </c>
      <c r="H437" s="36">
        <v>816684</v>
      </c>
      <c r="I437" s="36">
        <v>485300</v>
      </c>
      <c r="J437" s="36">
        <v>140015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14"/>
        <v>169182</v>
      </c>
      <c r="G438" s="36">
        <v>0</v>
      </c>
      <c r="H438" s="36">
        <v>85682</v>
      </c>
      <c r="I438" s="36">
        <v>0</v>
      </c>
      <c r="J438" s="36">
        <v>83500</v>
      </c>
      <c r="K438" s="63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14"/>
        <v>618848</v>
      </c>
      <c r="G439" s="36">
        <v>0</v>
      </c>
      <c r="H439" s="36">
        <v>271453</v>
      </c>
      <c r="I439" s="36">
        <v>8300</v>
      </c>
      <c r="J439" s="36">
        <v>339095</v>
      </c>
      <c r="K439" s="36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14"/>
        <v>4899612</v>
      </c>
      <c r="G440" s="36">
        <v>802950</v>
      </c>
      <c r="H440" s="36">
        <v>1263861</v>
      </c>
      <c r="I440" s="36">
        <v>635616</v>
      </c>
      <c r="J440" s="36">
        <v>2197185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14"/>
        <v>2451213</v>
      </c>
      <c r="G441" s="36">
        <v>0</v>
      </c>
      <c r="H441" s="36">
        <v>1938953</v>
      </c>
      <c r="I441" s="36">
        <v>0</v>
      </c>
      <c r="J441" s="36">
        <v>512260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14"/>
        <v>2150</v>
      </c>
      <c r="G442" s="36">
        <v>0</v>
      </c>
      <c r="H442" s="36">
        <v>2150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14"/>
        <v>2661603</v>
      </c>
      <c r="G443" s="36">
        <v>41000</v>
      </c>
      <c r="H443" s="36">
        <v>740123</v>
      </c>
      <c r="I443" s="36">
        <v>3900</v>
      </c>
      <c r="J443" s="36">
        <v>1876580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14"/>
        <v>146686</v>
      </c>
      <c r="G444" s="36">
        <v>0</v>
      </c>
      <c r="H444" s="36">
        <v>146686</v>
      </c>
      <c r="I444" s="36">
        <v>0</v>
      </c>
      <c r="J444" s="36">
        <v>0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14"/>
        <v>357120</v>
      </c>
      <c r="G445" s="36">
        <v>86000</v>
      </c>
      <c r="H445" s="36">
        <v>232120</v>
      </c>
      <c r="I445" s="36">
        <v>0</v>
      </c>
      <c r="J445" s="36">
        <v>39000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14"/>
        <v>4340475</v>
      </c>
      <c r="G446" s="36">
        <v>3498800</v>
      </c>
      <c r="H446" s="36">
        <v>839675</v>
      </c>
      <c r="I446" s="36">
        <v>0</v>
      </c>
      <c r="J446" s="36">
        <v>2000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14"/>
        <v>136064</v>
      </c>
      <c r="G447" s="36">
        <v>500</v>
      </c>
      <c r="H447" s="36">
        <v>119564</v>
      </c>
      <c r="I447" s="36">
        <v>0</v>
      </c>
      <c r="J447" s="36">
        <v>16000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14"/>
        <v>309543</v>
      </c>
      <c r="G448" s="36">
        <v>0</v>
      </c>
      <c r="H448" s="36">
        <v>244443</v>
      </c>
      <c r="I448" s="36">
        <v>0</v>
      </c>
      <c r="J448" s="36">
        <v>65100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14"/>
        <v>4239427</v>
      </c>
      <c r="G449" s="36">
        <v>1085255</v>
      </c>
      <c r="H449" s="36">
        <v>1954572</v>
      </c>
      <c r="I449" s="36">
        <v>0</v>
      </c>
      <c r="J449" s="36">
        <v>1199600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14"/>
        <v>10022040</v>
      </c>
      <c r="G450" s="36">
        <v>3490150</v>
      </c>
      <c r="H450" s="36">
        <v>3839210</v>
      </c>
      <c r="I450" s="36">
        <v>1665000</v>
      </c>
      <c r="J450" s="36">
        <v>1027680</v>
      </c>
      <c r="K450" s="36"/>
      <c r="L450" s="96" t="s">
        <v>2310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14"/>
        <v>21662371</v>
      </c>
      <c r="G451" s="36">
        <v>11083626</v>
      </c>
      <c r="H451" s="36">
        <v>5725680</v>
      </c>
      <c r="I451" s="36">
        <v>0</v>
      </c>
      <c r="J451" s="36">
        <v>4853065</v>
      </c>
      <c r="K451" s="36"/>
      <c r="L451" s="96" t="s">
        <v>2314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t="shared" si="14"/>
        <v>66792</v>
      </c>
      <c r="G452" s="36">
        <v>0</v>
      </c>
      <c r="H452" s="36">
        <v>66592</v>
      </c>
      <c r="I452" s="36">
        <v>0</v>
      </c>
      <c r="J452" s="36">
        <v>200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14"/>
        <v>175175</v>
      </c>
      <c r="G453" s="36">
        <v>500</v>
      </c>
      <c r="H453" s="36">
        <v>84675</v>
      </c>
      <c r="I453" s="36">
        <v>0</v>
      </c>
      <c r="J453" s="36">
        <v>90000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14"/>
        <v>54530</v>
      </c>
      <c r="G454" s="36">
        <v>0</v>
      </c>
      <c r="H454" s="36">
        <v>44530</v>
      </c>
      <c r="I454" s="36">
        <v>0</v>
      </c>
      <c r="J454" s="36">
        <v>10000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14"/>
        <v>4802447</v>
      </c>
      <c r="G455" s="36">
        <v>1268885</v>
      </c>
      <c r="H455" s="36">
        <v>2526496</v>
      </c>
      <c r="I455" s="36">
        <v>53492</v>
      </c>
      <c r="J455" s="36">
        <v>953574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14"/>
        <v>2899454</v>
      </c>
      <c r="G456" s="36">
        <v>1973500</v>
      </c>
      <c r="H456" s="36">
        <v>795810</v>
      </c>
      <c r="I456" s="36">
        <v>0</v>
      </c>
      <c r="J456" s="36">
        <v>130144</v>
      </c>
      <c r="K456" s="36"/>
      <c r="L456" s="96" t="s">
        <v>2314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14"/>
        <v>62944</v>
      </c>
      <c r="G457" s="36">
        <v>0</v>
      </c>
      <c r="H457" s="36">
        <v>3744</v>
      </c>
      <c r="I457" s="36">
        <v>0</v>
      </c>
      <c r="J457" s="36">
        <v>59200</v>
      </c>
      <c r="K457" s="36"/>
      <c r="L457" s="96" t="s">
        <v>2310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14"/>
        <v>12343726</v>
      </c>
      <c r="G458" s="36">
        <v>5059665</v>
      </c>
      <c r="H458" s="36">
        <v>1367106</v>
      </c>
      <c r="I458" s="36">
        <v>3457453</v>
      </c>
      <c r="J458" s="36">
        <v>2459502</v>
      </c>
      <c r="K458" s="36"/>
      <c r="L458" s="96" t="s">
        <v>2314</v>
      </c>
    </row>
    <row r="459" spans="1:12" s="5" customFormat="1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14"/>
        <v>1359432</v>
      </c>
      <c r="G459" s="36">
        <v>826100</v>
      </c>
      <c r="H459" s="36">
        <v>508982</v>
      </c>
      <c r="I459" s="36">
        <v>750</v>
      </c>
      <c r="J459" s="36">
        <v>23600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>G460+H460+I460+J460</f>
        <v>3257820</v>
      </c>
      <c r="G460" s="36">
        <v>1457000</v>
      </c>
      <c r="H460" s="36">
        <v>1773120</v>
      </c>
      <c r="I460" s="36">
        <v>12700</v>
      </c>
      <c r="J460" s="36">
        <v>15000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>G461+H461+I461+J461</f>
        <v>5198931</v>
      </c>
      <c r="G461" s="36">
        <v>3566900</v>
      </c>
      <c r="H461" s="36">
        <v>1241531</v>
      </c>
      <c r="I461" s="36">
        <v>0</v>
      </c>
      <c r="J461" s="36">
        <v>390500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>G462+H462+I462+J462</f>
        <v>2636241</v>
      </c>
      <c r="G462" s="36">
        <v>603870</v>
      </c>
      <c r="H462" s="36">
        <v>1327838</v>
      </c>
      <c r="I462" s="36">
        <v>81000</v>
      </c>
      <c r="J462" s="36">
        <v>623533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>G463+H463+I463+J463</f>
        <v>10826073</v>
      </c>
      <c r="G463" s="36">
        <v>10267343</v>
      </c>
      <c r="H463" s="36">
        <v>430855</v>
      </c>
      <c r="I463" s="36">
        <v>3800</v>
      </c>
      <c r="J463" s="36">
        <v>124075</v>
      </c>
      <c r="K463" s="36"/>
      <c r="L463" s="96" t="s">
        <v>2310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>G464+H464+I464+J464</f>
        <v>1880108</v>
      </c>
      <c r="G464" s="36">
        <v>1533559</v>
      </c>
      <c r="H464" s="36">
        <v>334049</v>
      </c>
      <c r="I464" s="36">
        <v>0</v>
      </c>
      <c r="J464" s="36">
        <v>12500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>G465+H465+I465+J465</f>
        <v>108299</v>
      </c>
      <c r="G465" s="36">
        <v>0</v>
      </c>
      <c r="H465" s="36">
        <v>108299</v>
      </c>
      <c r="I465" s="36">
        <v>0</v>
      </c>
      <c r="J465" s="36">
        <v>0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>G466+H466+I466+J466</f>
        <v>191300</v>
      </c>
      <c r="G466" s="36">
        <v>120000</v>
      </c>
      <c r="H466" s="36">
        <v>71300</v>
      </c>
      <c r="I466" s="36">
        <v>0</v>
      </c>
      <c r="J466" s="36">
        <v>0</v>
      </c>
      <c r="K466" s="36"/>
      <c r="L466" s="96" t="s">
        <v>2314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>G467+H467+I467+J467</f>
        <v>435447</v>
      </c>
      <c r="G467" s="36">
        <v>168500</v>
      </c>
      <c r="H467" s="36">
        <v>157697</v>
      </c>
      <c r="I467" s="36">
        <v>33250</v>
      </c>
      <c r="J467" s="36">
        <v>76000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>G468+H468+I468+J468</f>
        <v>453368</v>
      </c>
      <c r="G468" s="36">
        <v>77800</v>
      </c>
      <c r="H468" s="36">
        <v>305568</v>
      </c>
      <c r="I468" s="36">
        <v>0</v>
      </c>
      <c r="J468" s="36">
        <v>70000</v>
      </c>
      <c r="K468" s="36"/>
      <c r="L468" s="96" t="s">
        <v>2307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>G469+H469+I469+J469</f>
        <v>4452049</v>
      </c>
      <c r="G469" s="36">
        <v>2085812</v>
      </c>
      <c r="H469" s="36">
        <v>1974262</v>
      </c>
      <c r="I469" s="36">
        <v>0</v>
      </c>
      <c r="J469" s="36">
        <v>391975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 t="s">
        <v>9</v>
      </c>
      <c r="G470" s="63" t="s">
        <v>9</v>
      </c>
      <c r="H470" s="63" t="s">
        <v>9</v>
      </c>
      <c r="I470" s="63" t="s">
        <v>9</v>
      </c>
      <c r="J470" s="63" t="s">
        <v>9</v>
      </c>
      <c r="K470" s="36"/>
      <c r="L470" s="96" t="s">
        <v>9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aca="true" t="shared" si="15" ref="F471:F503">G471+H471+I471+J471</f>
        <v>740099</v>
      </c>
      <c r="G471" s="36">
        <v>125500</v>
      </c>
      <c r="H471" s="36">
        <v>607898</v>
      </c>
      <c r="I471" s="36">
        <v>0</v>
      </c>
      <c r="J471" s="36">
        <v>6701</v>
      </c>
      <c r="K471" s="36"/>
      <c r="L471" s="96" t="s">
        <v>2310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15"/>
        <v>2871000</v>
      </c>
      <c r="G472" s="36">
        <v>2428900</v>
      </c>
      <c r="H472" s="36">
        <v>393200</v>
      </c>
      <c r="I472" s="36">
        <v>0</v>
      </c>
      <c r="J472" s="36">
        <v>48900</v>
      </c>
      <c r="K472" s="36"/>
      <c r="L472" s="96" t="s">
        <v>2314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15"/>
        <v>256675</v>
      </c>
      <c r="G473" s="36">
        <v>0</v>
      </c>
      <c r="H473" s="36">
        <v>255675</v>
      </c>
      <c r="I473" s="36">
        <v>0</v>
      </c>
      <c r="J473" s="36">
        <v>1000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15"/>
        <v>6745035</v>
      </c>
      <c r="G474" s="36">
        <v>4228140</v>
      </c>
      <c r="H474" s="36">
        <v>1798225</v>
      </c>
      <c r="I474" s="36">
        <v>250</v>
      </c>
      <c r="J474" s="36">
        <v>718420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15"/>
        <v>1746910</v>
      </c>
      <c r="G475" s="36">
        <v>1167050</v>
      </c>
      <c r="H475" s="36">
        <v>449560</v>
      </c>
      <c r="I475" s="36">
        <v>0</v>
      </c>
      <c r="J475" s="36">
        <v>130300</v>
      </c>
      <c r="K475" s="36"/>
      <c r="L475" s="96" t="s">
        <v>2310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15"/>
        <v>391499</v>
      </c>
      <c r="G476" s="36">
        <v>0</v>
      </c>
      <c r="H476" s="36">
        <v>0</v>
      </c>
      <c r="I476" s="36">
        <v>269853</v>
      </c>
      <c r="J476" s="36">
        <v>121646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15"/>
        <v>881180</v>
      </c>
      <c r="G477" s="36">
        <v>43050</v>
      </c>
      <c r="H477" s="36">
        <v>679620</v>
      </c>
      <c r="I477" s="36">
        <v>0</v>
      </c>
      <c r="J477" s="36">
        <v>158510</v>
      </c>
      <c r="K477" s="36"/>
      <c r="L477" s="96" t="s">
        <v>2310</v>
      </c>
    </row>
    <row r="478" spans="1:12" s="5" customFormat="1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15"/>
        <v>481015</v>
      </c>
      <c r="G478" s="36">
        <v>0</v>
      </c>
      <c r="H478" s="36">
        <v>412065</v>
      </c>
      <c r="I478" s="36">
        <v>0</v>
      </c>
      <c r="J478" s="36">
        <v>68950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15"/>
        <v>4716623</v>
      </c>
      <c r="G479" s="36">
        <v>0</v>
      </c>
      <c r="H479" s="36">
        <v>1778559</v>
      </c>
      <c r="I479" s="36">
        <v>46500</v>
      </c>
      <c r="J479" s="36">
        <v>2891564</v>
      </c>
      <c r="K479" s="36"/>
      <c r="L479" s="96" t="s">
        <v>2310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15"/>
        <v>137477</v>
      </c>
      <c r="G480" s="36">
        <v>0</v>
      </c>
      <c r="H480" s="36">
        <v>98503</v>
      </c>
      <c r="I480" s="36">
        <v>0</v>
      </c>
      <c r="J480" s="36">
        <v>38974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15"/>
        <v>563851</v>
      </c>
      <c r="G481" s="36">
        <v>0</v>
      </c>
      <c r="H481" s="36">
        <v>465026</v>
      </c>
      <c r="I481" s="36">
        <v>20001</v>
      </c>
      <c r="J481" s="36">
        <v>78824</v>
      </c>
      <c r="K481" s="36"/>
      <c r="L481" s="96" t="s">
        <v>2310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15"/>
        <v>1052264</v>
      </c>
      <c r="G482" s="36">
        <v>0</v>
      </c>
      <c r="H482" s="36">
        <v>611204</v>
      </c>
      <c r="I482" s="36">
        <v>5000</v>
      </c>
      <c r="J482" s="36">
        <v>436060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15"/>
        <v>110169</v>
      </c>
      <c r="G483" s="36">
        <v>0</v>
      </c>
      <c r="H483" s="36">
        <v>103869</v>
      </c>
      <c r="I483" s="36">
        <v>0</v>
      </c>
      <c r="J483" s="36">
        <v>6300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15"/>
        <v>756142</v>
      </c>
      <c r="G484" s="36">
        <v>0</v>
      </c>
      <c r="H484" s="36">
        <v>341655</v>
      </c>
      <c r="I484" s="36">
        <v>0</v>
      </c>
      <c r="J484" s="36">
        <v>414487</v>
      </c>
      <c r="K484" s="63"/>
      <c r="L484" s="96" t="s">
        <v>2310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15"/>
        <v>3947364</v>
      </c>
      <c r="G485" s="36">
        <v>176700</v>
      </c>
      <c r="H485" s="36">
        <v>1639820</v>
      </c>
      <c r="I485" s="36">
        <v>0</v>
      </c>
      <c r="J485" s="36">
        <v>2130844</v>
      </c>
      <c r="K485" s="36"/>
      <c r="L485" s="96" t="s">
        <v>2310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15"/>
        <v>505404</v>
      </c>
      <c r="G486" s="36">
        <v>47200</v>
      </c>
      <c r="H486" s="36">
        <v>151154</v>
      </c>
      <c r="I486" s="36">
        <v>0</v>
      </c>
      <c r="J486" s="36">
        <v>307050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15"/>
        <v>41050</v>
      </c>
      <c r="G487" s="36">
        <v>0</v>
      </c>
      <c r="H487" s="36">
        <v>41050</v>
      </c>
      <c r="I487" s="36">
        <v>0</v>
      </c>
      <c r="J487" s="36">
        <v>0</v>
      </c>
      <c r="K487" s="36"/>
      <c r="L487" s="77" t="s">
        <v>2314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15"/>
        <v>585476</v>
      </c>
      <c r="G488" s="36">
        <v>200000</v>
      </c>
      <c r="H488" s="36">
        <v>338046</v>
      </c>
      <c r="I488" s="36">
        <v>0</v>
      </c>
      <c r="J488" s="36">
        <v>47430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15"/>
        <v>3406337</v>
      </c>
      <c r="G489" s="36">
        <v>400000</v>
      </c>
      <c r="H489" s="36">
        <v>317541</v>
      </c>
      <c r="I489" s="36">
        <v>2111296</v>
      </c>
      <c r="J489" s="36">
        <v>577500</v>
      </c>
      <c r="K489" s="36"/>
      <c r="L489" s="96" t="s">
        <v>2310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15"/>
        <v>654823</v>
      </c>
      <c r="G490" s="36">
        <v>0</v>
      </c>
      <c r="H490" s="36">
        <v>315323</v>
      </c>
      <c r="I490" s="36">
        <v>0</v>
      </c>
      <c r="J490" s="36">
        <v>339500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15"/>
        <v>2672300</v>
      </c>
      <c r="G491" s="36">
        <v>4900</v>
      </c>
      <c r="H491" s="36">
        <v>1690768</v>
      </c>
      <c r="I491" s="36">
        <v>10000</v>
      </c>
      <c r="J491" s="36">
        <v>966632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15"/>
        <v>1056401</v>
      </c>
      <c r="G492" s="36">
        <v>0</v>
      </c>
      <c r="H492" s="36">
        <v>783226</v>
      </c>
      <c r="I492" s="36">
        <v>25900</v>
      </c>
      <c r="J492" s="36">
        <v>247275</v>
      </c>
      <c r="K492" s="36"/>
      <c r="L492" s="96" t="s">
        <v>2314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15"/>
        <v>940228</v>
      </c>
      <c r="G493" s="36">
        <v>21000</v>
      </c>
      <c r="H493" s="36">
        <v>714100</v>
      </c>
      <c r="I493" s="36">
        <v>0</v>
      </c>
      <c r="J493" s="36">
        <v>205128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15"/>
        <v>123670</v>
      </c>
      <c r="G494" s="36">
        <v>54685</v>
      </c>
      <c r="H494" s="36">
        <v>41000</v>
      </c>
      <c r="I494" s="36">
        <v>27985</v>
      </c>
      <c r="J494" s="36">
        <v>0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15"/>
        <v>62518</v>
      </c>
      <c r="G495" s="36">
        <v>0</v>
      </c>
      <c r="H495" s="36">
        <v>12320</v>
      </c>
      <c r="I495" s="36">
        <v>0</v>
      </c>
      <c r="J495" s="36">
        <v>50198</v>
      </c>
      <c r="K495" s="36"/>
      <c r="L495" s="96" t="s">
        <v>2310</v>
      </c>
    </row>
    <row r="496" spans="1:12" s="5" customFormat="1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15"/>
        <v>24050</v>
      </c>
      <c r="G496" s="36">
        <v>5000</v>
      </c>
      <c r="H496" s="36">
        <v>0</v>
      </c>
      <c r="I496" s="36">
        <v>0</v>
      </c>
      <c r="J496" s="36">
        <v>19050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15"/>
        <v>224507</v>
      </c>
      <c r="G497" s="36">
        <v>0</v>
      </c>
      <c r="H497" s="36">
        <v>130753</v>
      </c>
      <c r="I497" s="36">
        <v>93754</v>
      </c>
      <c r="J497" s="36">
        <v>0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15"/>
        <v>93604</v>
      </c>
      <c r="G498" s="36">
        <v>20000</v>
      </c>
      <c r="H498" s="36">
        <v>34457</v>
      </c>
      <c r="I498" s="36">
        <v>0</v>
      </c>
      <c r="J498" s="36">
        <v>39147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15"/>
        <v>131992</v>
      </c>
      <c r="G499" s="36">
        <v>0</v>
      </c>
      <c r="H499" s="36">
        <v>65492</v>
      </c>
      <c r="I499" s="36">
        <v>8000</v>
      </c>
      <c r="J499" s="36">
        <v>58500</v>
      </c>
      <c r="K499" s="36"/>
      <c r="L499" s="96" t="s">
        <v>2310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15"/>
        <v>102895</v>
      </c>
      <c r="G500" s="36">
        <v>0</v>
      </c>
      <c r="H500" s="36">
        <v>63345</v>
      </c>
      <c r="I500" s="36">
        <v>0</v>
      </c>
      <c r="J500" s="36">
        <v>39550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15"/>
        <v>577128</v>
      </c>
      <c r="G501" s="36">
        <v>0</v>
      </c>
      <c r="H501" s="36">
        <v>333078</v>
      </c>
      <c r="I501" s="36">
        <v>48000</v>
      </c>
      <c r="J501" s="36">
        <v>196050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15"/>
        <v>1429877</v>
      </c>
      <c r="G502" s="36">
        <v>248000</v>
      </c>
      <c r="H502" s="36">
        <v>1077007</v>
      </c>
      <c r="I502" s="36">
        <v>21400</v>
      </c>
      <c r="J502" s="36">
        <v>83470</v>
      </c>
      <c r="K502" s="36"/>
      <c r="L502" s="96" t="s">
        <v>2310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15"/>
        <v>564193</v>
      </c>
      <c r="G503" s="36">
        <v>264300</v>
      </c>
      <c r="H503" s="36">
        <v>60200</v>
      </c>
      <c r="I503" s="36">
        <v>114400</v>
      </c>
      <c r="J503" s="36">
        <v>125293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 t="s">
        <v>9</v>
      </c>
      <c r="G504" s="63" t="s">
        <v>9</v>
      </c>
      <c r="H504" s="63" t="s">
        <v>9</v>
      </c>
      <c r="I504" s="63" t="s">
        <v>9</v>
      </c>
      <c r="J504" s="63" t="s">
        <v>9</v>
      </c>
      <c r="K504" s="36"/>
      <c r="L504" s="96" t="s">
        <v>9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aca="true" t="shared" si="16" ref="F505:F514">G505+H505+I505+J505</f>
        <v>130952</v>
      </c>
      <c r="G505" s="36">
        <v>0</v>
      </c>
      <c r="H505" s="36">
        <v>117779</v>
      </c>
      <c r="I505" s="36">
        <v>0</v>
      </c>
      <c r="J505" s="36">
        <v>13173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16"/>
        <v>352967</v>
      </c>
      <c r="G506" s="36">
        <v>15395</v>
      </c>
      <c r="H506" s="36">
        <v>272567</v>
      </c>
      <c r="I506" s="36">
        <v>0</v>
      </c>
      <c r="J506" s="36">
        <v>65005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16"/>
        <v>304452</v>
      </c>
      <c r="G507" s="36">
        <v>158500</v>
      </c>
      <c r="H507" s="36">
        <v>70154</v>
      </c>
      <c r="I507" s="36">
        <v>0</v>
      </c>
      <c r="J507" s="36">
        <v>75798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16"/>
        <v>79660</v>
      </c>
      <c r="G508" s="36">
        <v>0</v>
      </c>
      <c r="H508" s="36">
        <v>52160</v>
      </c>
      <c r="I508" s="36">
        <v>0</v>
      </c>
      <c r="J508" s="36">
        <v>27500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16"/>
        <v>552530</v>
      </c>
      <c r="G509" s="36">
        <v>0</v>
      </c>
      <c r="H509" s="36">
        <v>308568</v>
      </c>
      <c r="I509" s="36">
        <v>4400</v>
      </c>
      <c r="J509" s="36">
        <v>239562</v>
      </c>
      <c r="K509" s="36"/>
      <c r="L509" s="77" t="s">
        <v>2314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16"/>
        <v>8414202</v>
      </c>
      <c r="G510" s="36">
        <v>920000</v>
      </c>
      <c r="H510" s="36">
        <v>1918472</v>
      </c>
      <c r="I510" s="36">
        <v>115000</v>
      </c>
      <c r="J510" s="36">
        <v>5460730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16"/>
        <v>3580771</v>
      </c>
      <c r="G511" s="36">
        <v>1436300</v>
      </c>
      <c r="H511" s="36">
        <v>1862410</v>
      </c>
      <c r="I511" s="36">
        <v>67200</v>
      </c>
      <c r="J511" s="36">
        <v>214861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16"/>
        <v>10879</v>
      </c>
      <c r="G512" s="36">
        <v>0</v>
      </c>
      <c r="H512" s="36">
        <v>10879</v>
      </c>
      <c r="I512" s="36">
        <v>0</v>
      </c>
      <c r="J512" s="36">
        <v>0</v>
      </c>
      <c r="K512" s="36"/>
      <c r="L512" s="96" t="s">
        <v>2307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16"/>
        <v>131130</v>
      </c>
      <c r="G513" s="36">
        <v>0</v>
      </c>
      <c r="H513" s="36">
        <v>64803</v>
      </c>
      <c r="I513" s="36">
        <v>0</v>
      </c>
      <c r="J513" s="36">
        <v>66327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16"/>
        <v>5050194</v>
      </c>
      <c r="G514" s="36">
        <v>167150</v>
      </c>
      <c r="H514" s="36">
        <v>2592087</v>
      </c>
      <c r="I514" s="36">
        <v>700</v>
      </c>
      <c r="J514" s="36">
        <v>2290257</v>
      </c>
      <c r="K514" s="36"/>
      <c r="L514" s="96" t="s">
        <v>2314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 t="s">
        <v>9</v>
      </c>
      <c r="G515" s="63" t="s">
        <v>9</v>
      </c>
      <c r="H515" s="63" t="s">
        <v>9</v>
      </c>
      <c r="I515" s="63" t="s">
        <v>9</v>
      </c>
      <c r="J515" s="63" t="s">
        <v>9</v>
      </c>
      <c r="K515" s="36"/>
      <c r="L515" s="96" t="s">
        <v>9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17" ref="F516:F551">G516+H516+I516+J516</f>
        <v>13188659</v>
      </c>
      <c r="G516" s="36">
        <v>2890800</v>
      </c>
      <c r="H516" s="36">
        <v>2229724</v>
      </c>
      <c r="I516" s="36">
        <v>2854135</v>
      </c>
      <c r="J516" s="36">
        <v>5214000</v>
      </c>
      <c r="K516" s="36"/>
      <c r="L516" s="96" t="s">
        <v>2314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17"/>
        <v>525645</v>
      </c>
      <c r="G517" s="36">
        <v>265000</v>
      </c>
      <c r="H517" s="36">
        <v>92578</v>
      </c>
      <c r="I517" s="36">
        <v>0</v>
      </c>
      <c r="J517" s="36">
        <v>168067</v>
      </c>
      <c r="K517" s="36"/>
      <c r="L517" s="96" t="s">
        <v>2310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17"/>
        <v>2997109</v>
      </c>
      <c r="G518" s="36">
        <v>1474858</v>
      </c>
      <c r="H518" s="36">
        <v>1443330</v>
      </c>
      <c r="I518" s="36">
        <v>4</v>
      </c>
      <c r="J518" s="36">
        <v>78917</v>
      </c>
      <c r="K518" s="36"/>
      <c r="L518" s="77" t="s">
        <v>2314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17"/>
        <v>310634</v>
      </c>
      <c r="G519" s="36">
        <v>0</v>
      </c>
      <c r="H519" s="36">
        <v>247234</v>
      </c>
      <c r="I519" s="36">
        <v>10000</v>
      </c>
      <c r="J519" s="36">
        <v>53400</v>
      </c>
      <c r="K519" s="36"/>
      <c r="L519" s="96" t="s">
        <v>2310</v>
      </c>
    </row>
    <row r="520" spans="1:12" s="5" customFormat="1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17"/>
        <v>18700</v>
      </c>
      <c r="G520" s="36">
        <v>0</v>
      </c>
      <c r="H520" s="36">
        <v>18700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17"/>
        <v>3224528</v>
      </c>
      <c r="G521" s="36">
        <v>1241001</v>
      </c>
      <c r="H521" s="36">
        <v>1489190</v>
      </c>
      <c r="I521" s="36">
        <v>12002</v>
      </c>
      <c r="J521" s="36">
        <v>482335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17"/>
        <v>351115</v>
      </c>
      <c r="G522" s="36">
        <v>0</v>
      </c>
      <c r="H522" s="36">
        <v>334664</v>
      </c>
      <c r="I522" s="36">
        <v>0</v>
      </c>
      <c r="J522" s="36">
        <v>16451</v>
      </c>
      <c r="K522" s="36"/>
      <c r="L522" s="77" t="s">
        <v>2314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17"/>
        <v>29700</v>
      </c>
      <c r="G523" s="36">
        <v>0</v>
      </c>
      <c r="H523" s="36">
        <v>14700</v>
      </c>
      <c r="I523" s="36">
        <v>0</v>
      </c>
      <c r="J523" s="36">
        <v>15000</v>
      </c>
      <c r="K523" s="36"/>
      <c r="L523" s="96" t="s">
        <v>2307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17"/>
        <v>183382</v>
      </c>
      <c r="G524" s="36">
        <v>0</v>
      </c>
      <c r="H524" s="36">
        <v>99019</v>
      </c>
      <c r="I524" s="36">
        <v>0</v>
      </c>
      <c r="J524" s="36">
        <v>84363</v>
      </c>
      <c r="K524" s="36"/>
      <c r="L524" s="96" t="s">
        <v>2314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17"/>
        <v>24191</v>
      </c>
      <c r="G525" s="36">
        <v>0</v>
      </c>
      <c r="H525" s="36">
        <v>11691</v>
      </c>
      <c r="I525" s="36">
        <v>0</v>
      </c>
      <c r="J525" s="36">
        <v>12500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17"/>
        <v>844460</v>
      </c>
      <c r="G526" s="36">
        <v>0</v>
      </c>
      <c r="H526" s="36">
        <v>263689</v>
      </c>
      <c r="I526" s="36">
        <v>0</v>
      </c>
      <c r="J526" s="36">
        <v>580771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17"/>
        <v>203533</v>
      </c>
      <c r="G527" s="36">
        <v>0</v>
      </c>
      <c r="H527" s="36">
        <v>182734</v>
      </c>
      <c r="I527" s="36">
        <v>0</v>
      </c>
      <c r="J527" s="36">
        <v>20799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17"/>
        <v>2031227</v>
      </c>
      <c r="G528" s="36">
        <v>937042</v>
      </c>
      <c r="H528" s="36">
        <v>843402</v>
      </c>
      <c r="I528" s="36">
        <v>37670</v>
      </c>
      <c r="J528" s="36">
        <v>213113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17"/>
        <v>1989676</v>
      </c>
      <c r="G529" s="36">
        <v>424100</v>
      </c>
      <c r="H529" s="36">
        <v>1478437</v>
      </c>
      <c r="I529" s="36">
        <v>0</v>
      </c>
      <c r="J529" s="36">
        <v>87139</v>
      </c>
      <c r="K529" s="36"/>
      <c r="L529" s="96" t="s">
        <v>2314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17"/>
        <v>8300</v>
      </c>
      <c r="G530" s="36">
        <v>0</v>
      </c>
      <c r="H530" s="36">
        <v>6800</v>
      </c>
      <c r="I530" s="36">
        <v>0</v>
      </c>
      <c r="J530" s="36">
        <v>1500</v>
      </c>
      <c r="K530" s="36"/>
      <c r="L530" s="77" t="s">
        <v>2314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17"/>
        <v>274024</v>
      </c>
      <c r="G531" s="36">
        <v>0</v>
      </c>
      <c r="H531" s="36">
        <v>202789</v>
      </c>
      <c r="I531" s="36">
        <v>21300</v>
      </c>
      <c r="J531" s="36">
        <v>49935</v>
      </c>
      <c r="K531" s="36"/>
      <c r="L531" s="96" t="s">
        <v>2310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17"/>
        <v>767300</v>
      </c>
      <c r="G532" s="36">
        <v>274500</v>
      </c>
      <c r="H532" s="36">
        <v>10200</v>
      </c>
      <c r="I532" s="36">
        <v>482500</v>
      </c>
      <c r="J532" s="36">
        <v>100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17"/>
        <v>670010</v>
      </c>
      <c r="G533" s="36">
        <v>2500</v>
      </c>
      <c r="H533" s="36">
        <v>535760</v>
      </c>
      <c r="I533" s="36">
        <v>0</v>
      </c>
      <c r="J533" s="36">
        <v>131750</v>
      </c>
      <c r="K533" s="36"/>
      <c r="L533" s="96" t="s">
        <v>2314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17"/>
        <v>513628</v>
      </c>
      <c r="G534" s="36">
        <v>310500</v>
      </c>
      <c r="H534" s="36">
        <v>201087</v>
      </c>
      <c r="I534" s="36">
        <v>0</v>
      </c>
      <c r="J534" s="36">
        <v>2041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17"/>
        <v>90073</v>
      </c>
      <c r="G535" s="36">
        <v>0</v>
      </c>
      <c r="H535" s="36">
        <v>78573</v>
      </c>
      <c r="I535" s="36">
        <v>0</v>
      </c>
      <c r="J535" s="36">
        <v>11500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17"/>
        <v>54572</v>
      </c>
      <c r="G536" s="36">
        <v>0</v>
      </c>
      <c r="H536" s="36">
        <v>46122</v>
      </c>
      <c r="I536" s="36">
        <v>0</v>
      </c>
      <c r="J536" s="36">
        <v>8450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17"/>
        <v>359845</v>
      </c>
      <c r="G537" s="36">
        <v>0</v>
      </c>
      <c r="H537" s="36">
        <v>81195</v>
      </c>
      <c r="I537" s="36">
        <v>177000</v>
      </c>
      <c r="J537" s="36">
        <v>101650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17"/>
        <v>43978</v>
      </c>
      <c r="G538" s="36">
        <v>0</v>
      </c>
      <c r="H538" s="36">
        <v>35878</v>
      </c>
      <c r="I538" s="36">
        <v>0</v>
      </c>
      <c r="J538" s="36">
        <v>8100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17"/>
        <v>369637</v>
      </c>
      <c r="G539" s="36">
        <v>32400</v>
      </c>
      <c r="H539" s="36">
        <v>264057</v>
      </c>
      <c r="I539" s="36">
        <v>53800</v>
      </c>
      <c r="J539" s="36">
        <v>19380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17"/>
        <v>528024</v>
      </c>
      <c r="G540" s="36">
        <v>0</v>
      </c>
      <c r="H540" s="36">
        <v>454340</v>
      </c>
      <c r="I540" s="36">
        <v>3000</v>
      </c>
      <c r="J540" s="36">
        <v>70684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17"/>
        <v>682344</v>
      </c>
      <c r="G541" s="36">
        <v>0</v>
      </c>
      <c r="H541" s="36">
        <v>474928</v>
      </c>
      <c r="I541" s="36">
        <v>68300</v>
      </c>
      <c r="J541" s="36">
        <v>139116</v>
      </c>
      <c r="K541" s="36"/>
      <c r="L541" s="96" t="s">
        <v>2314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17"/>
        <v>67831</v>
      </c>
      <c r="G542" s="36">
        <v>0</v>
      </c>
      <c r="H542" s="36">
        <v>49006</v>
      </c>
      <c r="I542" s="36">
        <v>6825</v>
      </c>
      <c r="J542" s="36">
        <v>12000</v>
      </c>
      <c r="K542" s="36"/>
      <c r="L542" s="96" t="s">
        <v>2314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17"/>
        <v>113765</v>
      </c>
      <c r="G543" s="36">
        <v>0</v>
      </c>
      <c r="H543" s="36">
        <v>82265</v>
      </c>
      <c r="I543" s="36">
        <v>0</v>
      </c>
      <c r="J543" s="36">
        <v>31500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17"/>
        <v>334170</v>
      </c>
      <c r="G544" s="36">
        <v>0</v>
      </c>
      <c r="H544" s="36">
        <v>44650</v>
      </c>
      <c r="I544" s="36">
        <v>0</v>
      </c>
      <c r="J544" s="36">
        <v>289520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17"/>
        <v>14625</v>
      </c>
      <c r="G545" s="36">
        <v>0</v>
      </c>
      <c r="H545" s="36">
        <v>13625</v>
      </c>
      <c r="I545" s="36">
        <v>0</v>
      </c>
      <c r="J545" s="36">
        <v>1000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17"/>
        <v>32731</v>
      </c>
      <c r="G546" s="36">
        <v>1</v>
      </c>
      <c r="H546" s="36">
        <v>32130</v>
      </c>
      <c r="I546" s="36">
        <v>0</v>
      </c>
      <c r="J546" s="36">
        <v>600</v>
      </c>
      <c r="K546" s="36"/>
      <c r="L546" s="96" t="s">
        <v>2314</v>
      </c>
    </row>
    <row r="547" spans="1:12" s="5" customFormat="1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17"/>
        <v>4052761</v>
      </c>
      <c r="G547" s="36">
        <v>805100</v>
      </c>
      <c r="H547" s="36">
        <v>1681575</v>
      </c>
      <c r="I547" s="36">
        <v>213300</v>
      </c>
      <c r="J547" s="36">
        <v>1352786</v>
      </c>
      <c r="K547" s="36"/>
      <c r="L547" s="96" t="s">
        <v>2314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17"/>
        <v>119499</v>
      </c>
      <c r="G548" s="36">
        <v>0</v>
      </c>
      <c r="H548" s="36">
        <v>119499</v>
      </c>
      <c r="I548" s="36">
        <v>0</v>
      </c>
      <c r="J548" s="36">
        <v>0</v>
      </c>
      <c r="K548" s="36"/>
      <c r="L548" s="96" t="s">
        <v>2310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17"/>
        <v>697369</v>
      </c>
      <c r="G549" s="36">
        <v>215600</v>
      </c>
      <c r="H549" s="36">
        <v>254068</v>
      </c>
      <c r="I549" s="36">
        <v>190000</v>
      </c>
      <c r="J549" s="36">
        <v>37701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17"/>
        <v>38800</v>
      </c>
      <c r="G550" s="36">
        <v>0</v>
      </c>
      <c r="H550" s="36">
        <v>22200</v>
      </c>
      <c r="I550" s="36">
        <v>0</v>
      </c>
      <c r="J550" s="36">
        <v>16600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17"/>
        <v>530809</v>
      </c>
      <c r="G551" s="36">
        <v>0</v>
      </c>
      <c r="H551" s="36">
        <v>518156</v>
      </c>
      <c r="I551" s="36">
        <v>3700</v>
      </c>
      <c r="J551" s="36">
        <v>8953</v>
      </c>
      <c r="K551" s="36"/>
      <c r="L551" s="96" t="s">
        <v>2314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 t="s">
        <v>9</v>
      </c>
      <c r="G552" s="63" t="s">
        <v>9</v>
      </c>
      <c r="H552" s="63" t="s">
        <v>9</v>
      </c>
      <c r="I552" s="63" t="s">
        <v>9</v>
      </c>
      <c r="J552" s="63" t="s">
        <v>9</v>
      </c>
      <c r="K552" s="36"/>
      <c r="L552" s="96" t="s">
        <v>9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aca="true" t="shared" si="18" ref="F553:F591">G553+H553+I553+J553</f>
        <v>603937</v>
      </c>
      <c r="G553" s="36">
        <v>129058</v>
      </c>
      <c r="H553" s="36">
        <v>373379</v>
      </c>
      <c r="I553" s="36">
        <v>56000</v>
      </c>
      <c r="J553" s="36">
        <v>45500</v>
      </c>
      <c r="K553" s="36"/>
      <c r="L553" s="96" t="s">
        <v>2310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18"/>
        <v>2549199</v>
      </c>
      <c r="G554" s="36">
        <v>763000</v>
      </c>
      <c r="H554" s="36">
        <v>1131139</v>
      </c>
      <c r="I554" s="36">
        <v>0</v>
      </c>
      <c r="J554" s="36">
        <v>655060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18"/>
        <v>2106276</v>
      </c>
      <c r="G555" s="36">
        <v>0</v>
      </c>
      <c r="H555" s="36">
        <v>770719</v>
      </c>
      <c r="I555" s="36">
        <v>985000</v>
      </c>
      <c r="J555" s="36">
        <v>350557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18"/>
        <v>11959169</v>
      </c>
      <c r="G556" s="36">
        <v>0</v>
      </c>
      <c r="H556" s="36">
        <v>3298120</v>
      </c>
      <c r="I556" s="36">
        <v>0</v>
      </c>
      <c r="J556" s="36">
        <v>8661049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18"/>
        <v>2174498</v>
      </c>
      <c r="G557" s="36">
        <v>557060</v>
      </c>
      <c r="H557" s="36">
        <v>574660</v>
      </c>
      <c r="I557" s="36">
        <v>0</v>
      </c>
      <c r="J557" s="36">
        <v>1042778</v>
      </c>
      <c r="K557" s="36"/>
      <c r="L557" s="96" t="s">
        <v>2314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18"/>
        <v>394593</v>
      </c>
      <c r="G558" s="36">
        <v>0</v>
      </c>
      <c r="H558" s="36">
        <v>389593</v>
      </c>
      <c r="I558" s="36">
        <v>0</v>
      </c>
      <c r="J558" s="36">
        <v>5000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18"/>
        <v>448638</v>
      </c>
      <c r="G559" s="36">
        <v>0</v>
      </c>
      <c r="H559" s="36">
        <v>162838</v>
      </c>
      <c r="I559" s="36">
        <v>0</v>
      </c>
      <c r="J559" s="36">
        <v>285800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18"/>
        <v>641719</v>
      </c>
      <c r="G560" s="36">
        <v>0</v>
      </c>
      <c r="H560" s="36">
        <v>450046</v>
      </c>
      <c r="I560" s="36">
        <v>0</v>
      </c>
      <c r="J560" s="36">
        <v>191673</v>
      </c>
      <c r="K560" s="36"/>
      <c r="L560" s="77" t="s">
        <v>2314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18"/>
        <v>860208</v>
      </c>
      <c r="G561" s="36">
        <v>248000</v>
      </c>
      <c r="H561" s="36">
        <v>298119</v>
      </c>
      <c r="I561" s="36">
        <v>0</v>
      </c>
      <c r="J561" s="36">
        <v>314089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18"/>
        <v>2352316</v>
      </c>
      <c r="G562" s="36">
        <v>340003</v>
      </c>
      <c r="H562" s="36">
        <v>697789</v>
      </c>
      <c r="I562" s="36">
        <v>0</v>
      </c>
      <c r="J562" s="36">
        <v>1314524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18"/>
        <v>739660</v>
      </c>
      <c r="G563" s="36">
        <v>0</v>
      </c>
      <c r="H563" s="36">
        <v>650138</v>
      </c>
      <c r="I563" s="36">
        <v>0</v>
      </c>
      <c r="J563" s="36">
        <v>89522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18"/>
        <v>961835</v>
      </c>
      <c r="G564" s="36">
        <v>0</v>
      </c>
      <c r="H564" s="36">
        <v>705203</v>
      </c>
      <c r="I564" s="36">
        <v>108200</v>
      </c>
      <c r="J564" s="36">
        <v>148432</v>
      </c>
      <c r="K564" s="36"/>
      <c r="L564" s="96" t="s">
        <v>2314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18"/>
        <v>5353976</v>
      </c>
      <c r="G565" s="36">
        <v>0</v>
      </c>
      <c r="H565" s="36">
        <v>5321847</v>
      </c>
      <c r="I565" s="36">
        <v>0</v>
      </c>
      <c r="J565" s="36">
        <v>32129</v>
      </c>
      <c r="K565" s="36"/>
      <c r="L565" s="96" t="s">
        <v>2310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18"/>
        <v>1202010</v>
      </c>
      <c r="G566" s="36">
        <v>151300</v>
      </c>
      <c r="H566" s="36">
        <v>492453</v>
      </c>
      <c r="I566" s="36">
        <v>0</v>
      </c>
      <c r="J566" s="36">
        <v>558257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18"/>
        <v>653830</v>
      </c>
      <c r="G567" s="36">
        <v>0</v>
      </c>
      <c r="H567" s="36">
        <v>232697</v>
      </c>
      <c r="I567" s="36">
        <v>300000</v>
      </c>
      <c r="J567" s="36">
        <v>121133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18"/>
        <v>744159</v>
      </c>
      <c r="G568" s="36">
        <v>0</v>
      </c>
      <c r="H568" s="36">
        <v>144239</v>
      </c>
      <c r="I568" s="36">
        <v>0</v>
      </c>
      <c r="J568" s="36">
        <v>599920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18"/>
        <v>2699261</v>
      </c>
      <c r="G569" s="36">
        <v>0</v>
      </c>
      <c r="H569" s="36">
        <v>1238788</v>
      </c>
      <c r="I569" s="36">
        <v>760300</v>
      </c>
      <c r="J569" s="36">
        <v>700173</v>
      </c>
      <c r="K569" s="36"/>
      <c r="L569" s="96" t="s">
        <v>2314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18"/>
        <v>1724006</v>
      </c>
      <c r="G570" s="36">
        <v>444530</v>
      </c>
      <c r="H570" s="36">
        <v>591545</v>
      </c>
      <c r="I570" s="36">
        <v>0</v>
      </c>
      <c r="J570" s="36">
        <v>687931</v>
      </c>
      <c r="K570" s="36"/>
      <c r="L570" s="96" t="s">
        <v>2310</v>
      </c>
    </row>
    <row r="571" spans="1:12" s="5" customFormat="1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18"/>
        <v>12415159</v>
      </c>
      <c r="G571" s="36">
        <v>1254801</v>
      </c>
      <c r="H571" s="36">
        <v>2955550</v>
      </c>
      <c r="I571" s="36">
        <v>210000</v>
      </c>
      <c r="J571" s="36">
        <v>7994808</v>
      </c>
      <c r="K571" s="36"/>
      <c r="L571" s="96" t="s">
        <v>2314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18"/>
        <v>2243650</v>
      </c>
      <c r="G572" s="36">
        <v>10000</v>
      </c>
      <c r="H572" s="36">
        <v>1519785</v>
      </c>
      <c r="I572" s="36">
        <v>0</v>
      </c>
      <c r="J572" s="36">
        <v>713865</v>
      </c>
      <c r="K572" s="36"/>
      <c r="L572" s="96" t="s">
        <v>2310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18"/>
        <v>6506117</v>
      </c>
      <c r="G573" s="36">
        <v>2499000</v>
      </c>
      <c r="H573" s="36">
        <v>3235472</v>
      </c>
      <c r="I573" s="36">
        <v>74000</v>
      </c>
      <c r="J573" s="36">
        <v>697645</v>
      </c>
      <c r="K573" s="36"/>
      <c r="L573" s="96" t="s">
        <v>2314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18"/>
        <v>0</v>
      </c>
      <c r="G574" s="36">
        <v>0</v>
      </c>
      <c r="H574" s="36">
        <v>0</v>
      </c>
      <c r="I574" s="36">
        <v>0</v>
      </c>
      <c r="J574" s="36">
        <v>0</v>
      </c>
      <c r="K574" s="36"/>
      <c r="L574" s="77" t="s">
        <v>2314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18"/>
        <v>81618</v>
      </c>
      <c r="G575" s="36">
        <v>0</v>
      </c>
      <c r="H575" s="36">
        <v>69561</v>
      </c>
      <c r="I575" s="36">
        <v>1000</v>
      </c>
      <c r="J575" s="36">
        <v>11057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18"/>
        <v>42075</v>
      </c>
      <c r="G576" s="36">
        <v>0</v>
      </c>
      <c r="H576" s="36">
        <v>39875</v>
      </c>
      <c r="I576" s="36">
        <v>0</v>
      </c>
      <c r="J576" s="36">
        <v>2200</v>
      </c>
      <c r="K576" s="36"/>
      <c r="L576" s="96" t="s">
        <v>2314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18"/>
        <v>84604</v>
      </c>
      <c r="G577" s="36">
        <v>0</v>
      </c>
      <c r="H577" s="36">
        <v>51124</v>
      </c>
      <c r="I577" s="36">
        <v>0</v>
      </c>
      <c r="J577" s="36">
        <v>33480</v>
      </c>
      <c r="K577" s="36"/>
      <c r="L577" s="96" t="s">
        <v>2310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18"/>
        <v>954275</v>
      </c>
      <c r="G578" s="36">
        <v>405500</v>
      </c>
      <c r="H578" s="36">
        <v>196955</v>
      </c>
      <c r="I578" s="36">
        <v>3240</v>
      </c>
      <c r="J578" s="36">
        <v>348580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18"/>
        <v>104590</v>
      </c>
      <c r="G579" s="36">
        <v>0</v>
      </c>
      <c r="H579" s="36">
        <v>88500</v>
      </c>
      <c r="I579" s="36">
        <v>0</v>
      </c>
      <c r="J579" s="36">
        <v>16090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t="shared" si="18"/>
        <v>211333</v>
      </c>
      <c r="G580" s="36">
        <v>0</v>
      </c>
      <c r="H580" s="36">
        <v>12203</v>
      </c>
      <c r="I580" s="36">
        <v>91000</v>
      </c>
      <c r="J580" s="36">
        <v>108130</v>
      </c>
      <c r="K580" s="36"/>
      <c r="L580" s="96" t="s">
        <v>2310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18"/>
        <v>221445</v>
      </c>
      <c r="G581" s="36">
        <v>0</v>
      </c>
      <c r="H581" s="36">
        <v>70460</v>
      </c>
      <c r="I581" s="36">
        <v>0</v>
      </c>
      <c r="J581" s="36">
        <v>150985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18"/>
        <v>13592</v>
      </c>
      <c r="G582" s="36">
        <v>0</v>
      </c>
      <c r="H582" s="36">
        <v>0</v>
      </c>
      <c r="I582" s="36">
        <v>0</v>
      </c>
      <c r="J582" s="36">
        <v>13592</v>
      </c>
      <c r="K582" s="36"/>
      <c r="L582" s="96" t="s">
        <v>2307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18"/>
        <v>178100</v>
      </c>
      <c r="G583" s="36">
        <v>0</v>
      </c>
      <c r="H583" s="36">
        <v>82100</v>
      </c>
      <c r="I583" s="36">
        <v>96000</v>
      </c>
      <c r="J583" s="36">
        <v>0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18"/>
        <v>92899</v>
      </c>
      <c r="G584" s="36">
        <v>0</v>
      </c>
      <c r="H584" s="36">
        <v>68500</v>
      </c>
      <c r="I584" s="36">
        <v>0</v>
      </c>
      <c r="J584" s="36">
        <v>24399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18"/>
        <v>95675</v>
      </c>
      <c r="G585" s="36">
        <v>0</v>
      </c>
      <c r="H585" s="36">
        <v>85675</v>
      </c>
      <c r="I585" s="36">
        <v>0</v>
      </c>
      <c r="J585" s="36">
        <v>10000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18"/>
        <v>535545</v>
      </c>
      <c r="G586" s="36">
        <v>265850</v>
      </c>
      <c r="H586" s="36">
        <v>177695</v>
      </c>
      <c r="I586" s="36">
        <v>14000</v>
      </c>
      <c r="J586" s="36">
        <v>78000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18"/>
        <v>57164</v>
      </c>
      <c r="G587" s="36">
        <v>0</v>
      </c>
      <c r="H587" s="36">
        <v>47614</v>
      </c>
      <c r="I587" s="36">
        <v>2050</v>
      </c>
      <c r="J587" s="36">
        <v>7500</v>
      </c>
      <c r="K587" s="36"/>
      <c r="L587" s="96" t="s">
        <v>2314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18"/>
        <v>47508</v>
      </c>
      <c r="G588" s="36">
        <v>0</v>
      </c>
      <c r="H588" s="36">
        <v>46263</v>
      </c>
      <c r="I588" s="36">
        <v>0</v>
      </c>
      <c r="J588" s="36">
        <v>1245</v>
      </c>
      <c r="K588" s="36"/>
      <c r="L588" s="96" t="s">
        <v>2310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18"/>
        <v>698980</v>
      </c>
      <c r="G589" s="36">
        <v>0</v>
      </c>
      <c r="H589" s="36">
        <v>351179</v>
      </c>
      <c r="I589" s="36">
        <v>7000</v>
      </c>
      <c r="J589" s="36">
        <v>340801</v>
      </c>
      <c r="K589" s="63"/>
      <c r="L589" s="96" t="s">
        <v>2314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18"/>
        <v>168510</v>
      </c>
      <c r="G590" s="36">
        <v>0</v>
      </c>
      <c r="H590" s="36">
        <v>140610</v>
      </c>
      <c r="I590" s="36">
        <v>0</v>
      </c>
      <c r="J590" s="36">
        <v>27900</v>
      </c>
      <c r="K590" s="36"/>
      <c r="L590" s="96" t="s">
        <v>2314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18"/>
        <v>87471</v>
      </c>
      <c r="G591" s="36">
        <v>0</v>
      </c>
      <c r="H591" s="36">
        <v>22825</v>
      </c>
      <c r="I591" s="36">
        <v>0</v>
      </c>
      <c r="J591" s="36">
        <v>64646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19" ref="F593:F598">G593+H593+I593+J593</f>
        <v>450692</v>
      </c>
      <c r="G593" s="36">
        <v>0</v>
      </c>
      <c r="H593" s="36">
        <v>302917</v>
      </c>
      <c r="I593" s="36">
        <v>6300</v>
      </c>
      <c r="J593" s="36">
        <v>141475</v>
      </c>
      <c r="K593" s="36"/>
      <c r="L593" s="96" t="s">
        <v>2314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19"/>
        <v>152005</v>
      </c>
      <c r="G594" s="36">
        <v>0</v>
      </c>
      <c r="H594" s="36">
        <v>146305</v>
      </c>
      <c r="I594" s="36">
        <v>0</v>
      </c>
      <c r="J594" s="36">
        <v>5700</v>
      </c>
      <c r="K594" s="36"/>
      <c r="L594" s="96" t="s">
        <v>2310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19"/>
        <v>300439</v>
      </c>
      <c r="G595" s="36">
        <v>45800</v>
      </c>
      <c r="H595" s="36">
        <v>15000</v>
      </c>
      <c r="I595" s="36">
        <v>3800</v>
      </c>
      <c r="J595" s="36">
        <v>235839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19"/>
        <v>331491</v>
      </c>
      <c r="G596" s="36">
        <v>50</v>
      </c>
      <c r="H596" s="36">
        <v>106741</v>
      </c>
      <c r="I596" s="36">
        <v>4200</v>
      </c>
      <c r="J596" s="36">
        <v>220500</v>
      </c>
      <c r="K596" s="36"/>
      <c r="L596" s="96" t="s">
        <v>2310</v>
      </c>
    </row>
    <row r="597" spans="1:12" s="5" customFormat="1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19"/>
        <v>169591</v>
      </c>
      <c r="G597" s="36">
        <v>0</v>
      </c>
      <c r="H597" s="36">
        <v>100523</v>
      </c>
      <c r="I597" s="36">
        <v>1000</v>
      </c>
      <c r="J597" s="36">
        <v>68068</v>
      </c>
      <c r="K597" s="36"/>
      <c r="L597" s="96" t="s">
        <v>2314</v>
      </c>
    </row>
    <row r="598" spans="1:12" s="6" customFormat="1" ht="15.7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19"/>
        <v>40334600</v>
      </c>
      <c r="G598" s="36">
        <v>30000</v>
      </c>
      <c r="H598" s="36">
        <v>0</v>
      </c>
      <c r="I598" s="36">
        <v>22508235</v>
      </c>
      <c r="J598" s="36">
        <v>17796365</v>
      </c>
      <c r="K598" s="36"/>
      <c r="L598" s="96" t="s">
        <v>2310</v>
      </c>
    </row>
    <row r="599" spans="3:10" ht="15">
      <c r="C599" s="86"/>
      <c r="F599" s="48"/>
      <c r="G599" s="85"/>
      <c r="H599" s="85"/>
      <c r="I599" s="85"/>
      <c r="J599" s="85"/>
    </row>
    <row r="600" spans="3:7" ht="15">
      <c r="C600" s="86"/>
      <c r="G600" s="85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H1">
      <selection activeCell="H2" sqref="H2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1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8"/>
      <c r="D1" s="88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8"/>
      <c r="S1" s="83"/>
      <c r="T1" s="83"/>
      <c r="V1" s="97" t="s">
        <v>2277</v>
      </c>
      <c r="W1" s="83"/>
      <c r="X1" s="88" t="s">
        <v>2270</v>
      </c>
      <c r="Y1" s="88"/>
      <c r="Z1" s="83"/>
      <c r="AA1" s="83"/>
    </row>
    <row r="2" spans="1:30" ht="15">
      <c r="A2" s="83"/>
      <c r="B2" s="83"/>
      <c r="C2" s="88"/>
      <c r="D2" s="88"/>
      <c r="E2" s="88" t="s">
        <v>2257</v>
      </c>
      <c r="F2" s="88" t="s">
        <v>2257</v>
      </c>
      <c r="G2" s="57"/>
      <c r="H2" s="83"/>
      <c r="I2" s="83"/>
      <c r="J2" s="88" t="s">
        <v>2270</v>
      </c>
      <c r="K2" s="88"/>
      <c r="L2" s="88" t="s">
        <v>2257</v>
      </c>
      <c r="M2" s="88" t="s">
        <v>2257</v>
      </c>
      <c r="N2" s="70"/>
      <c r="O2" s="83"/>
      <c r="P2" s="83"/>
      <c r="Q2" s="88" t="s">
        <v>2270</v>
      </c>
      <c r="R2" s="88"/>
      <c r="S2" s="88" t="s">
        <v>2257</v>
      </c>
      <c r="T2" s="88" t="s">
        <v>2257</v>
      </c>
      <c r="V2" s="97"/>
      <c r="W2" s="83"/>
      <c r="X2" s="88" t="s">
        <v>2271</v>
      </c>
      <c r="Y2" s="88"/>
      <c r="Z2" s="88" t="s">
        <v>2257</v>
      </c>
      <c r="AA2" s="88" t="s">
        <v>2257</v>
      </c>
      <c r="AD2" s="93"/>
    </row>
    <row r="3" spans="1:30" ht="15">
      <c r="A3" s="88" t="s">
        <v>2257</v>
      </c>
      <c r="B3" s="88" t="s">
        <v>2257</v>
      </c>
      <c r="C3" s="88" t="s">
        <v>2258</v>
      </c>
      <c r="D3" s="88"/>
      <c r="E3" s="88" t="s">
        <v>2257</v>
      </c>
      <c r="F3" s="88" t="s">
        <v>2257</v>
      </c>
      <c r="H3" s="88" t="s">
        <v>2257</v>
      </c>
      <c r="I3" s="88" t="s">
        <v>2257</v>
      </c>
      <c r="J3" s="88" t="s">
        <v>2271</v>
      </c>
      <c r="K3" s="88"/>
      <c r="L3" s="88" t="s">
        <v>2257</v>
      </c>
      <c r="M3" s="88" t="s">
        <v>2257</v>
      </c>
      <c r="O3" s="88" t="s">
        <v>2257</v>
      </c>
      <c r="P3" s="88" t="s">
        <v>2257</v>
      </c>
      <c r="Q3" s="88" t="s">
        <v>2271</v>
      </c>
      <c r="R3" s="88"/>
      <c r="S3" s="88" t="s">
        <v>2257</v>
      </c>
      <c r="T3" s="88" t="s">
        <v>2257</v>
      </c>
      <c r="V3" s="98" t="s">
        <v>2257</v>
      </c>
      <c r="W3" s="88" t="s">
        <v>2257</v>
      </c>
      <c r="X3" s="88" t="s">
        <v>2258</v>
      </c>
      <c r="Y3" s="88"/>
      <c r="Z3" s="88" t="s">
        <v>2257</v>
      </c>
      <c r="AA3" s="88" t="s">
        <v>2257</v>
      </c>
      <c r="AD3" s="93"/>
    </row>
    <row r="4" spans="1:27" ht="15">
      <c r="A4" s="94" t="s">
        <v>2279</v>
      </c>
      <c r="B4" s="88" t="s">
        <v>2257</v>
      </c>
      <c r="C4" s="88"/>
      <c r="D4" s="88"/>
      <c r="E4" s="88"/>
      <c r="F4" s="88"/>
      <c r="H4" s="94" t="s">
        <v>2279</v>
      </c>
      <c r="I4" s="88" t="s">
        <v>2257</v>
      </c>
      <c r="J4" s="88" t="s">
        <v>2258</v>
      </c>
      <c r="K4" s="88"/>
      <c r="L4" s="83"/>
      <c r="M4" s="83"/>
      <c r="O4" s="94" t="s">
        <v>2279</v>
      </c>
      <c r="P4" s="88" t="s">
        <v>2257</v>
      </c>
      <c r="Q4" s="88" t="s">
        <v>2258</v>
      </c>
      <c r="R4" s="83"/>
      <c r="S4" s="83"/>
      <c r="T4" s="83"/>
      <c r="V4" s="99" t="s">
        <v>2279</v>
      </c>
      <c r="W4" s="88" t="s">
        <v>2257</v>
      </c>
      <c r="X4" s="83"/>
      <c r="Y4" s="83"/>
      <c r="Z4" s="83"/>
      <c r="AA4" s="83"/>
    </row>
    <row r="5" spans="1:27" ht="15.75" thickBot="1">
      <c r="A5" s="95" t="s">
        <v>2280</v>
      </c>
      <c r="B5" s="89" t="s">
        <v>2259</v>
      </c>
      <c r="C5" s="91" t="s">
        <v>2260</v>
      </c>
      <c r="D5" s="91" t="s">
        <v>2261</v>
      </c>
      <c r="E5" s="91" t="s">
        <v>2262</v>
      </c>
      <c r="F5" s="91" t="s">
        <v>2263</v>
      </c>
      <c r="H5" s="95" t="s">
        <v>2280</v>
      </c>
      <c r="I5" s="89" t="s">
        <v>2259</v>
      </c>
      <c r="J5" s="90" t="s">
        <v>2260</v>
      </c>
      <c r="K5" s="91" t="s">
        <v>2261</v>
      </c>
      <c r="L5" s="90" t="s">
        <v>2262</v>
      </c>
      <c r="M5" s="90" t="s">
        <v>2263</v>
      </c>
      <c r="O5" s="95" t="s">
        <v>2280</v>
      </c>
      <c r="P5" s="89" t="s">
        <v>2259</v>
      </c>
      <c r="Q5" s="90" t="s">
        <v>2260</v>
      </c>
      <c r="R5" s="91" t="s">
        <v>2261</v>
      </c>
      <c r="S5" s="90" t="s">
        <v>2262</v>
      </c>
      <c r="T5" s="90" t="s">
        <v>2263</v>
      </c>
      <c r="V5" s="100" t="s">
        <v>2280</v>
      </c>
      <c r="W5" s="89" t="s">
        <v>2259</v>
      </c>
      <c r="X5" s="90" t="s">
        <v>2260</v>
      </c>
      <c r="Y5" s="91" t="s">
        <v>2261</v>
      </c>
      <c r="Z5" s="90" t="s">
        <v>2262</v>
      </c>
      <c r="AA5" s="90" t="s">
        <v>2263</v>
      </c>
    </row>
    <row r="6" spans="1:27" ht="15.75" thickTop="1">
      <c r="A6" s="79" t="s">
        <v>257</v>
      </c>
      <c r="B6" s="79" t="s">
        <v>1739</v>
      </c>
      <c r="C6" s="79">
        <v>111800</v>
      </c>
      <c r="D6" s="79">
        <v>165016</v>
      </c>
      <c r="E6" s="79"/>
      <c r="F6" s="79">
        <v>165016</v>
      </c>
      <c r="H6" s="106" t="s">
        <v>257</v>
      </c>
      <c r="I6" s="106" t="s">
        <v>1739</v>
      </c>
      <c r="J6" s="106"/>
      <c r="K6" s="106">
        <v>65750</v>
      </c>
      <c r="L6" s="106"/>
      <c r="M6" s="106">
        <v>65750</v>
      </c>
      <c r="O6" s="79" t="s">
        <v>257</v>
      </c>
      <c r="P6" s="79" t="s">
        <v>1739</v>
      </c>
      <c r="Q6" s="79">
        <v>448300</v>
      </c>
      <c r="R6" s="79">
        <v>1194320</v>
      </c>
      <c r="S6" s="79">
        <v>128450</v>
      </c>
      <c r="T6" s="79">
        <v>1065870</v>
      </c>
      <c r="V6" s="97" t="s">
        <v>257</v>
      </c>
      <c r="W6" s="79" t="s">
        <v>1739</v>
      </c>
      <c r="X6" s="79">
        <v>8000</v>
      </c>
      <c r="Y6" s="79">
        <v>434161</v>
      </c>
      <c r="Z6" s="79"/>
      <c r="AA6" s="79">
        <v>434161</v>
      </c>
    </row>
    <row r="7" spans="1:27" ht="15">
      <c r="A7" s="79" t="s">
        <v>260</v>
      </c>
      <c r="B7" s="79" t="s">
        <v>2283</v>
      </c>
      <c r="C7" s="79">
        <v>16300</v>
      </c>
      <c r="D7" s="79">
        <v>391635</v>
      </c>
      <c r="E7" s="79"/>
      <c r="F7" s="79">
        <v>391635</v>
      </c>
      <c r="H7" s="106" t="s">
        <v>260</v>
      </c>
      <c r="I7" s="106" t="s">
        <v>2283</v>
      </c>
      <c r="J7" s="106">
        <v>87800</v>
      </c>
      <c r="K7" s="106">
        <v>17778617</v>
      </c>
      <c r="L7" s="106">
        <v>3651050</v>
      </c>
      <c r="M7" s="106">
        <v>14127567</v>
      </c>
      <c r="O7" s="79" t="s">
        <v>260</v>
      </c>
      <c r="P7" s="79" t="s">
        <v>2283</v>
      </c>
      <c r="Q7" s="79">
        <v>2367822</v>
      </c>
      <c r="R7" s="79">
        <v>7690200</v>
      </c>
      <c r="S7" s="79">
        <v>1473178</v>
      </c>
      <c r="T7" s="79">
        <v>6217022</v>
      </c>
      <c r="V7" s="97" t="s">
        <v>260</v>
      </c>
      <c r="W7" s="79" t="s">
        <v>2283</v>
      </c>
      <c r="X7" s="79">
        <v>64261563</v>
      </c>
      <c r="Y7" s="79">
        <v>40289951</v>
      </c>
      <c r="Z7" s="79">
        <v>3651050</v>
      </c>
      <c r="AA7" s="79">
        <v>36638901</v>
      </c>
    </row>
    <row r="8" spans="1:27" ht="15">
      <c r="A8" s="79" t="s">
        <v>263</v>
      </c>
      <c r="B8" s="79" t="s">
        <v>1740</v>
      </c>
      <c r="C8" s="79"/>
      <c r="D8" s="79">
        <v>850380</v>
      </c>
      <c r="E8" s="79"/>
      <c r="F8" s="79">
        <v>850380</v>
      </c>
      <c r="H8" s="106" t="s">
        <v>263</v>
      </c>
      <c r="I8" s="106" t="s">
        <v>1740</v>
      </c>
      <c r="J8" s="106"/>
      <c r="K8" s="106">
        <v>55210</v>
      </c>
      <c r="L8" s="106"/>
      <c r="M8" s="106">
        <v>55210</v>
      </c>
      <c r="O8" s="79" t="s">
        <v>263</v>
      </c>
      <c r="P8" s="79" t="s">
        <v>1740</v>
      </c>
      <c r="Q8" s="79">
        <v>6967150</v>
      </c>
      <c r="R8" s="79">
        <v>7584831</v>
      </c>
      <c r="S8" s="79">
        <v>714710</v>
      </c>
      <c r="T8" s="79">
        <v>6870121</v>
      </c>
      <c r="V8" s="97" t="s">
        <v>263</v>
      </c>
      <c r="W8" s="79" t="s">
        <v>1740</v>
      </c>
      <c r="X8" s="79"/>
      <c r="Y8" s="79">
        <v>448625</v>
      </c>
      <c r="Z8" s="79">
        <v>5000</v>
      </c>
      <c r="AA8" s="79">
        <v>443625</v>
      </c>
    </row>
    <row r="9" spans="1:27" ht="15">
      <c r="A9" s="79" t="s">
        <v>266</v>
      </c>
      <c r="B9" s="79" t="s">
        <v>1741</v>
      </c>
      <c r="C9" s="79">
        <v>4000</v>
      </c>
      <c r="D9" s="79">
        <v>18445</v>
      </c>
      <c r="E9" s="79"/>
      <c r="F9" s="79">
        <v>18445</v>
      </c>
      <c r="H9" s="106" t="s">
        <v>269</v>
      </c>
      <c r="I9" s="106" t="s">
        <v>1742</v>
      </c>
      <c r="J9" s="106">
        <v>27650</v>
      </c>
      <c r="K9" s="106">
        <v>0</v>
      </c>
      <c r="L9" s="106"/>
      <c r="M9" s="106">
        <v>0</v>
      </c>
      <c r="O9" s="79" t="s">
        <v>266</v>
      </c>
      <c r="P9" s="79" t="s">
        <v>1741</v>
      </c>
      <c r="Q9" s="79">
        <v>120900</v>
      </c>
      <c r="R9" s="79">
        <v>339087</v>
      </c>
      <c r="S9" s="79">
        <v>42200</v>
      </c>
      <c r="T9" s="79">
        <v>296887</v>
      </c>
      <c r="V9" s="97" t="s">
        <v>266</v>
      </c>
      <c r="W9" s="79" t="s">
        <v>1741</v>
      </c>
      <c r="X9" s="79">
        <v>18800</v>
      </c>
      <c r="Y9" s="79">
        <v>85790</v>
      </c>
      <c r="Z9" s="79"/>
      <c r="AA9" s="79">
        <v>85790</v>
      </c>
    </row>
    <row r="10" spans="1:27" ht="15">
      <c r="A10" s="79" t="s">
        <v>269</v>
      </c>
      <c r="B10" s="79" t="s">
        <v>1742</v>
      </c>
      <c r="C10" s="79"/>
      <c r="D10" s="79">
        <v>69054</v>
      </c>
      <c r="E10" s="79"/>
      <c r="F10" s="79">
        <v>69054</v>
      </c>
      <c r="H10" s="106" t="s">
        <v>272</v>
      </c>
      <c r="I10" s="106" t="s">
        <v>2246</v>
      </c>
      <c r="J10" s="106"/>
      <c r="K10" s="106">
        <v>850</v>
      </c>
      <c r="L10" s="106"/>
      <c r="M10" s="106">
        <v>850</v>
      </c>
      <c r="O10" s="79" t="s">
        <v>269</v>
      </c>
      <c r="P10" s="79" t="s">
        <v>1742</v>
      </c>
      <c r="Q10" s="79">
        <v>379090</v>
      </c>
      <c r="R10" s="79">
        <v>858697</v>
      </c>
      <c r="S10" s="79">
        <v>48300</v>
      </c>
      <c r="T10" s="79">
        <v>810397</v>
      </c>
      <c r="V10" s="97" t="s">
        <v>269</v>
      </c>
      <c r="W10" s="79" t="s">
        <v>1742</v>
      </c>
      <c r="X10" s="79">
        <v>116845</v>
      </c>
      <c r="Y10" s="79">
        <v>1338253</v>
      </c>
      <c r="Z10" s="79">
        <v>500</v>
      </c>
      <c r="AA10" s="79">
        <v>1337753</v>
      </c>
    </row>
    <row r="11" spans="1:27" ht="15">
      <c r="A11" s="79" t="s">
        <v>272</v>
      </c>
      <c r="B11" s="79" t="s">
        <v>2246</v>
      </c>
      <c r="C11" s="79"/>
      <c r="D11" s="79">
        <v>3700</v>
      </c>
      <c r="E11" s="79">
        <v>1200</v>
      </c>
      <c r="F11" s="79">
        <v>2500</v>
      </c>
      <c r="H11" s="106" t="s">
        <v>275</v>
      </c>
      <c r="I11" s="106" t="s">
        <v>1743</v>
      </c>
      <c r="J11" s="106"/>
      <c r="K11" s="106">
        <v>20375</v>
      </c>
      <c r="L11" s="106"/>
      <c r="M11" s="106">
        <v>20375</v>
      </c>
      <c r="O11" s="79" t="s">
        <v>272</v>
      </c>
      <c r="P11" s="79" t="s">
        <v>2246</v>
      </c>
      <c r="Q11" s="79">
        <v>51750</v>
      </c>
      <c r="R11" s="79">
        <v>71752</v>
      </c>
      <c r="S11" s="79">
        <v>31500</v>
      </c>
      <c r="T11" s="79">
        <v>40252</v>
      </c>
      <c r="V11" s="97" t="s">
        <v>272</v>
      </c>
      <c r="W11" s="79" t="s">
        <v>2246</v>
      </c>
      <c r="X11" s="79">
        <v>62900</v>
      </c>
      <c r="Y11" s="79">
        <v>13550</v>
      </c>
      <c r="Z11" s="79">
        <v>2100</v>
      </c>
      <c r="AA11" s="79">
        <v>11450</v>
      </c>
    </row>
    <row r="12" spans="1:27" ht="15">
      <c r="A12" s="79" t="s">
        <v>275</v>
      </c>
      <c r="B12" s="79" t="s">
        <v>1743</v>
      </c>
      <c r="C12" s="79">
        <v>1000</v>
      </c>
      <c r="D12" s="79">
        <v>44813</v>
      </c>
      <c r="E12" s="79"/>
      <c r="F12" s="79">
        <v>44813</v>
      </c>
      <c r="H12" s="106" t="s">
        <v>278</v>
      </c>
      <c r="I12" s="106" t="s">
        <v>1744</v>
      </c>
      <c r="J12" s="106">
        <v>443701</v>
      </c>
      <c r="K12" s="106">
        <v>414779</v>
      </c>
      <c r="L12" s="106"/>
      <c r="M12" s="106">
        <v>414779</v>
      </c>
      <c r="O12" s="79" t="s">
        <v>275</v>
      </c>
      <c r="P12" s="79" t="s">
        <v>1743</v>
      </c>
      <c r="Q12" s="79">
        <v>18459378</v>
      </c>
      <c r="R12" s="79">
        <v>978297</v>
      </c>
      <c r="S12" s="79"/>
      <c r="T12" s="79">
        <v>978297</v>
      </c>
      <c r="V12" s="97" t="s">
        <v>275</v>
      </c>
      <c r="W12" s="79" t="s">
        <v>1743</v>
      </c>
      <c r="X12" s="79">
        <v>453000</v>
      </c>
      <c r="Y12" s="79">
        <v>1051698</v>
      </c>
      <c r="Z12" s="79"/>
      <c r="AA12" s="79">
        <v>1051698</v>
      </c>
    </row>
    <row r="13" spans="1:27" ht="15">
      <c r="A13" s="79" t="s">
        <v>278</v>
      </c>
      <c r="B13" s="79" t="s">
        <v>1744</v>
      </c>
      <c r="C13" s="79">
        <v>2024500</v>
      </c>
      <c r="D13" s="79">
        <v>1006400</v>
      </c>
      <c r="E13" s="79">
        <v>228284</v>
      </c>
      <c r="F13" s="79">
        <v>778116</v>
      </c>
      <c r="H13" s="106" t="s">
        <v>281</v>
      </c>
      <c r="I13" s="106" t="s">
        <v>1745</v>
      </c>
      <c r="J13" s="106"/>
      <c r="K13" s="106">
        <v>2650</v>
      </c>
      <c r="L13" s="106"/>
      <c r="M13" s="106">
        <v>2650</v>
      </c>
      <c r="O13" s="79" t="s">
        <v>278</v>
      </c>
      <c r="P13" s="79" t="s">
        <v>1744</v>
      </c>
      <c r="Q13" s="79">
        <v>9720891</v>
      </c>
      <c r="R13" s="79">
        <v>8955916</v>
      </c>
      <c r="S13" s="79">
        <v>894473</v>
      </c>
      <c r="T13" s="79">
        <v>8061443</v>
      </c>
      <c r="V13" s="97" t="s">
        <v>278</v>
      </c>
      <c r="W13" s="79" t="s">
        <v>1744</v>
      </c>
      <c r="X13" s="79">
        <v>2013701</v>
      </c>
      <c r="Y13" s="79">
        <v>3489141</v>
      </c>
      <c r="Z13" s="79">
        <v>357202</v>
      </c>
      <c r="AA13" s="79">
        <v>3131939</v>
      </c>
    </row>
    <row r="14" spans="1:27" ht="15">
      <c r="A14" s="79" t="s">
        <v>281</v>
      </c>
      <c r="B14" s="79" t="s">
        <v>1745</v>
      </c>
      <c r="C14" s="79">
        <v>6500</v>
      </c>
      <c r="D14" s="79">
        <v>31944</v>
      </c>
      <c r="E14" s="79"/>
      <c r="F14" s="79">
        <v>31944</v>
      </c>
      <c r="H14" s="106" t="s">
        <v>284</v>
      </c>
      <c r="I14" s="106" t="s">
        <v>1746</v>
      </c>
      <c r="J14" s="106">
        <v>24000</v>
      </c>
      <c r="K14" s="106">
        <v>1925</v>
      </c>
      <c r="L14" s="106"/>
      <c r="M14" s="106">
        <v>1925</v>
      </c>
      <c r="O14" s="79" t="s">
        <v>281</v>
      </c>
      <c r="P14" s="79" t="s">
        <v>1745</v>
      </c>
      <c r="Q14" s="79">
        <v>197190</v>
      </c>
      <c r="R14" s="79">
        <v>239609</v>
      </c>
      <c r="S14" s="79"/>
      <c r="T14" s="79">
        <v>239609</v>
      </c>
      <c r="V14" s="97" t="s">
        <v>281</v>
      </c>
      <c r="W14" s="79" t="s">
        <v>1745</v>
      </c>
      <c r="X14" s="79">
        <v>34618</v>
      </c>
      <c r="Y14" s="79">
        <v>286274</v>
      </c>
      <c r="Z14" s="79"/>
      <c r="AA14" s="79">
        <v>286274</v>
      </c>
    </row>
    <row r="15" spans="1:27" ht="15">
      <c r="A15" s="79" t="s">
        <v>284</v>
      </c>
      <c r="B15" s="79" t="s">
        <v>1746</v>
      </c>
      <c r="C15" s="79"/>
      <c r="D15" s="79">
        <v>72894</v>
      </c>
      <c r="E15" s="79">
        <v>18700</v>
      </c>
      <c r="F15" s="79">
        <v>54194</v>
      </c>
      <c r="H15" s="106" t="s">
        <v>287</v>
      </c>
      <c r="I15" s="106" t="s">
        <v>1747</v>
      </c>
      <c r="J15" s="106"/>
      <c r="K15" s="106">
        <v>57000</v>
      </c>
      <c r="L15" s="106">
        <v>22500</v>
      </c>
      <c r="M15" s="106">
        <v>34500</v>
      </c>
      <c r="O15" s="79" t="s">
        <v>284</v>
      </c>
      <c r="P15" s="79" t="s">
        <v>1746</v>
      </c>
      <c r="Q15" s="79">
        <v>137900</v>
      </c>
      <c r="R15" s="79">
        <v>281306</v>
      </c>
      <c r="S15" s="79">
        <v>18951</v>
      </c>
      <c r="T15" s="79">
        <v>262355</v>
      </c>
      <c r="V15" s="97" t="s">
        <v>284</v>
      </c>
      <c r="W15" s="79" t="s">
        <v>1746</v>
      </c>
      <c r="X15" s="79">
        <v>60400</v>
      </c>
      <c r="Y15" s="79">
        <v>5546705</v>
      </c>
      <c r="Z15" s="79">
        <v>5265095</v>
      </c>
      <c r="AA15" s="79">
        <v>281610</v>
      </c>
    </row>
    <row r="16" spans="1:27" ht="15">
      <c r="A16" s="79" t="s">
        <v>287</v>
      </c>
      <c r="B16" s="79" t="s">
        <v>1747</v>
      </c>
      <c r="C16" s="79">
        <v>461674</v>
      </c>
      <c r="D16" s="79">
        <v>1013307</v>
      </c>
      <c r="E16" s="79">
        <v>48500</v>
      </c>
      <c r="F16" s="79">
        <v>964807</v>
      </c>
      <c r="H16" s="106" t="s">
        <v>290</v>
      </c>
      <c r="I16" s="106" t="s">
        <v>1748</v>
      </c>
      <c r="J16" s="106">
        <v>500</v>
      </c>
      <c r="K16" s="106">
        <v>72275</v>
      </c>
      <c r="L16" s="106">
        <v>500</v>
      </c>
      <c r="M16" s="106">
        <v>71775</v>
      </c>
      <c r="O16" s="79" t="s">
        <v>287</v>
      </c>
      <c r="P16" s="79" t="s">
        <v>1747</v>
      </c>
      <c r="Q16" s="79">
        <v>2928199</v>
      </c>
      <c r="R16" s="79">
        <v>5561445</v>
      </c>
      <c r="S16" s="79">
        <v>382641</v>
      </c>
      <c r="T16" s="79">
        <v>5178804</v>
      </c>
      <c r="V16" s="97" t="s">
        <v>287</v>
      </c>
      <c r="W16" s="79" t="s">
        <v>1747</v>
      </c>
      <c r="X16" s="79"/>
      <c r="Y16" s="79">
        <v>25787717</v>
      </c>
      <c r="Z16" s="79">
        <v>12186542</v>
      </c>
      <c r="AA16" s="79">
        <v>13601175</v>
      </c>
    </row>
    <row r="17" spans="1:27" ht="15">
      <c r="A17" s="79" t="s">
        <v>290</v>
      </c>
      <c r="B17" s="79" t="s">
        <v>1748</v>
      </c>
      <c r="C17" s="79">
        <v>381615</v>
      </c>
      <c r="D17" s="79">
        <v>468889</v>
      </c>
      <c r="E17" s="79">
        <v>5200</v>
      </c>
      <c r="F17" s="79">
        <v>463689</v>
      </c>
      <c r="H17" s="106" t="s">
        <v>293</v>
      </c>
      <c r="I17" s="106" t="s">
        <v>1749</v>
      </c>
      <c r="J17" s="106">
        <v>52100</v>
      </c>
      <c r="K17" s="106">
        <v>257855</v>
      </c>
      <c r="L17" s="106"/>
      <c r="M17" s="106">
        <v>257855</v>
      </c>
      <c r="O17" s="79" t="s">
        <v>290</v>
      </c>
      <c r="P17" s="79" t="s">
        <v>1748</v>
      </c>
      <c r="Q17" s="79">
        <v>3391096</v>
      </c>
      <c r="R17" s="79">
        <v>3090336</v>
      </c>
      <c r="S17" s="79">
        <v>80329</v>
      </c>
      <c r="T17" s="79">
        <v>3010007</v>
      </c>
      <c r="V17" s="97" t="s">
        <v>290</v>
      </c>
      <c r="W17" s="79" t="s">
        <v>1748</v>
      </c>
      <c r="X17" s="79">
        <v>187738</v>
      </c>
      <c r="Y17" s="79">
        <v>10206392</v>
      </c>
      <c r="Z17" s="79">
        <v>567200</v>
      </c>
      <c r="AA17" s="79">
        <v>9639192</v>
      </c>
    </row>
    <row r="18" spans="1:27" ht="15">
      <c r="A18" s="79" t="s">
        <v>293</v>
      </c>
      <c r="B18" s="79" t="s">
        <v>1749</v>
      </c>
      <c r="C18" s="79">
        <v>1400</v>
      </c>
      <c r="D18" s="79">
        <v>394744</v>
      </c>
      <c r="E18" s="79"/>
      <c r="F18" s="79">
        <v>394744</v>
      </c>
      <c r="H18" s="106" t="s">
        <v>296</v>
      </c>
      <c r="I18" s="106" t="s">
        <v>2284</v>
      </c>
      <c r="J18" s="106"/>
      <c r="K18" s="106">
        <v>2000</v>
      </c>
      <c r="L18" s="106"/>
      <c r="M18" s="106">
        <v>2000</v>
      </c>
      <c r="O18" s="79" t="s">
        <v>293</v>
      </c>
      <c r="P18" s="79" t="s">
        <v>1749</v>
      </c>
      <c r="Q18" s="79">
        <v>678200</v>
      </c>
      <c r="R18" s="79">
        <v>1786568</v>
      </c>
      <c r="S18" s="79">
        <v>247200</v>
      </c>
      <c r="T18" s="79">
        <v>1539368</v>
      </c>
      <c r="V18" s="97" t="s">
        <v>293</v>
      </c>
      <c r="W18" s="79" t="s">
        <v>1749</v>
      </c>
      <c r="X18" s="79">
        <v>520725</v>
      </c>
      <c r="Y18" s="79">
        <v>3601519</v>
      </c>
      <c r="Z18" s="79">
        <v>57500</v>
      </c>
      <c r="AA18" s="79">
        <v>3544019</v>
      </c>
    </row>
    <row r="19" spans="1:27" ht="15">
      <c r="A19" s="79" t="s">
        <v>296</v>
      </c>
      <c r="B19" s="79" t="s">
        <v>2284</v>
      </c>
      <c r="C19" s="79"/>
      <c r="D19" s="79">
        <v>306861</v>
      </c>
      <c r="E19" s="79">
        <v>131500</v>
      </c>
      <c r="F19" s="79">
        <v>175361</v>
      </c>
      <c r="H19" s="106" t="s">
        <v>302</v>
      </c>
      <c r="I19" s="106" t="s">
        <v>1751</v>
      </c>
      <c r="J19" s="106"/>
      <c r="K19" s="106">
        <v>166275</v>
      </c>
      <c r="L19" s="106"/>
      <c r="M19" s="106">
        <v>166275</v>
      </c>
      <c r="O19" s="79" t="s">
        <v>296</v>
      </c>
      <c r="P19" s="79" t="s">
        <v>2284</v>
      </c>
      <c r="Q19" s="79">
        <v>1098800</v>
      </c>
      <c r="R19" s="79">
        <v>1832316</v>
      </c>
      <c r="S19" s="79">
        <v>469350</v>
      </c>
      <c r="T19" s="79">
        <v>1362966</v>
      </c>
      <c r="V19" s="97" t="s">
        <v>296</v>
      </c>
      <c r="W19" s="79" t="s">
        <v>2284</v>
      </c>
      <c r="X19" s="79"/>
      <c r="Y19" s="79">
        <v>1119351</v>
      </c>
      <c r="Z19" s="79"/>
      <c r="AA19" s="79">
        <v>1119351</v>
      </c>
    </row>
    <row r="20" spans="1:27" ht="15">
      <c r="A20" s="79" t="s">
        <v>299</v>
      </c>
      <c r="B20" s="79" t="s">
        <v>1750</v>
      </c>
      <c r="C20" s="79">
        <v>262500</v>
      </c>
      <c r="D20" s="79">
        <v>34208</v>
      </c>
      <c r="E20" s="79"/>
      <c r="F20" s="79">
        <v>34208</v>
      </c>
      <c r="H20" s="106" t="s">
        <v>305</v>
      </c>
      <c r="I20" s="106" t="s">
        <v>1752</v>
      </c>
      <c r="J20" s="106">
        <v>4450</v>
      </c>
      <c r="K20" s="106">
        <v>24100</v>
      </c>
      <c r="L20" s="106"/>
      <c r="M20" s="106">
        <v>24100</v>
      </c>
      <c r="O20" s="79" t="s">
        <v>299</v>
      </c>
      <c r="P20" s="79" t="s">
        <v>1750</v>
      </c>
      <c r="Q20" s="79">
        <v>15348749</v>
      </c>
      <c r="R20" s="79">
        <v>2365681</v>
      </c>
      <c r="S20" s="79">
        <v>9910</v>
      </c>
      <c r="T20" s="79">
        <v>2355771</v>
      </c>
      <c r="V20" s="97" t="s">
        <v>299</v>
      </c>
      <c r="W20" s="79" t="s">
        <v>1750</v>
      </c>
      <c r="X20" s="79"/>
      <c r="Y20" s="79">
        <v>481400</v>
      </c>
      <c r="Z20" s="79"/>
      <c r="AA20" s="79">
        <v>481400</v>
      </c>
    </row>
    <row r="21" spans="1:27" ht="15">
      <c r="A21" s="79" t="s">
        <v>302</v>
      </c>
      <c r="B21" s="79" t="s">
        <v>1751</v>
      </c>
      <c r="C21" s="79">
        <v>1027050</v>
      </c>
      <c r="D21" s="79">
        <v>822222</v>
      </c>
      <c r="E21" s="79">
        <v>412535</v>
      </c>
      <c r="F21" s="79">
        <v>409687</v>
      </c>
      <c r="H21" s="106" t="s">
        <v>308</v>
      </c>
      <c r="I21" s="106" t="s">
        <v>1753</v>
      </c>
      <c r="J21" s="106"/>
      <c r="K21" s="106">
        <v>2667034</v>
      </c>
      <c r="L21" s="106"/>
      <c r="M21" s="106">
        <v>2667034</v>
      </c>
      <c r="O21" s="79" t="s">
        <v>302</v>
      </c>
      <c r="P21" s="79" t="s">
        <v>1751</v>
      </c>
      <c r="Q21" s="79">
        <v>19010979</v>
      </c>
      <c r="R21" s="79">
        <v>6363795</v>
      </c>
      <c r="S21" s="79">
        <v>526286</v>
      </c>
      <c r="T21" s="79">
        <v>5837509</v>
      </c>
      <c r="V21" s="97" t="s">
        <v>302</v>
      </c>
      <c r="W21" s="79" t="s">
        <v>1751</v>
      </c>
      <c r="X21" s="79">
        <v>341925</v>
      </c>
      <c r="Y21" s="79">
        <v>1615299</v>
      </c>
      <c r="Z21" s="79">
        <v>2400</v>
      </c>
      <c r="AA21" s="79">
        <v>1612899</v>
      </c>
    </row>
    <row r="22" spans="1:27" ht="15">
      <c r="A22" s="79" t="s">
        <v>305</v>
      </c>
      <c r="B22" s="79" t="s">
        <v>1752</v>
      </c>
      <c r="C22" s="79">
        <v>172450</v>
      </c>
      <c r="D22" s="79">
        <v>293300</v>
      </c>
      <c r="E22" s="79">
        <v>155600</v>
      </c>
      <c r="F22" s="79">
        <v>137700</v>
      </c>
      <c r="H22" s="106" t="s">
        <v>311</v>
      </c>
      <c r="I22" s="106" t="s">
        <v>1754</v>
      </c>
      <c r="J22" s="106"/>
      <c r="K22" s="106">
        <v>47100</v>
      </c>
      <c r="L22" s="106"/>
      <c r="M22" s="106">
        <v>47100</v>
      </c>
      <c r="O22" s="79" t="s">
        <v>305</v>
      </c>
      <c r="P22" s="79" t="s">
        <v>1752</v>
      </c>
      <c r="Q22" s="79">
        <v>1012390</v>
      </c>
      <c r="R22" s="79">
        <v>1077254</v>
      </c>
      <c r="S22" s="79">
        <v>204225</v>
      </c>
      <c r="T22" s="79">
        <v>873029</v>
      </c>
      <c r="V22" s="97" t="s">
        <v>305</v>
      </c>
      <c r="W22" s="79" t="s">
        <v>1752</v>
      </c>
      <c r="X22" s="79">
        <v>190979</v>
      </c>
      <c r="Y22" s="79">
        <v>440543</v>
      </c>
      <c r="Z22" s="79"/>
      <c r="AA22" s="79">
        <v>440543</v>
      </c>
    </row>
    <row r="23" spans="1:27" ht="15">
      <c r="A23" s="79" t="s">
        <v>308</v>
      </c>
      <c r="B23" s="79" t="s">
        <v>1753</v>
      </c>
      <c r="C23" s="79"/>
      <c r="D23" s="79">
        <v>151866</v>
      </c>
      <c r="E23" s="79">
        <v>10100</v>
      </c>
      <c r="F23" s="79">
        <v>141766</v>
      </c>
      <c r="H23" s="106" t="s">
        <v>317</v>
      </c>
      <c r="I23" s="106" t="s">
        <v>1756</v>
      </c>
      <c r="J23" s="106"/>
      <c r="K23" s="106">
        <v>76700</v>
      </c>
      <c r="L23" s="106"/>
      <c r="M23" s="106">
        <v>76700</v>
      </c>
      <c r="O23" s="79" t="s">
        <v>308</v>
      </c>
      <c r="P23" s="79" t="s">
        <v>1753</v>
      </c>
      <c r="Q23" s="79">
        <v>682450</v>
      </c>
      <c r="R23" s="79">
        <v>1487344</v>
      </c>
      <c r="S23" s="79">
        <v>219750</v>
      </c>
      <c r="T23" s="79">
        <v>1267594</v>
      </c>
      <c r="V23" s="97" t="s">
        <v>308</v>
      </c>
      <c r="W23" s="79" t="s">
        <v>1753</v>
      </c>
      <c r="X23" s="79">
        <v>23700</v>
      </c>
      <c r="Y23" s="79">
        <v>4654590</v>
      </c>
      <c r="Z23" s="79">
        <v>30500</v>
      </c>
      <c r="AA23" s="79">
        <v>4624090</v>
      </c>
    </row>
    <row r="24" spans="1:27" ht="15">
      <c r="A24" s="79" t="s">
        <v>311</v>
      </c>
      <c r="B24" s="79" t="s">
        <v>1754</v>
      </c>
      <c r="C24" s="79"/>
      <c r="D24" s="79">
        <v>268192</v>
      </c>
      <c r="E24" s="79">
        <v>19300</v>
      </c>
      <c r="F24" s="79">
        <v>248892</v>
      </c>
      <c r="H24" s="106" t="s">
        <v>320</v>
      </c>
      <c r="I24" s="106" t="s">
        <v>1757</v>
      </c>
      <c r="J24" s="106"/>
      <c r="K24" s="106">
        <v>500</v>
      </c>
      <c r="L24" s="106"/>
      <c r="M24" s="106">
        <v>500</v>
      </c>
      <c r="O24" s="79" t="s">
        <v>311</v>
      </c>
      <c r="P24" s="79" t="s">
        <v>1754</v>
      </c>
      <c r="Q24" s="79">
        <v>17025774</v>
      </c>
      <c r="R24" s="79">
        <v>1617362</v>
      </c>
      <c r="S24" s="79">
        <v>40251</v>
      </c>
      <c r="T24" s="79">
        <v>1577111</v>
      </c>
      <c r="V24" s="97" t="s">
        <v>311</v>
      </c>
      <c r="W24" s="79" t="s">
        <v>1754</v>
      </c>
      <c r="X24" s="79">
        <v>126500</v>
      </c>
      <c r="Y24" s="79">
        <v>1776218</v>
      </c>
      <c r="Z24" s="79"/>
      <c r="AA24" s="79">
        <v>1776218</v>
      </c>
    </row>
    <row r="25" spans="1:27" ht="15">
      <c r="A25" s="79" t="s">
        <v>314</v>
      </c>
      <c r="B25" s="79" t="s">
        <v>1755</v>
      </c>
      <c r="C25" s="79"/>
      <c r="D25" s="79">
        <v>14300</v>
      </c>
      <c r="E25" s="79"/>
      <c r="F25" s="79">
        <v>14300</v>
      </c>
      <c r="H25" s="106" t="s">
        <v>323</v>
      </c>
      <c r="I25" s="106" t="s">
        <v>1758</v>
      </c>
      <c r="J25" s="106">
        <v>500</v>
      </c>
      <c r="K25" s="106">
        <v>2300</v>
      </c>
      <c r="L25" s="106"/>
      <c r="M25" s="106">
        <v>2300</v>
      </c>
      <c r="O25" s="79" t="s">
        <v>314</v>
      </c>
      <c r="P25" s="79" t="s">
        <v>1755</v>
      </c>
      <c r="Q25" s="79">
        <v>170001</v>
      </c>
      <c r="R25" s="79">
        <v>557634</v>
      </c>
      <c r="S25" s="79"/>
      <c r="T25" s="79">
        <v>557634</v>
      </c>
      <c r="V25" s="97" t="s">
        <v>317</v>
      </c>
      <c r="W25" s="79" t="s">
        <v>1756</v>
      </c>
      <c r="X25" s="79"/>
      <c r="Y25" s="79">
        <v>2469757</v>
      </c>
      <c r="Z25" s="79">
        <v>999000</v>
      </c>
      <c r="AA25" s="79">
        <v>1470757</v>
      </c>
    </row>
    <row r="26" spans="1:27" ht="15">
      <c r="A26" s="79" t="s">
        <v>317</v>
      </c>
      <c r="B26" s="79" t="s">
        <v>1756</v>
      </c>
      <c r="C26" s="79">
        <v>46000</v>
      </c>
      <c r="D26" s="79">
        <v>230625</v>
      </c>
      <c r="E26" s="79">
        <v>12300</v>
      </c>
      <c r="F26" s="79">
        <v>218325</v>
      </c>
      <c r="H26" s="106" t="s">
        <v>327</v>
      </c>
      <c r="I26" s="106" t="s">
        <v>1759</v>
      </c>
      <c r="J26" s="106"/>
      <c r="K26" s="106">
        <v>300051</v>
      </c>
      <c r="L26" s="106"/>
      <c r="M26" s="106">
        <v>300051</v>
      </c>
      <c r="O26" s="79" t="s">
        <v>317</v>
      </c>
      <c r="P26" s="79" t="s">
        <v>1756</v>
      </c>
      <c r="Q26" s="79">
        <v>2859350</v>
      </c>
      <c r="R26" s="79">
        <v>1527192</v>
      </c>
      <c r="S26" s="79">
        <v>314150</v>
      </c>
      <c r="T26" s="79">
        <v>1213042</v>
      </c>
      <c r="V26" s="97" t="s">
        <v>320</v>
      </c>
      <c r="W26" s="79" t="s">
        <v>1757</v>
      </c>
      <c r="X26" s="79"/>
      <c r="Y26" s="79">
        <v>79700</v>
      </c>
      <c r="Z26" s="79"/>
      <c r="AA26" s="79">
        <v>79700</v>
      </c>
    </row>
    <row r="27" spans="1:27" ht="15">
      <c r="A27" s="79" t="s">
        <v>320</v>
      </c>
      <c r="B27" s="79" t="s">
        <v>1757</v>
      </c>
      <c r="C27" s="79">
        <v>602843</v>
      </c>
      <c r="D27" s="79">
        <v>809798</v>
      </c>
      <c r="E27" s="79"/>
      <c r="F27" s="79">
        <v>809798</v>
      </c>
      <c r="H27" s="106" t="s">
        <v>330</v>
      </c>
      <c r="I27" s="106" t="s">
        <v>1760</v>
      </c>
      <c r="J27" s="106">
        <v>6500</v>
      </c>
      <c r="K27" s="106">
        <v>13250</v>
      </c>
      <c r="L27" s="106"/>
      <c r="M27" s="106">
        <v>13250</v>
      </c>
      <c r="O27" s="79" t="s">
        <v>320</v>
      </c>
      <c r="P27" s="79" t="s">
        <v>1757</v>
      </c>
      <c r="Q27" s="79">
        <v>5504718</v>
      </c>
      <c r="R27" s="79">
        <v>6508579</v>
      </c>
      <c r="S27" s="79">
        <v>179600</v>
      </c>
      <c r="T27" s="79">
        <v>6328979</v>
      </c>
      <c r="V27" s="97" t="s">
        <v>323</v>
      </c>
      <c r="W27" s="79" t="s">
        <v>1758</v>
      </c>
      <c r="X27" s="79">
        <v>80000</v>
      </c>
      <c r="Y27" s="79">
        <v>402737</v>
      </c>
      <c r="Z27" s="79">
        <v>26000</v>
      </c>
      <c r="AA27" s="79">
        <v>376737</v>
      </c>
    </row>
    <row r="28" spans="1:27" ht="15">
      <c r="A28" s="79" t="s">
        <v>323</v>
      </c>
      <c r="B28" s="79" t="s">
        <v>1758</v>
      </c>
      <c r="C28" s="79">
        <v>750</v>
      </c>
      <c r="D28" s="79">
        <v>121414</v>
      </c>
      <c r="E28" s="79"/>
      <c r="F28" s="79">
        <v>121414</v>
      </c>
      <c r="H28" s="106" t="s">
        <v>336</v>
      </c>
      <c r="I28" s="106" t="s">
        <v>1762</v>
      </c>
      <c r="J28" s="106"/>
      <c r="K28" s="106">
        <v>173200</v>
      </c>
      <c r="L28" s="106"/>
      <c r="M28" s="106">
        <v>173200</v>
      </c>
      <c r="O28" s="79" t="s">
        <v>323</v>
      </c>
      <c r="P28" s="79" t="s">
        <v>1758</v>
      </c>
      <c r="Q28" s="79">
        <v>31251</v>
      </c>
      <c r="R28" s="79">
        <v>548450</v>
      </c>
      <c r="S28" s="79">
        <v>180750</v>
      </c>
      <c r="T28" s="79">
        <v>367700</v>
      </c>
      <c r="V28" s="97" t="s">
        <v>327</v>
      </c>
      <c r="W28" s="79" t="s">
        <v>1759</v>
      </c>
      <c r="X28" s="79"/>
      <c r="Y28" s="79">
        <v>3829681</v>
      </c>
      <c r="Z28" s="79"/>
      <c r="AA28" s="79">
        <v>3829681</v>
      </c>
    </row>
    <row r="29" spans="1:27" ht="15">
      <c r="A29" s="79" t="s">
        <v>327</v>
      </c>
      <c r="B29" s="79" t="s">
        <v>1759</v>
      </c>
      <c r="C29" s="79"/>
      <c r="D29" s="79">
        <v>1023379</v>
      </c>
      <c r="E29" s="79">
        <v>869500</v>
      </c>
      <c r="F29" s="79">
        <v>153879</v>
      </c>
      <c r="H29" s="106" t="s">
        <v>339</v>
      </c>
      <c r="I29" s="106" t="s">
        <v>1763</v>
      </c>
      <c r="J29" s="106">
        <v>2785700</v>
      </c>
      <c r="K29" s="106">
        <v>1005392</v>
      </c>
      <c r="L29" s="106"/>
      <c r="M29" s="106">
        <v>1005392</v>
      </c>
      <c r="O29" s="79" t="s">
        <v>327</v>
      </c>
      <c r="P29" s="79" t="s">
        <v>1759</v>
      </c>
      <c r="Q29" s="79">
        <v>5607052</v>
      </c>
      <c r="R29" s="79">
        <v>4836274</v>
      </c>
      <c r="S29" s="79">
        <v>2252101</v>
      </c>
      <c r="T29" s="79">
        <v>2584173</v>
      </c>
      <c r="V29" s="97" t="s">
        <v>330</v>
      </c>
      <c r="W29" s="79" t="s">
        <v>1760</v>
      </c>
      <c r="X29" s="79">
        <v>1386900</v>
      </c>
      <c r="Y29" s="79">
        <v>734711</v>
      </c>
      <c r="Z29" s="79"/>
      <c r="AA29" s="79">
        <v>734711</v>
      </c>
    </row>
    <row r="30" spans="1:27" ht="15">
      <c r="A30" s="79" t="s">
        <v>330</v>
      </c>
      <c r="B30" s="79" t="s">
        <v>1760</v>
      </c>
      <c r="C30" s="79"/>
      <c r="D30" s="79">
        <v>12105</v>
      </c>
      <c r="E30" s="79"/>
      <c r="F30" s="79">
        <v>12105</v>
      </c>
      <c r="H30" s="106" t="s">
        <v>342</v>
      </c>
      <c r="I30" s="106" t="s">
        <v>1764</v>
      </c>
      <c r="J30" s="106"/>
      <c r="K30" s="106">
        <v>4000</v>
      </c>
      <c r="L30" s="106"/>
      <c r="M30" s="106">
        <v>4000</v>
      </c>
      <c r="O30" s="79" t="s">
        <v>330</v>
      </c>
      <c r="P30" s="79" t="s">
        <v>1760</v>
      </c>
      <c r="Q30" s="79">
        <v>3019300</v>
      </c>
      <c r="R30" s="79">
        <v>811768</v>
      </c>
      <c r="S30" s="79">
        <v>24703</v>
      </c>
      <c r="T30" s="79">
        <v>787065</v>
      </c>
      <c r="V30" s="97" t="s">
        <v>333</v>
      </c>
      <c r="W30" s="79" t="s">
        <v>1761</v>
      </c>
      <c r="X30" s="79">
        <v>57460</v>
      </c>
      <c r="Y30" s="79">
        <v>3925629</v>
      </c>
      <c r="Z30" s="79">
        <v>2524100</v>
      </c>
      <c r="AA30" s="79">
        <v>1401529</v>
      </c>
    </row>
    <row r="31" spans="1:27" ht="15">
      <c r="A31" s="79" t="s">
        <v>336</v>
      </c>
      <c r="B31" s="79" t="s">
        <v>1762</v>
      </c>
      <c r="C31" s="79"/>
      <c r="D31" s="79">
        <v>183712</v>
      </c>
      <c r="E31" s="79">
        <v>25500</v>
      </c>
      <c r="F31" s="79">
        <v>158212</v>
      </c>
      <c r="H31" s="106" t="s">
        <v>345</v>
      </c>
      <c r="I31" s="106" t="s">
        <v>1765</v>
      </c>
      <c r="J31" s="106"/>
      <c r="K31" s="106">
        <v>100754</v>
      </c>
      <c r="L31" s="106"/>
      <c r="M31" s="106">
        <v>100754</v>
      </c>
      <c r="O31" s="79" t="s">
        <v>333</v>
      </c>
      <c r="P31" s="79" t="s">
        <v>1761</v>
      </c>
      <c r="Q31" s="79">
        <v>1331150</v>
      </c>
      <c r="R31" s="79">
        <v>4495649</v>
      </c>
      <c r="S31" s="79">
        <v>1713291</v>
      </c>
      <c r="T31" s="79">
        <v>2782358</v>
      </c>
      <c r="V31" s="97" t="s">
        <v>336</v>
      </c>
      <c r="W31" s="79" t="s">
        <v>1762</v>
      </c>
      <c r="X31" s="79">
        <v>732669</v>
      </c>
      <c r="Y31" s="79">
        <v>1401028</v>
      </c>
      <c r="Z31" s="79"/>
      <c r="AA31" s="79">
        <v>1401028</v>
      </c>
    </row>
    <row r="32" spans="1:27" ht="15">
      <c r="A32" s="79" t="s">
        <v>339</v>
      </c>
      <c r="B32" s="79" t="s">
        <v>1763</v>
      </c>
      <c r="C32" s="79"/>
      <c r="D32" s="79">
        <v>147800</v>
      </c>
      <c r="E32" s="79">
        <v>45850</v>
      </c>
      <c r="F32" s="79">
        <v>101950</v>
      </c>
      <c r="H32" s="106" t="s">
        <v>348</v>
      </c>
      <c r="I32" s="106" t="s">
        <v>1766</v>
      </c>
      <c r="J32" s="106"/>
      <c r="K32" s="106">
        <v>29560</v>
      </c>
      <c r="L32" s="106"/>
      <c r="M32" s="106">
        <v>29560</v>
      </c>
      <c r="O32" s="79" t="s">
        <v>336</v>
      </c>
      <c r="P32" s="79" t="s">
        <v>1762</v>
      </c>
      <c r="Q32" s="79"/>
      <c r="R32" s="79">
        <v>1370792</v>
      </c>
      <c r="S32" s="79">
        <v>34000</v>
      </c>
      <c r="T32" s="79">
        <v>1336792</v>
      </c>
      <c r="V32" s="97" t="s">
        <v>339</v>
      </c>
      <c r="W32" s="79" t="s">
        <v>1763</v>
      </c>
      <c r="X32" s="79">
        <v>2785700</v>
      </c>
      <c r="Y32" s="79">
        <v>9035251</v>
      </c>
      <c r="Z32" s="79"/>
      <c r="AA32" s="79">
        <v>9035251</v>
      </c>
    </row>
    <row r="33" spans="1:27" ht="15">
      <c r="A33" s="79" t="s">
        <v>342</v>
      </c>
      <c r="B33" s="79" t="s">
        <v>1764</v>
      </c>
      <c r="C33" s="79">
        <v>60000</v>
      </c>
      <c r="D33" s="79">
        <v>348716</v>
      </c>
      <c r="E33" s="79"/>
      <c r="F33" s="79">
        <v>348716</v>
      </c>
      <c r="H33" s="106" t="s">
        <v>351</v>
      </c>
      <c r="I33" s="106" t="s">
        <v>1767</v>
      </c>
      <c r="J33" s="106"/>
      <c r="K33" s="106">
        <v>350000</v>
      </c>
      <c r="L33" s="106"/>
      <c r="M33" s="106">
        <v>350000</v>
      </c>
      <c r="O33" s="79" t="s">
        <v>339</v>
      </c>
      <c r="P33" s="79" t="s">
        <v>1763</v>
      </c>
      <c r="Q33" s="79">
        <v>150000</v>
      </c>
      <c r="R33" s="79">
        <v>779628</v>
      </c>
      <c r="S33" s="79">
        <v>105850</v>
      </c>
      <c r="T33" s="79">
        <v>673778</v>
      </c>
      <c r="V33" s="97" t="s">
        <v>342</v>
      </c>
      <c r="W33" s="79" t="s">
        <v>1764</v>
      </c>
      <c r="X33" s="79"/>
      <c r="Y33" s="79">
        <v>881408</v>
      </c>
      <c r="Z33" s="79"/>
      <c r="AA33" s="79">
        <v>881408</v>
      </c>
    </row>
    <row r="34" spans="1:27" ht="15">
      <c r="A34" s="79" t="s">
        <v>345</v>
      </c>
      <c r="B34" s="79" t="s">
        <v>1765</v>
      </c>
      <c r="C34" s="79">
        <v>855699</v>
      </c>
      <c r="D34" s="79">
        <v>270118</v>
      </c>
      <c r="E34" s="79"/>
      <c r="F34" s="79">
        <v>270118</v>
      </c>
      <c r="H34" s="106" t="s">
        <v>357</v>
      </c>
      <c r="I34" s="106" t="s">
        <v>1769</v>
      </c>
      <c r="J34" s="106"/>
      <c r="K34" s="106">
        <v>205200</v>
      </c>
      <c r="L34" s="106"/>
      <c r="M34" s="106">
        <v>205200</v>
      </c>
      <c r="O34" s="79" t="s">
        <v>342</v>
      </c>
      <c r="P34" s="79" t="s">
        <v>1764</v>
      </c>
      <c r="Q34" s="79">
        <v>7885000</v>
      </c>
      <c r="R34" s="79">
        <v>4290228</v>
      </c>
      <c r="S34" s="79">
        <v>30700</v>
      </c>
      <c r="T34" s="79">
        <v>4259528</v>
      </c>
      <c r="V34" s="97" t="s">
        <v>345</v>
      </c>
      <c r="W34" s="79" t="s">
        <v>1765</v>
      </c>
      <c r="X34" s="79"/>
      <c r="Y34" s="79">
        <v>2343078</v>
      </c>
      <c r="Z34" s="79">
        <v>50200</v>
      </c>
      <c r="AA34" s="79">
        <v>2292878</v>
      </c>
    </row>
    <row r="35" spans="1:27" ht="15">
      <c r="A35" s="79" t="s">
        <v>348</v>
      </c>
      <c r="B35" s="79" t="s">
        <v>1766</v>
      </c>
      <c r="C35" s="79">
        <v>210000</v>
      </c>
      <c r="D35" s="79">
        <v>707592</v>
      </c>
      <c r="E35" s="79">
        <v>368150</v>
      </c>
      <c r="F35" s="79">
        <v>339442</v>
      </c>
      <c r="H35" s="106" t="s">
        <v>360</v>
      </c>
      <c r="I35" s="106" t="s">
        <v>1770</v>
      </c>
      <c r="J35" s="106"/>
      <c r="K35" s="106">
        <v>1053000</v>
      </c>
      <c r="L35" s="106"/>
      <c r="M35" s="106">
        <v>1053000</v>
      </c>
      <c r="O35" s="79" t="s">
        <v>345</v>
      </c>
      <c r="P35" s="79" t="s">
        <v>1765</v>
      </c>
      <c r="Q35" s="79">
        <v>3831594</v>
      </c>
      <c r="R35" s="79">
        <v>3134878</v>
      </c>
      <c r="S35" s="79">
        <v>1024650</v>
      </c>
      <c r="T35" s="79">
        <v>2110228</v>
      </c>
      <c r="V35" s="97" t="s">
        <v>348</v>
      </c>
      <c r="W35" s="79" t="s">
        <v>1766</v>
      </c>
      <c r="X35" s="79"/>
      <c r="Y35" s="79">
        <v>876205</v>
      </c>
      <c r="Z35" s="79"/>
      <c r="AA35" s="79">
        <v>876205</v>
      </c>
    </row>
    <row r="36" spans="1:27" ht="15">
      <c r="A36" s="79" t="s">
        <v>351</v>
      </c>
      <c r="B36" s="79" t="s">
        <v>1767</v>
      </c>
      <c r="C36" s="79"/>
      <c r="D36" s="79">
        <v>456868</v>
      </c>
      <c r="E36" s="79">
        <v>295000</v>
      </c>
      <c r="F36" s="79">
        <v>161868</v>
      </c>
      <c r="H36" s="106" t="s">
        <v>363</v>
      </c>
      <c r="I36" s="106" t="s">
        <v>1771</v>
      </c>
      <c r="J36" s="106">
        <v>38000</v>
      </c>
      <c r="K36" s="106">
        <v>755602</v>
      </c>
      <c r="L36" s="106">
        <v>526500</v>
      </c>
      <c r="M36" s="106">
        <v>229102</v>
      </c>
      <c r="O36" s="79" t="s">
        <v>348</v>
      </c>
      <c r="P36" s="79" t="s">
        <v>1766</v>
      </c>
      <c r="Q36" s="79">
        <v>4300800</v>
      </c>
      <c r="R36" s="79">
        <v>5163969</v>
      </c>
      <c r="S36" s="79">
        <v>2761690</v>
      </c>
      <c r="T36" s="79">
        <v>2402279</v>
      </c>
      <c r="V36" s="97" t="s">
        <v>351</v>
      </c>
      <c r="W36" s="79" t="s">
        <v>1767</v>
      </c>
      <c r="X36" s="79"/>
      <c r="Y36" s="79">
        <v>500495</v>
      </c>
      <c r="Z36" s="79">
        <v>125000</v>
      </c>
      <c r="AA36" s="79">
        <v>375495</v>
      </c>
    </row>
    <row r="37" spans="1:27" ht="15">
      <c r="A37" s="79" t="s">
        <v>354</v>
      </c>
      <c r="B37" s="79" t="s">
        <v>1768</v>
      </c>
      <c r="C37" s="79"/>
      <c r="D37" s="79">
        <v>480024</v>
      </c>
      <c r="E37" s="79">
        <v>110000</v>
      </c>
      <c r="F37" s="79">
        <v>370024</v>
      </c>
      <c r="H37" s="106" t="s">
        <v>366</v>
      </c>
      <c r="I37" s="106" t="s">
        <v>1772</v>
      </c>
      <c r="J37" s="106"/>
      <c r="K37" s="106">
        <v>36600</v>
      </c>
      <c r="L37" s="106"/>
      <c r="M37" s="106">
        <v>36600</v>
      </c>
      <c r="O37" s="79" t="s">
        <v>351</v>
      </c>
      <c r="P37" s="79" t="s">
        <v>1767</v>
      </c>
      <c r="Q37" s="79">
        <v>3161290</v>
      </c>
      <c r="R37" s="79">
        <v>3444816</v>
      </c>
      <c r="S37" s="79">
        <v>1567700</v>
      </c>
      <c r="T37" s="79">
        <v>1877116</v>
      </c>
      <c r="V37" s="97" t="s">
        <v>354</v>
      </c>
      <c r="W37" s="79" t="s">
        <v>1768</v>
      </c>
      <c r="X37" s="79">
        <v>1633218</v>
      </c>
      <c r="Y37" s="79">
        <v>253070</v>
      </c>
      <c r="Z37" s="79"/>
      <c r="AA37" s="79">
        <v>253070</v>
      </c>
    </row>
    <row r="38" spans="1:27" ht="15">
      <c r="A38" s="79" t="s">
        <v>357</v>
      </c>
      <c r="B38" s="79" t="s">
        <v>1769</v>
      </c>
      <c r="C38" s="79">
        <v>7400</v>
      </c>
      <c r="D38" s="79">
        <v>492939</v>
      </c>
      <c r="E38" s="79">
        <v>29750</v>
      </c>
      <c r="F38" s="79">
        <v>463189</v>
      </c>
      <c r="H38" s="106" t="s">
        <v>369</v>
      </c>
      <c r="I38" s="106" t="s">
        <v>2285</v>
      </c>
      <c r="J38" s="106">
        <v>102100</v>
      </c>
      <c r="K38" s="106">
        <v>367301</v>
      </c>
      <c r="L38" s="106">
        <v>73000</v>
      </c>
      <c r="M38" s="106">
        <v>294301</v>
      </c>
      <c r="O38" s="79" t="s">
        <v>354</v>
      </c>
      <c r="P38" s="79" t="s">
        <v>1768</v>
      </c>
      <c r="Q38" s="79">
        <v>725700</v>
      </c>
      <c r="R38" s="79">
        <v>3349725</v>
      </c>
      <c r="S38" s="79">
        <v>596270</v>
      </c>
      <c r="T38" s="79">
        <v>2753455</v>
      </c>
      <c r="V38" s="97" t="s">
        <v>357</v>
      </c>
      <c r="W38" s="79" t="s">
        <v>1769</v>
      </c>
      <c r="X38" s="79"/>
      <c r="Y38" s="79">
        <v>5904131</v>
      </c>
      <c r="Z38" s="79"/>
      <c r="AA38" s="79">
        <v>5904131</v>
      </c>
    </row>
    <row r="39" spans="1:27" ht="15">
      <c r="A39" s="79" t="s">
        <v>360</v>
      </c>
      <c r="B39" s="79" t="s">
        <v>1770</v>
      </c>
      <c r="C39" s="79">
        <v>225000</v>
      </c>
      <c r="D39" s="79">
        <v>84250</v>
      </c>
      <c r="E39" s="79">
        <v>17250</v>
      </c>
      <c r="F39" s="79">
        <v>67000</v>
      </c>
      <c r="H39" s="106" t="s">
        <v>372</v>
      </c>
      <c r="I39" s="106" t="s">
        <v>1773</v>
      </c>
      <c r="J39" s="106"/>
      <c r="K39" s="106">
        <v>642780</v>
      </c>
      <c r="L39" s="106"/>
      <c r="M39" s="106">
        <v>642780</v>
      </c>
      <c r="O39" s="79" t="s">
        <v>357</v>
      </c>
      <c r="P39" s="79" t="s">
        <v>1769</v>
      </c>
      <c r="Q39" s="79">
        <v>1850500</v>
      </c>
      <c r="R39" s="79">
        <v>4113875</v>
      </c>
      <c r="S39" s="79">
        <v>762000</v>
      </c>
      <c r="T39" s="79">
        <v>3351875</v>
      </c>
      <c r="V39" s="97" t="s">
        <v>360</v>
      </c>
      <c r="W39" s="79" t="s">
        <v>1770</v>
      </c>
      <c r="X39" s="79">
        <v>757500</v>
      </c>
      <c r="Y39" s="79">
        <v>5086418</v>
      </c>
      <c r="Z39" s="79">
        <v>17850</v>
      </c>
      <c r="AA39" s="79">
        <v>5068568</v>
      </c>
    </row>
    <row r="40" spans="1:27" ht="15">
      <c r="A40" s="79" t="s">
        <v>363</v>
      </c>
      <c r="B40" s="79" t="s">
        <v>1771</v>
      </c>
      <c r="C40" s="79">
        <v>460000</v>
      </c>
      <c r="D40" s="79">
        <v>275928</v>
      </c>
      <c r="E40" s="79">
        <v>40100</v>
      </c>
      <c r="F40" s="79">
        <v>235828</v>
      </c>
      <c r="H40" s="106" t="s">
        <v>375</v>
      </c>
      <c r="I40" s="106" t="s">
        <v>1774</v>
      </c>
      <c r="J40" s="106"/>
      <c r="K40" s="106">
        <v>560915</v>
      </c>
      <c r="L40" s="106"/>
      <c r="M40" s="106">
        <v>560915</v>
      </c>
      <c r="O40" s="79" t="s">
        <v>360</v>
      </c>
      <c r="P40" s="79" t="s">
        <v>1770</v>
      </c>
      <c r="Q40" s="79">
        <v>1140600</v>
      </c>
      <c r="R40" s="79">
        <v>889040</v>
      </c>
      <c r="S40" s="79">
        <v>17250</v>
      </c>
      <c r="T40" s="79">
        <v>871790</v>
      </c>
      <c r="V40" s="97" t="s">
        <v>363</v>
      </c>
      <c r="W40" s="79" t="s">
        <v>1771</v>
      </c>
      <c r="X40" s="79">
        <v>26241600</v>
      </c>
      <c r="Y40" s="79">
        <v>3382068</v>
      </c>
      <c r="Z40" s="79">
        <v>526500</v>
      </c>
      <c r="AA40" s="79">
        <v>2855568</v>
      </c>
    </row>
    <row r="41" spans="1:27" ht="15">
      <c r="A41" s="79" t="s">
        <v>366</v>
      </c>
      <c r="B41" s="79" t="s">
        <v>1772</v>
      </c>
      <c r="C41" s="79">
        <v>435000</v>
      </c>
      <c r="D41" s="79">
        <v>405843</v>
      </c>
      <c r="E41" s="79">
        <v>105500</v>
      </c>
      <c r="F41" s="79">
        <v>300343</v>
      </c>
      <c r="H41" s="106" t="s">
        <v>378</v>
      </c>
      <c r="I41" s="106" t="s">
        <v>1775</v>
      </c>
      <c r="J41" s="106"/>
      <c r="K41" s="106">
        <v>136026</v>
      </c>
      <c r="L41" s="106"/>
      <c r="M41" s="106">
        <v>136026</v>
      </c>
      <c r="O41" s="79" t="s">
        <v>363</v>
      </c>
      <c r="P41" s="79" t="s">
        <v>1771</v>
      </c>
      <c r="Q41" s="79">
        <v>9730950</v>
      </c>
      <c r="R41" s="79">
        <v>8619077</v>
      </c>
      <c r="S41" s="79">
        <v>56400</v>
      </c>
      <c r="T41" s="79">
        <v>8562677</v>
      </c>
      <c r="V41" s="97" t="s">
        <v>366</v>
      </c>
      <c r="W41" s="79" t="s">
        <v>1772</v>
      </c>
      <c r="X41" s="79"/>
      <c r="Y41" s="79">
        <v>2028633</v>
      </c>
      <c r="Z41" s="79"/>
      <c r="AA41" s="79">
        <v>2028633</v>
      </c>
    </row>
    <row r="42" spans="1:27" ht="15">
      <c r="A42" s="79" t="s">
        <v>369</v>
      </c>
      <c r="B42" s="79" t="s">
        <v>2285</v>
      </c>
      <c r="C42" s="79"/>
      <c r="D42" s="79">
        <v>443335</v>
      </c>
      <c r="E42" s="79">
        <v>85000</v>
      </c>
      <c r="F42" s="79">
        <v>358335</v>
      </c>
      <c r="H42" s="106" t="s">
        <v>381</v>
      </c>
      <c r="I42" s="106" t="s">
        <v>1776</v>
      </c>
      <c r="J42" s="106"/>
      <c r="K42" s="106">
        <v>508982</v>
      </c>
      <c r="L42" s="106"/>
      <c r="M42" s="106">
        <v>508982</v>
      </c>
      <c r="O42" s="79" t="s">
        <v>366</v>
      </c>
      <c r="P42" s="79" t="s">
        <v>1772</v>
      </c>
      <c r="Q42" s="79">
        <v>1351500</v>
      </c>
      <c r="R42" s="79">
        <v>2930812</v>
      </c>
      <c r="S42" s="79">
        <v>647502</v>
      </c>
      <c r="T42" s="79">
        <v>2283310</v>
      </c>
      <c r="V42" s="97" t="s">
        <v>369</v>
      </c>
      <c r="W42" s="79" t="s">
        <v>2285</v>
      </c>
      <c r="X42" s="79">
        <v>16787291</v>
      </c>
      <c r="Y42" s="79">
        <v>6333361</v>
      </c>
      <c r="Z42" s="79">
        <v>575900</v>
      </c>
      <c r="AA42" s="79">
        <v>5757461</v>
      </c>
    </row>
    <row r="43" spans="1:27" ht="15">
      <c r="A43" s="79" t="s">
        <v>372</v>
      </c>
      <c r="B43" s="79" t="s">
        <v>1773</v>
      </c>
      <c r="C43" s="79">
        <v>2485366</v>
      </c>
      <c r="D43" s="79">
        <v>490429</v>
      </c>
      <c r="E43" s="79"/>
      <c r="F43" s="79">
        <v>490429</v>
      </c>
      <c r="H43" s="106" t="s">
        <v>384</v>
      </c>
      <c r="I43" s="106" t="s">
        <v>1777</v>
      </c>
      <c r="J43" s="106"/>
      <c r="K43" s="106">
        <v>64576</v>
      </c>
      <c r="L43" s="106"/>
      <c r="M43" s="106">
        <v>64576</v>
      </c>
      <c r="O43" s="79" t="s">
        <v>369</v>
      </c>
      <c r="P43" s="79" t="s">
        <v>2285</v>
      </c>
      <c r="Q43" s="79">
        <v>2491000</v>
      </c>
      <c r="R43" s="79">
        <v>6082408</v>
      </c>
      <c r="S43" s="79">
        <v>3759150</v>
      </c>
      <c r="T43" s="79">
        <v>2323258</v>
      </c>
      <c r="V43" s="97" t="s">
        <v>372</v>
      </c>
      <c r="W43" s="79" t="s">
        <v>1773</v>
      </c>
      <c r="X43" s="79">
        <v>957000</v>
      </c>
      <c r="Y43" s="79">
        <v>4678007</v>
      </c>
      <c r="Z43" s="79"/>
      <c r="AA43" s="79">
        <v>4678007</v>
      </c>
    </row>
    <row r="44" spans="1:27" ht="15">
      <c r="A44" s="79" t="s">
        <v>375</v>
      </c>
      <c r="B44" s="79" t="s">
        <v>1774</v>
      </c>
      <c r="C44" s="79">
        <v>423510</v>
      </c>
      <c r="D44" s="79">
        <v>1177443</v>
      </c>
      <c r="E44" s="79">
        <v>256067</v>
      </c>
      <c r="F44" s="79">
        <v>921376</v>
      </c>
      <c r="H44" s="106" t="s">
        <v>387</v>
      </c>
      <c r="I44" s="106" t="s">
        <v>1778</v>
      </c>
      <c r="J44" s="106">
        <v>10400</v>
      </c>
      <c r="K44" s="106">
        <v>401062</v>
      </c>
      <c r="L44" s="106"/>
      <c r="M44" s="106">
        <v>401062</v>
      </c>
      <c r="O44" s="79" t="s">
        <v>372</v>
      </c>
      <c r="P44" s="79" t="s">
        <v>1773</v>
      </c>
      <c r="Q44" s="79">
        <v>9955566</v>
      </c>
      <c r="R44" s="79">
        <v>3822342</v>
      </c>
      <c r="S44" s="79">
        <v>720900</v>
      </c>
      <c r="T44" s="79">
        <v>3101442</v>
      </c>
      <c r="V44" s="97" t="s">
        <v>375</v>
      </c>
      <c r="W44" s="79" t="s">
        <v>1774</v>
      </c>
      <c r="X44" s="79">
        <v>1118506</v>
      </c>
      <c r="Y44" s="79">
        <v>5617791</v>
      </c>
      <c r="Z44" s="79">
        <v>187500</v>
      </c>
      <c r="AA44" s="79">
        <v>5430291</v>
      </c>
    </row>
    <row r="45" spans="1:27" ht="15">
      <c r="A45" s="79" t="s">
        <v>378</v>
      </c>
      <c r="B45" s="79" t="s">
        <v>1775</v>
      </c>
      <c r="C45" s="79"/>
      <c r="D45" s="79">
        <v>207850</v>
      </c>
      <c r="E45" s="79"/>
      <c r="F45" s="79">
        <v>207850</v>
      </c>
      <c r="H45" s="106" t="s">
        <v>390</v>
      </c>
      <c r="I45" s="106" t="s">
        <v>1779</v>
      </c>
      <c r="J45" s="106">
        <v>1200</v>
      </c>
      <c r="K45" s="106">
        <v>435480</v>
      </c>
      <c r="L45" s="106"/>
      <c r="M45" s="106">
        <v>435480</v>
      </c>
      <c r="O45" s="79" t="s">
        <v>375</v>
      </c>
      <c r="P45" s="79" t="s">
        <v>1774</v>
      </c>
      <c r="Q45" s="79">
        <v>1966223</v>
      </c>
      <c r="R45" s="79">
        <v>10366355</v>
      </c>
      <c r="S45" s="79">
        <v>3811402</v>
      </c>
      <c r="T45" s="79">
        <v>6554953</v>
      </c>
      <c r="V45" s="97" t="s">
        <v>378</v>
      </c>
      <c r="W45" s="79" t="s">
        <v>1775</v>
      </c>
      <c r="X45" s="79"/>
      <c r="Y45" s="79">
        <v>2236059</v>
      </c>
      <c r="Z45" s="79"/>
      <c r="AA45" s="79">
        <v>2236059</v>
      </c>
    </row>
    <row r="46" spans="1:27" ht="15">
      <c r="A46" s="79" t="s">
        <v>381</v>
      </c>
      <c r="B46" s="79" t="s">
        <v>1776</v>
      </c>
      <c r="C46" s="79">
        <v>2656430</v>
      </c>
      <c r="D46" s="79">
        <v>839857</v>
      </c>
      <c r="E46" s="79">
        <v>209000</v>
      </c>
      <c r="F46" s="79">
        <v>630857</v>
      </c>
      <c r="H46" s="106" t="s">
        <v>393</v>
      </c>
      <c r="I46" s="106" t="s">
        <v>1780</v>
      </c>
      <c r="J46" s="106">
        <v>2000</v>
      </c>
      <c r="K46" s="106">
        <v>1046395</v>
      </c>
      <c r="L46" s="106">
        <v>500000</v>
      </c>
      <c r="M46" s="106">
        <v>546395</v>
      </c>
      <c r="O46" s="79" t="s">
        <v>378</v>
      </c>
      <c r="P46" s="79" t="s">
        <v>1775</v>
      </c>
      <c r="Q46" s="79">
        <v>184600</v>
      </c>
      <c r="R46" s="79">
        <v>1005576</v>
      </c>
      <c r="S46" s="79">
        <v>6950</v>
      </c>
      <c r="T46" s="79">
        <v>998626</v>
      </c>
      <c r="V46" s="97" t="s">
        <v>381</v>
      </c>
      <c r="W46" s="79" t="s">
        <v>1776</v>
      </c>
      <c r="X46" s="79">
        <v>6129291</v>
      </c>
      <c r="Y46" s="79">
        <v>18830279</v>
      </c>
      <c r="Z46" s="79">
        <v>8626051</v>
      </c>
      <c r="AA46" s="79">
        <v>10204228</v>
      </c>
    </row>
    <row r="47" spans="1:27" ht="15">
      <c r="A47" s="79" t="s">
        <v>384</v>
      </c>
      <c r="B47" s="79" t="s">
        <v>1777</v>
      </c>
      <c r="C47" s="79">
        <v>554801</v>
      </c>
      <c r="D47" s="79">
        <v>1128158</v>
      </c>
      <c r="E47" s="79">
        <v>327000</v>
      </c>
      <c r="F47" s="79">
        <v>801158</v>
      </c>
      <c r="H47" s="106" t="s">
        <v>396</v>
      </c>
      <c r="I47" s="106" t="s">
        <v>1781</v>
      </c>
      <c r="J47" s="106"/>
      <c r="K47" s="106">
        <v>1600</v>
      </c>
      <c r="L47" s="106"/>
      <c r="M47" s="106">
        <v>1600</v>
      </c>
      <c r="O47" s="79" t="s">
        <v>381</v>
      </c>
      <c r="P47" s="79" t="s">
        <v>1776</v>
      </c>
      <c r="Q47" s="79">
        <v>8900232</v>
      </c>
      <c r="R47" s="79">
        <v>12990242</v>
      </c>
      <c r="S47" s="79">
        <v>809645</v>
      </c>
      <c r="T47" s="79">
        <v>12180597</v>
      </c>
      <c r="V47" s="97" t="s">
        <v>384</v>
      </c>
      <c r="W47" s="79" t="s">
        <v>1777</v>
      </c>
      <c r="X47" s="79"/>
      <c r="Y47" s="79">
        <v>5568494</v>
      </c>
      <c r="Z47" s="79"/>
      <c r="AA47" s="79">
        <v>5568494</v>
      </c>
    </row>
    <row r="48" spans="1:27" ht="15">
      <c r="A48" s="79" t="s">
        <v>387</v>
      </c>
      <c r="B48" s="79" t="s">
        <v>1778</v>
      </c>
      <c r="C48" s="79">
        <v>1256654</v>
      </c>
      <c r="D48" s="79">
        <v>446113</v>
      </c>
      <c r="E48" s="79">
        <v>267810</v>
      </c>
      <c r="F48" s="79">
        <v>178303</v>
      </c>
      <c r="H48" s="106" t="s">
        <v>399</v>
      </c>
      <c r="I48" s="106" t="s">
        <v>1782</v>
      </c>
      <c r="J48" s="106"/>
      <c r="K48" s="106">
        <v>239953</v>
      </c>
      <c r="L48" s="106"/>
      <c r="M48" s="106">
        <v>239953</v>
      </c>
      <c r="O48" s="79" t="s">
        <v>384</v>
      </c>
      <c r="P48" s="79" t="s">
        <v>1777</v>
      </c>
      <c r="Q48" s="79">
        <v>10402111</v>
      </c>
      <c r="R48" s="79">
        <v>6714879</v>
      </c>
      <c r="S48" s="79">
        <v>863226</v>
      </c>
      <c r="T48" s="79">
        <v>5851653</v>
      </c>
      <c r="V48" s="97" t="s">
        <v>387</v>
      </c>
      <c r="W48" s="79" t="s">
        <v>1778</v>
      </c>
      <c r="X48" s="79">
        <v>2345400</v>
      </c>
      <c r="Y48" s="79">
        <v>2926366</v>
      </c>
      <c r="Z48" s="79">
        <v>5000</v>
      </c>
      <c r="AA48" s="79">
        <v>2921366</v>
      </c>
    </row>
    <row r="49" spans="1:27" ht="15">
      <c r="A49" s="79" t="s">
        <v>390</v>
      </c>
      <c r="B49" s="79" t="s">
        <v>1779</v>
      </c>
      <c r="C49" s="79">
        <v>1000</v>
      </c>
      <c r="D49" s="79">
        <v>867259</v>
      </c>
      <c r="E49" s="79">
        <v>499951</v>
      </c>
      <c r="F49" s="79">
        <v>367308</v>
      </c>
      <c r="H49" s="106" t="s">
        <v>402</v>
      </c>
      <c r="I49" s="106" t="s">
        <v>1783</v>
      </c>
      <c r="J49" s="106"/>
      <c r="K49" s="106">
        <v>47550</v>
      </c>
      <c r="L49" s="106"/>
      <c r="M49" s="106">
        <v>47550</v>
      </c>
      <c r="O49" s="79" t="s">
        <v>387</v>
      </c>
      <c r="P49" s="79" t="s">
        <v>1778</v>
      </c>
      <c r="Q49" s="79">
        <v>3637106</v>
      </c>
      <c r="R49" s="79">
        <v>2746162</v>
      </c>
      <c r="S49" s="79">
        <v>308910</v>
      </c>
      <c r="T49" s="79">
        <v>2437252</v>
      </c>
      <c r="V49" s="97" t="s">
        <v>390</v>
      </c>
      <c r="W49" s="79" t="s">
        <v>1779</v>
      </c>
      <c r="X49" s="79">
        <v>21200</v>
      </c>
      <c r="Y49" s="79">
        <v>2462945</v>
      </c>
      <c r="Z49" s="79"/>
      <c r="AA49" s="79">
        <v>2462945</v>
      </c>
    </row>
    <row r="50" spans="1:27" ht="15">
      <c r="A50" s="79" t="s">
        <v>393</v>
      </c>
      <c r="B50" s="79" t="s">
        <v>1780</v>
      </c>
      <c r="C50" s="79">
        <v>250000</v>
      </c>
      <c r="D50" s="79">
        <v>402402</v>
      </c>
      <c r="E50" s="79">
        <v>83801</v>
      </c>
      <c r="F50" s="79">
        <v>318601</v>
      </c>
      <c r="H50" s="106" t="s">
        <v>405</v>
      </c>
      <c r="I50" s="106" t="s">
        <v>1784</v>
      </c>
      <c r="J50" s="106"/>
      <c r="K50" s="106">
        <v>164850</v>
      </c>
      <c r="L50" s="106"/>
      <c r="M50" s="106">
        <v>164850</v>
      </c>
      <c r="O50" s="79" t="s">
        <v>390</v>
      </c>
      <c r="P50" s="79" t="s">
        <v>1779</v>
      </c>
      <c r="Q50" s="79">
        <v>1844150</v>
      </c>
      <c r="R50" s="79">
        <v>9042968</v>
      </c>
      <c r="S50" s="79">
        <v>3977992</v>
      </c>
      <c r="T50" s="79">
        <v>5064976</v>
      </c>
      <c r="V50" s="97" t="s">
        <v>393</v>
      </c>
      <c r="W50" s="79" t="s">
        <v>1780</v>
      </c>
      <c r="X50" s="79">
        <v>44500</v>
      </c>
      <c r="Y50" s="79">
        <v>11557368</v>
      </c>
      <c r="Z50" s="79">
        <v>668000</v>
      </c>
      <c r="AA50" s="79">
        <v>10889368</v>
      </c>
    </row>
    <row r="51" spans="1:27" ht="15">
      <c r="A51" s="79" t="s">
        <v>396</v>
      </c>
      <c r="B51" s="79" t="s">
        <v>1781</v>
      </c>
      <c r="C51" s="79"/>
      <c r="D51" s="79">
        <v>148413</v>
      </c>
      <c r="E51" s="79">
        <v>44500</v>
      </c>
      <c r="F51" s="79">
        <v>103913</v>
      </c>
      <c r="H51" s="106" t="s">
        <v>408</v>
      </c>
      <c r="I51" s="106" t="s">
        <v>1785</v>
      </c>
      <c r="J51" s="106"/>
      <c r="K51" s="106">
        <v>31000</v>
      </c>
      <c r="L51" s="106"/>
      <c r="M51" s="106">
        <v>31000</v>
      </c>
      <c r="O51" s="79" t="s">
        <v>393</v>
      </c>
      <c r="P51" s="79" t="s">
        <v>1780</v>
      </c>
      <c r="Q51" s="79">
        <v>16797700</v>
      </c>
      <c r="R51" s="79">
        <v>6376077</v>
      </c>
      <c r="S51" s="79">
        <v>284263</v>
      </c>
      <c r="T51" s="79">
        <v>6091814</v>
      </c>
      <c r="V51" s="97" t="s">
        <v>396</v>
      </c>
      <c r="W51" s="79" t="s">
        <v>1781</v>
      </c>
      <c r="X51" s="79"/>
      <c r="Y51" s="79">
        <v>231907</v>
      </c>
      <c r="Z51" s="79">
        <v>141664</v>
      </c>
      <c r="AA51" s="79">
        <v>90243</v>
      </c>
    </row>
    <row r="52" spans="1:27" ht="15">
      <c r="A52" s="79" t="s">
        <v>399</v>
      </c>
      <c r="B52" s="79" t="s">
        <v>1782</v>
      </c>
      <c r="C52" s="79"/>
      <c r="D52" s="79">
        <v>617587</v>
      </c>
      <c r="E52" s="79">
        <v>271200</v>
      </c>
      <c r="F52" s="79">
        <v>346387</v>
      </c>
      <c r="H52" s="106" t="s">
        <v>411</v>
      </c>
      <c r="I52" s="106" t="s">
        <v>2286</v>
      </c>
      <c r="J52" s="106"/>
      <c r="K52" s="106">
        <v>81945</v>
      </c>
      <c r="L52" s="106"/>
      <c r="M52" s="106">
        <v>81945</v>
      </c>
      <c r="O52" s="79" t="s">
        <v>396</v>
      </c>
      <c r="P52" s="79" t="s">
        <v>1781</v>
      </c>
      <c r="Q52" s="79"/>
      <c r="R52" s="79">
        <v>2738862</v>
      </c>
      <c r="S52" s="79">
        <v>1355903</v>
      </c>
      <c r="T52" s="79">
        <v>1382959</v>
      </c>
      <c r="V52" s="97" t="s">
        <v>399</v>
      </c>
      <c r="W52" s="79" t="s">
        <v>1782</v>
      </c>
      <c r="X52" s="79">
        <v>30120</v>
      </c>
      <c r="Y52" s="79">
        <v>1458823</v>
      </c>
      <c r="Z52" s="79"/>
      <c r="AA52" s="79">
        <v>1458823</v>
      </c>
    </row>
    <row r="53" spans="1:27" ht="15">
      <c r="A53" s="79" t="s">
        <v>402</v>
      </c>
      <c r="B53" s="79" t="s">
        <v>1783</v>
      </c>
      <c r="C53" s="79"/>
      <c r="D53" s="79">
        <v>185508</v>
      </c>
      <c r="E53" s="79"/>
      <c r="F53" s="79">
        <v>185508</v>
      </c>
      <c r="H53" s="106" t="s">
        <v>414</v>
      </c>
      <c r="I53" s="106" t="s">
        <v>1786</v>
      </c>
      <c r="J53" s="106"/>
      <c r="K53" s="106">
        <v>173800</v>
      </c>
      <c r="L53" s="106"/>
      <c r="M53" s="106">
        <v>173800</v>
      </c>
      <c r="O53" s="79" t="s">
        <v>399</v>
      </c>
      <c r="P53" s="79" t="s">
        <v>1782</v>
      </c>
      <c r="Q53" s="79">
        <v>673900</v>
      </c>
      <c r="R53" s="79">
        <v>3104715</v>
      </c>
      <c r="S53" s="79">
        <v>824200</v>
      </c>
      <c r="T53" s="79">
        <v>2280515</v>
      </c>
      <c r="V53" s="97" t="s">
        <v>402</v>
      </c>
      <c r="W53" s="79" t="s">
        <v>1783</v>
      </c>
      <c r="X53" s="79"/>
      <c r="Y53" s="79">
        <v>578850</v>
      </c>
      <c r="Z53" s="79">
        <v>2000</v>
      </c>
      <c r="AA53" s="79">
        <v>576850</v>
      </c>
    </row>
    <row r="54" spans="1:27" ht="15">
      <c r="A54" s="79" t="s">
        <v>405</v>
      </c>
      <c r="B54" s="79" t="s">
        <v>1784</v>
      </c>
      <c r="C54" s="79"/>
      <c r="D54" s="79">
        <v>378783</v>
      </c>
      <c r="E54" s="79">
        <v>2370</v>
      </c>
      <c r="F54" s="79">
        <v>376413</v>
      </c>
      <c r="H54" s="106" t="s">
        <v>417</v>
      </c>
      <c r="I54" s="106" t="s">
        <v>1787</v>
      </c>
      <c r="J54" s="106"/>
      <c r="K54" s="106">
        <v>16300</v>
      </c>
      <c r="L54" s="106"/>
      <c r="M54" s="106">
        <v>16300</v>
      </c>
      <c r="O54" s="79" t="s">
        <v>402</v>
      </c>
      <c r="P54" s="79" t="s">
        <v>1783</v>
      </c>
      <c r="Q54" s="79">
        <v>2127900</v>
      </c>
      <c r="R54" s="79">
        <v>1450438</v>
      </c>
      <c r="S54" s="79">
        <v>563025</v>
      </c>
      <c r="T54" s="79">
        <v>887413</v>
      </c>
      <c r="V54" s="97" t="s">
        <v>405</v>
      </c>
      <c r="W54" s="79" t="s">
        <v>1784</v>
      </c>
      <c r="X54" s="79"/>
      <c r="Y54" s="79">
        <v>1707432</v>
      </c>
      <c r="Z54" s="79"/>
      <c r="AA54" s="79">
        <v>1707432</v>
      </c>
    </row>
    <row r="55" spans="1:27" ht="15">
      <c r="A55" s="79" t="s">
        <v>408</v>
      </c>
      <c r="B55" s="79" t="s">
        <v>1785</v>
      </c>
      <c r="C55" s="79"/>
      <c r="D55" s="79">
        <v>366274</v>
      </c>
      <c r="E55" s="79">
        <v>43000</v>
      </c>
      <c r="F55" s="79">
        <v>323274</v>
      </c>
      <c r="H55" s="106" t="s">
        <v>420</v>
      </c>
      <c r="I55" s="106" t="s">
        <v>1788</v>
      </c>
      <c r="J55" s="106"/>
      <c r="K55" s="106">
        <v>706130</v>
      </c>
      <c r="L55" s="106"/>
      <c r="M55" s="106">
        <v>706130</v>
      </c>
      <c r="O55" s="79" t="s">
        <v>405</v>
      </c>
      <c r="P55" s="79" t="s">
        <v>1784</v>
      </c>
      <c r="Q55" s="79">
        <v>300</v>
      </c>
      <c r="R55" s="79">
        <v>3246483</v>
      </c>
      <c r="S55" s="79">
        <v>375970</v>
      </c>
      <c r="T55" s="79">
        <v>2870513</v>
      </c>
      <c r="V55" s="97" t="s">
        <v>408</v>
      </c>
      <c r="W55" s="79" t="s">
        <v>1785</v>
      </c>
      <c r="X55" s="79"/>
      <c r="Y55" s="79">
        <v>497379</v>
      </c>
      <c r="Z55" s="79">
        <v>249400</v>
      </c>
      <c r="AA55" s="79">
        <v>247979</v>
      </c>
    </row>
    <row r="56" spans="1:27" ht="15">
      <c r="A56" s="79" t="s">
        <v>411</v>
      </c>
      <c r="B56" s="79" t="s">
        <v>2286</v>
      </c>
      <c r="C56" s="79"/>
      <c r="D56" s="79">
        <v>1153583</v>
      </c>
      <c r="E56" s="79">
        <v>150100</v>
      </c>
      <c r="F56" s="79">
        <v>1003483</v>
      </c>
      <c r="H56" s="106" t="s">
        <v>423</v>
      </c>
      <c r="I56" s="106" t="s">
        <v>1789</v>
      </c>
      <c r="J56" s="106">
        <v>105501</v>
      </c>
      <c r="K56" s="106">
        <v>1514546</v>
      </c>
      <c r="L56" s="106"/>
      <c r="M56" s="106">
        <v>1514546</v>
      </c>
      <c r="O56" s="79" t="s">
        <v>408</v>
      </c>
      <c r="P56" s="79" t="s">
        <v>1785</v>
      </c>
      <c r="Q56" s="79">
        <v>69100</v>
      </c>
      <c r="R56" s="79">
        <v>3630849</v>
      </c>
      <c r="S56" s="79">
        <v>1801200</v>
      </c>
      <c r="T56" s="79">
        <v>1829649</v>
      </c>
      <c r="V56" s="97" t="s">
        <v>411</v>
      </c>
      <c r="W56" s="79" t="s">
        <v>2286</v>
      </c>
      <c r="X56" s="79"/>
      <c r="Y56" s="79">
        <v>777445</v>
      </c>
      <c r="Z56" s="79"/>
      <c r="AA56" s="79">
        <v>777445</v>
      </c>
    </row>
    <row r="57" spans="1:27" ht="15">
      <c r="A57" s="79" t="s">
        <v>414</v>
      </c>
      <c r="B57" s="79" t="s">
        <v>1786</v>
      </c>
      <c r="C57" s="79"/>
      <c r="D57" s="79">
        <v>92470</v>
      </c>
      <c r="E57" s="79"/>
      <c r="F57" s="79">
        <v>92470</v>
      </c>
      <c r="H57" s="106" t="s">
        <v>426</v>
      </c>
      <c r="I57" s="106" t="s">
        <v>1790</v>
      </c>
      <c r="J57" s="106"/>
      <c r="K57" s="106">
        <v>88790</v>
      </c>
      <c r="L57" s="106"/>
      <c r="M57" s="106">
        <v>88790</v>
      </c>
      <c r="O57" s="79" t="s">
        <v>411</v>
      </c>
      <c r="P57" s="79" t="s">
        <v>2286</v>
      </c>
      <c r="Q57" s="79">
        <v>395100</v>
      </c>
      <c r="R57" s="79">
        <v>3718069</v>
      </c>
      <c r="S57" s="79">
        <v>246300</v>
      </c>
      <c r="T57" s="79">
        <v>3471769</v>
      </c>
      <c r="V57" s="97" t="s">
        <v>414</v>
      </c>
      <c r="W57" s="79" t="s">
        <v>1786</v>
      </c>
      <c r="X57" s="79"/>
      <c r="Y57" s="79">
        <v>1488845</v>
      </c>
      <c r="Z57" s="79">
        <v>4356</v>
      </c>
      <c r="AA57" s="79">
        <v>1484489</v>
      </c>
    </row>
    <row r="58" spans="1:27" ht="15">
      <c r="A58" s="79" t="s">
        <v>417</v>
      </c>
      <c r="B58" s="79" t="s">
        <v>1787</v>
      </c>
      <c r="C58" s="79"/>
      <c r="D58" s="79">
        <v>321000</v>
      </c>
      <c r="E58" s="79"/>
      <c r="F58" s="79">
        <v>321000</v>
      </c>
      <c r="H58" s="106" t="s">
        <v>429</v>
      </c>
      <c r="I58" s="106" t="s">
        <v>1791</v>
      </c>
      <c r="J58" s="106">
        <v>246500</v>
      </c>
      <c r="K58" s="106">
        <v>40026</v>
      </c>
      <c r="L58" s="106"/>
      <c r="M58" s="106">
        <v>40026</v>
      </c>
      <c r="O58" s="79" t="s">
        <v>414</v>
      </c>
      <c r="P58" s="79" t="s">
        <v>1786</v>
      </c>
      <c r="Q58" s="79">
        <v>470000</v>
      </c>
      <c r="R58" s="79">
        <v>1666576</v>
      </c>
      <c r="S58" s="79"/>
      <c r="T58" s="79">
        <v>1666576</v>
      </c>
      <c r="V58" s="97" t="s">
        <v>417</v>
      </c>
      <c r="W58" s="79" t="s">
        <v>1787</v>
      </c>
      <c r="X58" s="79">
        <v>42500</v>
      </c>
      <c r="Y58" s="79">
        <v>3121829</v>
      </c>
      <c r="Z58" s="79">
        <v>387000</v>
      </c>
      <c r="AA58" s="79">
        <v>2734829</v>
      </c>
    </row>
    <row r="59" spans="1:27" ht="15">
      <c r="A59" s="79" t="s">
        <v>420</v>
      </c>
      <c r="B59" s="79" t="s">
        <v>1788</v>
      </c>
      <c r="C59" s="79">
        <v>1500</v>
      </c>
      <c r="D59" s="79">
        <v>683993</v>
      </c>
      <c r="E59" s="79">
        <v>289475</v>
      </c>
      <c r="F59" s="79">
        <v>394518</v>
      </c>
      <c r="H59" s="106" t="s">
        <v>432</v>
      </c>
      <c r="I59" s="106" t="s">
        <v>1792</v>
      </c>
      <c r="J59" s="106"/>
      <c r="K59" s="106">
        <v>194600</v>
      </c>
      <c r="L59" s="106">
        <v>61200</v>
      </c>
      <c r="M59" s="106">
        <v>133400</v>
      </c>
      <c r="O59" s="79" t="s">
        <v>417</v>
      </c>
      <c r="P59" s="79" t="s">
        <v>1787</v>
      </c>
      <c r="Q59" s="79">
        <v>312000</v>
      </c>
      <c r="R59" s="79">
        <v>1979311</v>
      </c>
      <c r="S59" s="79">
        <v>310000</v>
      </c>
      <c r="T59" s="79">
        <v>1669311</v>
      </c>
      <c r="V59" s="97" t="s">
        <v>420</v>
      </c>
      <c r="W59" s="79" t="s">
        <v>1788</v>
      </c>
      <c r="X59" s="79">
        <v>25500</v>
      </c>
      <c r="Y59" s="79">
        <v>6976221</v>
      </c>
      <c r="Z59" s="79"/>
      <c r="AA59" s="79">
        <v>6976221</v>
      </c>
    </row>
    <row r="60" spans="1:27" ht="15">
      <c r="A60" s="79" t="s">
        <v>423</v>
      </c>
      <c r="B60" s="79" t="s">
        <v>1789</v>
      </c>
      <c r="C60" s="79">
        <v>2003300</v>
      </c>
      <c r="D60" s="79">
        <v>1079031</v>
      </c>
      <c r="E60" s="79">
        <v>154423</v>
      </c>
      <c r="F60" s="79">
        <v>924608</v>
      </c>
      <c r="H60" s="106" t="s">
        <v>435</v>
      </c>
      <c r="I60" s="106" t="s">
        <v>1793</v>
      </c>
      <c r="J60" s="106"/>
      <c r="K60" s="106">
        <v>716447</v>
      </c>
      <c r="L60" s="106"/>
      <c r="M60" s="106">
        <v>716447</v>
      </c>
      <c r="O60" s="79" t="s">
        <v>420</v>
      </c>
      <c r="P60" s="79" t="s">
        <v>1788</v>
      </c>
      <c r="Q60" s="79">
        <v>2346385</v>
      </c>
      <c r="R60" s="79">
        <v>4814773</v>
      </c>
      <c r="S60" s="79">
        <v>833525</v>
      </c>
      <c r="T60" s="79">
        <v>3981248</v>
      </c>
      <c r="V60" s="97" t="s">
        <v>423</v>
      </c>
      <c r="W60" s="79" t="s">
        <v>1789</v>
      </c>
      <c r="X60" s="79">
        <v>19273801</v>
      </c>
      <c r="Y60" s="79">
        <v>10889540</v>
      </c>
      <c r="Z60" s="79">
        <v>2296450</v>
      </c>
      <c r="AA60" s="79">
        <v>8593090</v>
      </c>
    </row>
    <row r="61" spans="1:27" ht="15">
      <c r="A61" s="79" t="s">
        <v>426</v>
      </c>
      <c r="B61" s="79" t="s">
        <v>1790</v>
      </c>
      <c r="C61" s="79">
        <v>0</v>
      </c>
      <c r="D61" s="79">
        <v>261893</v>
      </c>
      <c r="E61" s="79">
        <v>46700</v>
      </c>
      <c r="F61" s="79">
        <v>215193</v>
      </c>
      <c r="H61" s="106" t="s">
        <v>438</v>
      </c>
      <c r="I61" s="106" t="s">
        <v>1794</v>
      </c>
      <c r="J61" s="106"/>
      <c r="K61" s="106">
        <v>6850</v>
      </c>
      <c r="L61" s="106"/>
      <c r="M61" s="106">
        <v>6850</v>
      </c>
      <c r="O61" s="79" t="s">
        <v>423</v>
      </c>
      <c r="P61" s="79" t="s">
        <v>1789</v>
      </c>
      <c r="Q61" s="79">
        <v>4653729</v>
      </c>
      <c r="R61" s="79">
        <v>10529055</v>
      </c>
      <c r="S61" s="79">
        <v>2757954</v>
      </c>
      <c r="T61" s="79">
        <v>7771101</v>
      </c>
      <c r="V61" s="97" t="s">
        <v>426</v>
      </c>
      <c r="W61" s="79" t="s">
        <v>1790</v>
      </c>
      <c r="X61" s="79">
        <v>130025</v>
      </c>
      <c r="Y61" s="79">
        <v>1298741</v>
      </c>
      <c r="Z61" s="79">
        <v>150250</v>
      </c>
      <c r="AA61" s="79">
        <v>1148491</v>
      </c>
    </row>
    <row r="62" spans="1:27" ht="15">
      <c r="A62" s="79" t="s">
        <v>429</v>
      </c>
      <c r="B62" s="79" t="s">
        <v>1791</v>
      </c>
      <c r="C62" s="79">
        <v>13000</v>
      </c>
      <c r="D62" s="79">
        <v>220259</v>
      </c>
      <c r="E62" s="79">
        <v>5000</v>
      </c>
      <c r="F62" s="79">
        <v>215259</v>
      </c>
      <c r="H62" s="106" t="s">
        <v>441</v>
      </c>
      <c r="I62" s="106" t="s">
        <v>1795</v>
      </c>
      <c r="J62" s="106"/>
      <c r="K62" s="106">
        <v>40909</v>
      </c>
      <c r="L62" s="106"/>
      <c r="M62" s="106">
        <v>40909</v>
      </c>
      <c r="O62" s="79" t="s">
        <v>426</v>
      </c>
      <c r="P62" s="79" t="s">
        <v>1790</v>
      </c>
      <c r="Q62" s="79">
        <v>974000</v>
      </c>
      <c r="R62" s="79">
        <v>2190259</v>
      </c>
      <c r="S62" s="79">
        <v>499352</v>
      </c>
      <c r="T62" s="79">
        <v>1690907</v>
      </c>
      <c r="V62" s="97" t="s">
        <v>429</v>
      </c>
      <c r="W62" s="79" t="s">
        <v>1791</v>
      </c>
      <c r="X62" s="79">
        <v>986500</v>
      </c>
      <c r="Y62" s="79">
        <v>1149234</v>
      </c>
      <c r="Z62" s="79"/>
      <c r="AA62" s="79">
        <v>1149234</v>
      </c>
    </row>
    <row r="63" spans="1:27" ht="15">
      <c r="A63" s="79" t="s">
        <v>432</v>
      </c>
      <c r="B63" s="79" t="s">
        <v>1792</v>
      </c>
      <c r="C63" s="79">
        <v>805000</v>
      </c>
      <c r="D63" s="79">
        <v>432897</v>
      </c>
      <c r="E63" s="79">
        <v>235215</v>
      </c>
      <c r="F63" s="79">
        <v>197682</v>
      </c>
      <c r="H63" s="106" t="s">
        <v>444</v>
      </c>
      <c r="I63" s="106" t="s">
        <v>1796</v>
      </c>
      <c r="J63" s="106"/>
      <c r="K63" s="106">
        <v>106000</v>
      </c>
      <c r="L63" s="106"/>
      <c r="M63" s="106">
        <v>106000</v>
      </c>
      <c r="O63" s="79" t="s">
        <v>429</v>
      </c>
      <c r="P63" s="79" t="s">
        <v>1791</v>
      </c>
      <c r="Q63" s="79">
        <v>295200</v>
      </c>
      <c r="R63" s="79">
        <v>2450826</v>
      </c>
      <c r="S63" s="79">
        <v>1031401</v>
      </c>
      <c r="T63" s="79">
        <v>1419425</v>
      </c>
      <c r="V63" s="97" t="s">
        <v>432</v>
      </c>
      <c r="W63" s="79" t="s">
        <v>1792</v>
      </c>
      <c r="X63" s="79"/>
      <c r="Y63" s="79">
        <v>4858721</v>
      </c>
      <c r="Z63" s="79">
        <v>545015</v>
      </c>
      <c r="AA63" s="79">
        <v>4313706</v>
      </c>
    </row>
    <row r="64" spans="1:27" ht="15">
      <c r="A64" s="79" t="s">
        <v>435</v>
      </c>
      <c r="B64" s="79" t="s">
        <v>1793</v>
      </c>
      <c r="C64" s="79"/>
      <c r="D64" s="79">
        <v>36700</v>
      </c>
      <c r="E64" s="79"/>
      <c r="F64" s="79">
        <v>36700</v>
      </c>
      <c r="H64" s="106" t="s">
        <v>447</v>
      </c>
      <c r="I64" s="106" t="s">
        <v>1797</v>
      </c>
      <c r="J64" s="106"/>
      <c r="K64" s="106">
        <v>41096</v>
      </c>
      <c r="L64" s="106"/>
      <c r="M64" s="106">
        <v>41096</v>
      </c>
      <c r="O64" s="79" t="s">
        <v>432</v>
      </c>
      <c r="P64" s="79" t="s">
        <v>1792</v>
      </c>
      <c r="Q64" s="79">
        <v>3098025</v>
      </c>
      <c r="R64" s="79">
        <v>3349145</v>
      </c>
      <c r="S64" s="79">
        <v>1152295</v>
      </c>
      <c r="T64" s="79">
        <v>2196850</v>
      </c>
      <c r="V64" s="97" t="s">
        <v>435</v>
      </c>
      <c r="W64" s="79" t="s">
        <v>1793</v>
      </c>
      <c r="X64" s="79"/>
      <c r="Y64" s="79">
        <v>3375134</v>
      </c>
      <c r="Z64" s="79"/>
      <c r="AA64" s="79">
        <v>3375134</v>
      </c>
    </row>
    <row r="65" spans="1:27" ht="15">
      <c r="A65" s="79" t="s">
        <v>438</v>
      </c>
      <c r="B65" s="79" t="s">
        <v>1794</v>
      </c>
      <c r="C65" s="79">
        <v>746101</v>
      </c>
      <c r="D65" s="79">
        <v>400323</v>
      </c>
      <c r="E65" s="79">
        <v>66675</v>
      </c>
      <c r="F65" s="79">
        <v>333648</v>
      </c>
      <c r="H65" s="106" t="s">
        <v>450</v>
      </c>
      <c r="I65" s="106" t="s">
        <v>1798</v>
      </c>
      <c r="J65" s="106">
        <v>10000</v>
      </c>
      <c r="K65" s="106">
        <v>99790</v>
      </c>
      <c r="L65" s="106"/>
      <c r="M65" s="106">
        <v>99790</v>
      </c>
      <c r="O65" s="79" t="s">
        <v>435</v>
      </c>
      <c r="P65" s="79" t="s">
        <v>1793</v>
      </c>
      <c r="Q65" s="79">
        <v>26900</v>
      </c>
      <c r="R65" s="79">
        <v>614289</v>
      </c>
      <c r="S65" s="79">
        <v>3400</v>
      </c>
      <c r="T65" s="79">
        <v>610889</v>
      </c>
      <c r="V65" s="97" t="s">
        <v>438</v>
      </c>
      <c r="W65" s="79" t="s">
        <v>1794</v>
      </c>
      <c r="X65" s="79"/>
      <c r="Y65" s="79">
        <v>1682025</v>
      </c>
      <c r="Z65" s="79"/>
      <c r="AA65" s="79">
        <v>1682025</v>
      </c>
    </row>
    <row r="66" spans="1:27" ht="15">
      <c r="A66" s="79" t="s">
        <v>441</v>
      </c>
      <c r="B66" s="79" t="s">
        <v>1795</v>
      </c>
      <c r="C66" s="79">
        <v>238400</v>
      </c>
      <c r="D66" s="79">
        <v>451603</v>
      </c>
      <c r="E66" s="79">
        <v>186800</v>
      </c>
      <c r="F66" s="79">
        <v>264803</v>
      </c>
      <c r="H66" s="106" t="s">
        <v>454</v>
      </c>
      <c r="I66" s="106" t="s">
        <v>1799</v>
      </c>
      <c r="J66" s="106"/>
      <c r="K66" s="106">
        <v>92400</v>
      </c>
      <c r="L66" s="106"/>
      <c r="M66" s="106">
        <v>92400</v>
      </c>
      <c r="O66" s="79" t="s">
        <v>438</v>
      </c>
      <c r="P66" s="79" t="s">
        <v>1794</v>
      </c>
      <c r="Q66" s="79">
        <v>746301</v>
      </c>
      <c r="R66" s="79">
        <v>5076573</v>
      </c>
      <c r="S66" s="79">
        <v>2753697</v>
      </c>
      <c r="T66" s="79">
        <v>2322876</v>
      </c>
      <c r="V66" s="97" t="s">
        <v>441</v>
      </c>
      <c r="W66" s="79" t="s">
        <v>1795</v>
      </c>
      <c r="X66" s="79"/>
      <c r="Y66" s="79">
        <v>2210169</v>
      </c>
      <c r="Z66" s="79">
        <v>1200</v>
      </c>
      <c r="AA66" s="79">
        <v>2208969</v>
      </c>
    </row>
    <row r="67" spans="1:27" ht="15">
      <c r="A67" s="79" t="s">
        <v>444</v>
      </c>
      <c r="B67" s="79" t="s">
        <v>1796</v>
      </c>
      <c r="C67" s="79"/>
      <c r="D67" s="79">
        <v>76490</v>
      </c>
      <c r="E67" s="79"/>
      <c r="F67" s="79">
        <v>76490</v>
      </c>
      <c r="H67" s="106" t="s">
        <v>457</v>
      </c>
      <c r="I67" s="106" t="s">
        <v>1800</v>
      </c>
      <c r="J67" s="106"/>
      <c r="K67" s="106">
        <v>295230</v>
      </c>
      <c r="L67" s="106"/>
      <c r="M67" s="106">
        <v>295230</v>
      </c>
      <c r="O67" s="79" t="s">
        <v>441</v>
      </c>
      <c r="P67" s="79" t="s">
        <v>1795</v>
      </c>
      <c r="Q67" s="79">
        <v>421900</v>
      </c>
      <c r="R67" s="79">
        <v>2596245</v>
      </c>
      <c r="S67" s="79">
        <v>334500</v>
      </c>
      <c r="T67" s="79">
        <v>2261745</v>
      </c>
      <c r="V67" s="97" t="s">
        <v>444</v>
      </c>
      <c r="W67" s="79" t="s">
        <v>1796</v>
      </c>
      <c r="X67" s="79">
        <v>50500</v>
      </c>
      <c r="Y67" s="79">
        <v>2407477</v>
      </c>
      <c r="Z67" s="79"/>
      <c r="AA67" s="79">
        <v>2407477</v>
      </c>
    </row>
    <row r="68" spans="1:27" ht="15">
      <c r="A68" s="79" t="s">
        <v>447</v>
      </c>
      <c r="B68" s="79" t="s">
        <v>1797</v>
      </c>
      <c r="C68" s="79"/>
      <c r="D68" s="79">
        <v>436188</v>
      </c>
      <c r="E68" s="79">
        <v>164000</v>
      </c>
      <c r="F68" s="79">
        <v>272188</v>
      </c>
      <c r="H68" s="106" t="s">
        <v>460</v>
      </c>
      <c r="I68" s="106" t="s">
        <v>1801</v>
      </c>
      <c r="J68" s="106"/>
      <c r="K68" s="106">
        <v>1458960</v>
      </c>
      <c r="L68" s="106"/>
      <c r="M68" s="106">
        <v>1458960</v>
      </c>
      <c r="O68" s="79" t="s">
        <v>444</v>
      </c>
      <c r="P68" s="79" t="s">
        <v>1796</v>
      </c>
      <c r="Q68" s="79">
        <v>523500</v>
      </c>
      <c r="R68" s="79">
        <v>1089313</v>
      </c>
      <c r="S68" s="79">
        <v>376910</v>
      </c>
      <c r="T68" s="79">
        <v>712403</v>
      </c>
      <c r="V68" s="97" t="s">
        <v>447</v>
      </c>
      <c r="W68" s="79" t="s">
        <v>1797</v>
      </c>
      <c r="X68" s="79">
        <v>14900</v>
      </c>
      <c r="Y68" s="79">
        <v>93946</v>
      </c>
      <c r="Z68" s="79"/>
      <c r="AA68" s="79">
        <v>93946</v>
      </c>
    </row>
    <row r="69" spans="1:27" ht="15">
      <c r="A69" s="79" t="s">
        <v>450</v>
      </c>
      <c r="B69" s="79" t="s">
        <v>1798</v>
      </c>
      <c r="C69" s="79"/>
      <c r="D69" s="79">
        <v>842948</v>
      </c>
      <c r="E69" s="79">
        <v>314700</v>
      </c>
      <c r="F69" s="79">
        <v>528248</v>
      </c>
      <c r="H69" s="106" t="s">
        <v>463</v>
      </c>
      <c r="I69" s="106" t="s">
        <v>1802</v>
      </c>
      <c r="J69" s="106"/>
      <c r="K69" s="106">
        <v>8169775</v>
      </c>
      <c r="L69" s="106">
        <v>737500</v>
      </c>
      <c r="M69" s="106">
        <v>7432275</v>
      </c>
      <c r="O69" s="79" t="s">
        <v>447</v>
      </c>
      <c r="P69" s="79" t="s">
        <v>1797</v>
      </c>
      <c r="Q69" s="79">
        <v>2290425</v>
      </c>
      <c r="R69" s="79">
        <v>2910340</v>
      </c>
      <c r="S69" s="79">
        <v>466000</v>
      </c>
      <c r="T69" s="79">
        <v>2444340</v>
      </c>
      <c r="V69" s="97" t="s">
        <v>450</v>
      </c>
      <c r="W69" s="79" t="s">
        <v>1798</v>
      </c>
      <c r="X69" s="79">
        <v>60700</v>
      </c>
      <c r="Y69" s="79">
        <v>3068924</v>
      </c>
      <c r="Z69" s="79"/>
      <c r="AA69" s="79">
        <v>3068924</v>
      </c>
    </row>
    <row r="70" spans="1:27" ht="15">
      <c r="A70" s="79" t="s">
        <v>454</v>
      </c>
      <c r="B70" s="79" t="s">
        <v>1799</v>
      </c>
      <c r="C70" s="79">
        <v>2455060</v>
      </c>
      <c r="D70" s="79">
        <v>130951</v>
      </c>
      <c r="E70" s="79">
        <v>25000</v>
      </c>
      <c r="F70" s="79">
        <v>105951</v>
      </c>
      <c r="H70" s="106" t="s">
        <v>466</v>
      </c>
      <c r="I70" s="106" t="s">
        <v>1803</v>
      </c>
      <c r="J70" s="106"/>
      <c r="K70" s="106">
        <v>1739</v>
      </c>
      <c r="L70" s="106"/>
      <c r="M70" s="106">
        <v>1739</v>
      </c>
      <c r="O70" s="79" t="s">
        <v>450</v>
      </c>
      <c r="P70" s="79" t="s">
        <v>1798</v>
      </c>
      <c r="Q70" s="79">
        <v>363500</v>
      </c>
      <c r="R70" s="79">
        <v>5804798</v>
      </c>
      <c r="S70" s="79">
        <v>1341712</v>
      </c>
      <c r="T70" s="79">
        <v>4463086</v>
      </c>
      <c r="V70" s="97" t="s">
        <v>454</v>
      </c>
      <c r="W70" s="79" t="s">
        <v>1799</v>
      </c>
      <c r="X70" s="79">
        <v>7475</v>
      </c>
      <c r="Y70" s="79">
        <v>568495</v>
      </c>
      <c r="Z70" s="79"/>
      <c r="AA70" s="79">
        <v>568495</v>
      </c>
    </row>
    <row r="71" spans="1:27" ht="15">
      <c r="A71" s="79" t="s">
        <v>457</v>
      </c>
      <c r="B71" s="79" t="s">
        <v>1800</v>
      </c>
      <c r="C71" s="79"/>
      <c r="D71" s="79">
        <v>484575</v>
      </c>
      <c r="E71" s="79">
        <v>21500</v>
      </c>
      <c r="F71" s="79">
        <v>463075</v>
      </c>
      <c r="H71" s="106" t="s">
        <v>469</v>
      </c>
      <c r="I71" s="106" t="s">
        <v>1804</v>
      </c>
      <c r="J71" s="106"/>
      <c r="K71" s="106">
        <v>754270</v>
      </c>
      <c r="L71" s="106"/>
      <c r="M71" s="106">
        <v>754270</v>
      </c>
      <c r="O71" s="79" t="s">
        <v>454</v>
      </c>
      <c r="P71" s="79" t="s">
        <v>1799</v>
      </c>
      <c r="Q71" s="79">
        <v>4862660</v>
      </c>
      <c r="R71" s="79">
        <v>1806772</v>
      </c>
      <c r="S71" s="79">
        <v>541960</v>
      </c>
      <c r="T71" s="79">
        <v>1264812</v>
      </c>
      <c r="V71" s="97" t="s">
        <v>457</v>
      </c>
      <c r="W71" s="79" t="s">
        <v>1800</v>
      </c>
      <c r="X71" s="79"/>
      <c r="Y71" s="79">
        <v>1164260</v>
      </c>
      <c r="Z71" s="79"/>
      <c r="AA71" s="79">
        <v>1164260</v>
      </c>
    </row>
    <row r="72" spans="1:27" ht="15">
      <c r="A72" s="79" t="s">
        <v>460</v>
      </c>
      <c r="B72" s="79" t="s">
        <v>1801</v>
      </c>
      <c r="C72" s="79">
        <v>980700</v>
      </c>
      <c r="D72" s="79">
        <v>224168</v>
      </c>
      <c r="E72" s="79"/>
      <c r="F72" s="79">
        <v>224168</v>
      </c>
      <c r="H72" s="106" t="s">
        <v>472</v>
      </c>
      <c r="I72" s="106" t="s">
        <v>1805</v>
      </c>
      <c r="J72" s="106"/>
      <c r="K72" s="106">
        <v>489821</v>
      </c>
      <c r="L72" s="106"/>
      <c r="M72" s="106">
        <v>489821</v>
      </c>
      <c r="O72" s="79" t="s">
        <v>457</v>
      </c>
      <c r="P72" s="79" t="s">
        <v>1800</v>
      </c>
      <c r="Q72" s="79">
        <v>1636700</v>
      </c>
      <c r="R72" s="79">
        <v>3926468</v>
      </c>
      <c r="S72" s="79">
        <v>1100985</v>
      </c>
      <c r="T72" s="79">
        <v>2825483</v>
      </c>
      <c r="V72" s="97" t="s">
        <v>460</v>
      </c>
      <c r="W72" s="79" t="s">
        <v>1801</v>
      </c>
      <c r="X72" s="79">
        <v>998800</v>
      </c>
      <c r="Y72" s="79">
        <v>3740201</v>
      </c>
      <c r="Z72" s="79"/>
      <c r="AA72" s="79">
        <v>3740201</v>
      </c>
    </row>
    <row r="73" spans="1:27" ht="15">
      <c r="A73" s="79" t="s">
        <v>463</v>
      </c>
      <c r="B73" s="79" t="s">
        <v>1802</v>
      </c>
      <c r="C73" s="79">
        <v>2637750</v>
      </c>
      <c r="D73" s="79">
        <v>869920</v>
      </c>
      <c r="E73" s="79">
        <v>179000</v>
      </c>
      <c r="F73" s="79">
        <v>690920</v>
      </c>
      <c r="H73" s="106" t="s">
        <v>475</v>
      </c>
      <c r="I73" s="106" t="s">
        <v>1806</v>
      </c>
      <c r="J73" s="106"/>
      <c r="K73" s="106">
        <v>242860</v>
      </c>
      <c r="L73" s="106"/>
      <c r="M73" s="106">
        <v>242860</v>
      </c>
      <c r="O73" s="79" t="s">
        <v>460</v>
      </c>
      <c r="P73" s="79" t="s">
        <v>1801</v>
      </c>
      <c r="Q73" s="79">
        <v>16169200</v>
      </c>
      <c r="R73" s="79">
        <v>1937896</v>
      </c>
      <c r="S73" s="79"/>
      <c r="T73" s="79">
        <v>1937896</v>
      </c>
      <c r="V73" s="97" t="s">
        <v>463</v>
      </c>
      <c r="W73" s="79" t="s">
        <v>1802</v>
      </c>
      <c r="X73" s="79">
        <v>43885200</v>
      </c>
      <c r="Y73" s="79">
        <v>66245621</v>
      </c>
      <c r="Z73" s="79">
        <v>1784705</v>
      </c>
      <c r="AA73" s="79">
        <v>64460916</v>
      </c>
    </row>
    <row r="74" spans="1:27" ht="15">
      <c r="A74" s="79" t="s">
        <v>466</v>
      </c>
      <c r="B74" s="79" t="s">
        <v>1803</v>
      </c>
      <c r="C74" s="79"/>
      <c r="D74" s="79">
        <v>78550</v>
      </c>
      <c r="E74" s="79">
        <v>72500</v>
      </c>
      <c r="F74" s="79">
        <v>6050</v>
      </c>
      <c r="H74" s="106" t="s">
        <v>478</v>
      </c>
      <c r="I74" s="106" t="s">
        <v>1807</v>
      </c>
      <c r="J74" s="106">
        <v>319200</v>
      </c>
      <c r="K74" s="106">
        <v>2362961</v>
      </c>
      <c r="L74" s="106"/>
      <c r="M74" s="106">
        <v>2362961</v>
      </c>
      <c r="O74" s="79" t="s">
        <v>463</v>
      </c>
      <c r="P74" s="79" t="s">
        <v>1802</v>
      </c>
      <c r="Q74" s="79">
        <v>7535646</v>
      </c>
      <c r="R74" s="79">
        <v>7576651</v>
      </c>
      <c r="S74" s="79">
        <v>4097106</v>
      </c>
      <c r="T74" s="79">
        <v>3479545</v>
      </c>
      <c r="V74" s="97" t="s">
        <v>466</v>
      </c>
      <c r="W74" s="79" t="s">
        <v>1803</v>
      </c>
      <c r="X74" s="79"/>
      <c r="Y74" s="79">
        <v>1081428</v>
      </c>
      <c r="Z74" s="79"/>
      <c r="AA74" s="79">
        <v>1081428</v>
      </c>
    </row>
    <row r="75" spans="1:27" ht="15">
      <c r="A75" s="79" t="s">
        <v>469</v>
      </c>
      <c r="B75" s="79" t="s">
        <v>1804</v>
      </c>
      <c r="C75" s="79">
        <v>157700</v>
      </c>
      <c r="D75" s="79">
        <v>612322</v>
      </c>
      <c r="E75" s="79">
        <v>39800</v>
      </c>
      <c r="F75" s="79">
        <v>572522</v>
      </c>
      <c r="H75" s="106" t="s">
        <v>481</v>
      </c>
      <c r="I75" s="106" t="s">
        <v>1808</v>
      </c>
      <c r="J75" s="106"/>
      <c r="K75" s="106">
        <v>112100</v>
      </c>
      <c r="L75" s="106"/>
      <c r="M75" s="106">
        <v>112100</v>
      </c>
      <c r="O75" s="79" t="s">
        <v>466</v>
      </c>
      <c r="P75" s="79" t="s">
        <v>1803</v>
      </c>
      <c r="Q75" s="79">
        <v>1671000</v>
      </c>
      <c r="R75" s="79">
        <v>2070106</v>
      </c>
      <c r="S75" s="79">
        <v>690500</v>
      </c>
      <c r="T75" s="79">
        <v>1379606</v>
      </c>
      <c r="V75" s="97" t="s">
        <v>469</v>
      </c>
      <c r="W75" s="79" t="s">
        <v>1804</v>
      </c>
      <c r="X75" s="79">
        <v>83800</v>
      </c>
      <c r="Y75" s="79">
        <v>8240630</v>
      </c>
      <c r="Z75" s="79">
        <v>286814</v>
      </c>
      <c r="AA75" s="79">
        <v>7953816</v>
      </c>
    </row>
    <row r="76" spans="1:27" ht="15">
      <c r="A76" s="79" t="s">
        <v>472</v>
      </c>
      <c r="B76" s="79" t="s">
        <v>1805</v>
      </c>
      <c r="C76" s="79"/>
      <c r="D76" s="79">
        <v>310688</v>
      </c>
      <c r="E76" s="79"/>
      <c r="F76" s="79">
        <v>310688</v>
      </c>
      <c r="H76" s="106" t="s">
        <v>484</v>
      </c>
      <c r="I76" s="106" t="s">
        <v>1809</v>
      </c>
      <c r="J76" s="106"/>
      <c r="K76" s="106">
        <v>44100</v>
      </c>
      <c r="L76" s="106"/>
      <c r="M76" s="106">
        <v>44100</v>
      </c>
      <c r="O76" s="79" t="s">
        <v>469</v>
      </c>
      <c r="P76" s="79" t="s">
        <v>1804</v>
      </c>
      <c r="Q76" s="79">
        <v>2531400</v>
      </c>
      <c r="R76" s="79">
        <v>6086139</v>
      </c>
      <c r="S76" s="79">
        <v>2030635</v>
      </c>
      <c r="T76" s="79">
        <v>4055504</v>
      </c>
      <c r="V76" s="97" t="s">
        <v>472</v>
      </c>
      <c r="W76" s="79" t="s">
        <v>1805</v>
      </c>
      <c r="X76" s="79"/>
      <c r="Y76" s="79">
        <v>2204943</v>
      </c>
      <c r="Z76" s="79"/>
      <c r="AA76" s="79">
        <v>2204943</v>
      </c>
    </row>
    <row r="77" spans="1:27" ht="15">
      <c r="A77" s="79" t="s">
        <v>475</v>
      </c>
      <c r="B77" s="79" t="s">
        <v>1806</v>
      </c>
      <c r="C77" s="79"/>
      <c r="D77" s="79">
        <v>451055</v>
      </c>
      <c r="E77" s="79"/>
      <c r="F77" s="79">
        <v>451055</v>
      </c>
      <c r="H77" s="106" t="s">
        <v>487</v>
      </c>
      <c r="I77" s="106" t="s">
        <v>1810</v>
      </c>
      <c r="J77" s="106"/>
      <c r="K77" s="106">
        <v>269025</v>
      </c>
      <c r="L77" s="106"/>
      <c r="M77" s="106">
        <v>269025</v>
      </c>
      <c r="O77" s="79" t="s">
        <v>472</v>
      </c>
      <c r="P77" s="79" t="s">
        <v>1805</v>
      </c>
      <c r="Q77" s="79">
        <v>1510290</v>
      </c>
      <c r="R77" s="79">
        <v>1708333</v>
      </c>
      <c r="S77" s="79">
        <v>17000</v>
      </c>
      <c r="T77" s="79">
        <v>1691333</v>
      </c>
      <c r="V77" s="97" t="s">
        <v>475</v>
      </c>
      <c r="W77" s="79" t="s">
        <v>1806</v>
      </c>
      <c r="X77" s="79">
        <v>35000</v>
      </c>
      <c r="Y77" s="79">
        <v>6366274</v>
      </c>
      <c r="Z77" s="79"/>
      <c r="AA77" s="79">
        <v>6366274</v>
      </c>
    </row>
    <row r="78" spans="1:27" ht="15">
      <c r="A78" s="79" t="s">
        <v>478</v>
      </c>
      <c r="B78" s="79" t="s">
        <v>1807</v>
      </c>
      <c r="C78" s="79">
        <v>364000</v>
      </c>
      <c r="D78" s="79">
        <v>1229719</v>
      </c>
      <c r="E78" s="79">
        <v>489360</v>
      </c>
      <c r="F78" s="79">
        <v>740359</v>
      </c>
      <c r="H78" s="106" t="s">
        <v>490</v>
      </c>
      <c r="I78" s="106" t="s">
        <v>1811</v>
      </c>
      <c r="J78" s="106">
        <v>1</v>
      </c>
      <c r="K78" s="106">
        <v>33000</v>
      </c>
      <c r="L78" s="106"/>
      <c r="M78" s="106">
        <v>33000</v>
      </c>
      <c r="O78" s="79" t="s">
        <v>475</v>
      </c>
      <c r="P78" s="79" t="s">
        <v>1806</v>
      </c>
      <c r="Q78" s="79"/>
      <c r="R78" s="79">
        <v>3051465</v>
      </c>
      <c r="S78" s="79">
        <v>255300</v>
      </c>
      <c r="T78" s="79">
        <v>2796165</v>
      </c>
      <c r="V78" s="97" t="s">
        <v>478</v>
      </c>
      <c r="W78" s="79" t="s">
        <v>1807</v>
      </c>
      <c r="X78" s="79">
        <v>446450</v>
      </c>
      <c r="Y78" s="79">
        <v>8877276</v>
      </c>
      <c r="Z78" s="79">
        <v>27125</v>
      </c>
      <c r="AA78" s="79">
        <v>8850151</v>
      </c>
    </row>
    <row r="79" spans="1:27" ht="15">
      <c r="A79" s="79" t="s">
        <v>481</v>
      </c>
      <c r="B79" s="79" t="s">
        <v>1808</v>
      </c>
      <c r="C79" s="79">
        <v>194500</v>
      </c>
      <c r="D79" s="79">
        <v>1035528</v>
      </c>
      <c r="E79" s="79">
        <v>673450</v>
      </c>
      <c r="F79" s="79">
        <v>362078</v>
      </c>
      <c r="H79" s="106" t="s">
        <v>493</v>
      </c>
      <c r="I79" s="106" t="s">
        <v>1812</v>
      </c>
      <c r="J79" s="106"/>
      <c r="K79" s="106">
        <v>3261901</v>
      </c>
      <c r="L79" s="106"/>
      <c r="M79" s="106">
        <v>3261901</v>
      </c>
      <c r="O79" s="79" t="s">
        <v>478</v>
      </c>
      <c r="P79" s="79" t="s">
        <v>1807</v>
      </c>
      <c r="Q79" s="79">
        <v>3696700</v>
      </c>
      <c r="R79" s="79">
        <v>19144527</v>
      </c>
      <c r="S79" s="79">
        <v>8647205</v>
      </c>
      <c r="T79" s="79">
        <v>10497322</v>
      </c>
      <c r="V79" s="97" t="s">
        <v>481</v>
      </c>
      <c r="W79" s="79" t="s">
        <v>1808</v>
      </c>
      <c r="X79" s="79"/>
      <c r="Y79" s="79">
        <v>4377227</v>
      </c>
      <c r="Z79" s="79">
        <v>1595000</v>
      </c>
      <c r="AA79" s="79">
        <v>2782227</v>
      </c>
    </row>
    <row r="80" spans="1:27" ht="15">
      <c r="A80" s="79" t="s">
        <v>484</v>
      </c>
      <c r="B80" s="79" t="s">
        <v>1809</v>
      </c>
      <c r="C80" s="79">
        <v>6154469</v>
      </c>
      <c r="D80" s="79">
        <v>505730</v>
      </c>
      <c r="E80" s="79">
        <v>245610</v>
      </c>
      <c r="F80" s="79">
        <v>260120</v>
      </c>
      <c r="H80" s="106" t="s">
        <v>496</v>
      </c>
      <c r="I80" s="106" t="s">
        <v>1813</v>
      </c>
      <c r="J80" s="106"/>
      <c r="K80" s="106">
        <v>650</v>
      </c>
      <c r="L80" s="106"/>
      <c r="M80" s="106">
        <v>650</v>
      </c>
      <c r="O80" s="79" t="s">
        <v>481</v>
      </c>
      <c r="P80" s="79" t="s">
        <v>1808</v>
      </c>
      <c r="Q80" s="79">
        <v>647500</v>
      </c>
      <c r="R80" s="79">
        <v>6339044</v>
      </c>
      <c r="S80" s="79">
        <v>4221200</v>
      </c>
      <c r="T80" s="79">
        <v>2117844</v>
      </c>
      <c r="V80" s="97" t="s">
        <v>484</v>
      </c>
      <c r="W80" s="79" t="s">
        <v>1809</v>
      </c>
      <c r="X80" s="79"/>
      <c r="Y80" s="79">
        <v>1285472</v>
      </c>
      <c r="Z80" s="79"/>
      <c r="AA80" s="79">
        <v>1285472</v>
      </c>
    </row>
    <row r="81" spans="1:27" ht="15">
      <c r="A81" s="79" t="s">
        <v>487</v>
      </c>
      <c r="B81" s="79" t="s">
        <v>1810</v>
      </c>
      <c r="C81" s="79"/>
      <c r="D81" s="79">
        <v>89093</v>
      </c>
      <c r="E81" s="79"/>
      <c r="F81" s="79">
        <v>89093</v>
      </c>
      <c r="H81" s="106" t="s">
        <v>499</v>
      </c>
      <c r="I81" s="106" t="s">
        <v>2264</v>
      </c>
      <c r="J81" s="106">
        <v>80700</v>
      </c>
      <c r="K81" s="106">
        <v>199120</v>
      </c>
      <c r="L81" s="106"/>
      <c r="M81" s="106">
        <v>199120</v>
      </c>
      <c r="O81" s="79" t="s">
        <v>484</v>
      </c>
      <c r="P81" s="79" t="s">
        <v>1809</v>
      </c>
      <c r="Q81" s="79">
        <v>9392744</v>
      </c>
      <c r="R81" s="79">
        <v>5520371</v>
      </c>
      <c r="S81" s="79">
        <v>2508078</v>
      </c>
      <c r="T81" s="79">
        <v>3012293</v>
      </c>
      <c r="V81" s="97" t="s">
        <v>487</v>
      </c>
      <c r="W81" s="79" t="s">
        <v>1810</v>
      </c>
      <c r="X81" s="79"/>
      <c r="Y81" s="79">
        <v>2229027</v>
      </c>
      <c r="Z81" s="79"/>
      <c r="AA81" s="79">
        <v>2229027</v>
      </c>
    </row>
    <row r="82" spans="1:27" ht="15">
      <c r="A82" s="79" t="s">
        <v>493</v>
      </c>
      <c r="B82" s="79" t="s">
        <v>1812</v>
      </c>
      <c r="C82" s="79">
        <v>900</v>
      </c>
      <c r="D82" s="79">
        <v>893634</v>
      </c>
      <c r="E82" s="79">
        <v>207850</v>
      </c>
      <c r="F82" s="79">
        <v>685784</v>
      </c>
      <c r="H82" s="106" t="s">
        <v>502</v>
      </c>
      <c r="I82" s="106" t="s">
        <v>1814</v>
      </c>
      <c r="J82" s="106"/>
      <c r="K82" s="106">
        <v>452978</v>
      </c>
      <c r="L82" s="106"/>
      <c r="M82" s="106">
        <v>452978</v>
      </c>
      <c r="O82" s="79" t="s">
        <v>487</v>
      </c>
      <c r="P82" s="79" t="s">
        <v>1810</v>
      </c>
      <c r="Q82" s="79"/>
      <c r="R82" s="79">
        <v>909032</v>
      </c>
      <c r="S82" s="79">
        <v>1000</v>
      </c>
      <c r="T82" s="79">
        <v>908032</v>
      </c>
      <c r="V82" s="97" t="s">
        <v>490</v>
      </c>
      <c r="W82" s="79" t="s">
        <v>1811</v>
      </c>
      <c r="X82" s="79">
        <v>3656042</v>
      </c>
      <c r="Y82" s="79">
        <v>4027629</v>
      </c>
      <c r="Z82" s="79">
        <v>535800</v>
      </c>
      <c r="AA82" s="79">
        <v>3491829</v>
      </c>
    </row>
    <row r="83" spans="1:27" ht="15">
      <c r="A83" s="79" t="s">
        <v>496</v>
      </c>
      <c r="B83" s="79" t="s">
        <v>1813</v>
      </c>
      <c r="C83" s="79"/>
      <c r="D83" s="79">
        <v>120373</v>
      </c>
      <c r="E83" s="79">
        <v>33400</v>
      </c>
      <c r="F83" s="79">
        <v>86973</v>
      </c>
      <c r="H83" s="106" t="s">
        <v>504</v>
      </c>
      <c r="I83" s="106" t="s">
        <v>1815</v>
      </c>
      <c r="J83" s="106"/>
      <c r="K83" s="106">
        <v>441828</v>
      </c>
      <c r="L83" s="106"/>
      <c r="M83" s="106">
        <v>441828</v>
      </c>
      <c r="O83" s="79" t="s">
        <v>490</v>
      </c>
      <c r="P83" s="79" t="s">
        <v>1811</v>
      </c>
      <c r="Q83" s="79">
        <v>1125000</v>
      </c>
      <c r="R83" s="79">
        <v>761150</v>
      </c>
      <c r="S83" s="79">
        <v>472000</v>
      </c>
      <c r="T83" s="79">
        <v>289150</v>
      </c>
      <c r="V83" s="97" t="s">
        <v>493</v>
      </c>
      <c r="W83" s="79" t="s">
        <v>1812</v>
      </c>
      <c r="X83" s="79">
        <v>542120</v>
      </c>
      <c r="Y83" s="79">
        <v>13946048</v>
      </c>
      <c r="Z83" s="79">
        <v>806000</v>
      </c>
      <c r="AA83" s="79">
        <v>13140048</v>
      </c>
    </row>
    <row r="84" spans="1:27" ht="15">
      <c r="A84" s="79" t="s">
        <v>499</v>
      </c>
      <c r="B84" s="79" t="s">
        <v>2264</v>
      </c>
      <c r="C84" s="79">
        <v>33848</v>
      </c>
      <c r="D84" s="79">
        <v>248331</v>
      </c>
      <c r="E84" s="79"/>
      <c r="F84" s="79">
        <v>248331</v>
      </c>
      <c r="H84" s="106" t="s">
        <v>507</v>
      </c>
      <c r="I84" s="106" t="s">
        <v>1816</v>
      </c>
      <c r="J84" s="106">
        <v>73150</v>
      </c>
      <c r="K84" s="106">
        <v>442045</v>
      </c>
      <c r="L84" s="106"/>
      <c r="M84" s="106">
        <v>442045</v>
      </c>
      <c r="O84" s="79" t="s">
        <v>493</v>
      </c>
      <c r="P84" s="79" t="s">
        <v>1812</v>
      </c>
      <c r="Q84" s="79">
        <v>454700</v>
      </c>
      <c r="R84" s="79">
        <v>6354239</v>
      </c>
      <c r="S84" s="79">
        <v>1412490</v>
      </c>
      <c r="T84" s="79">
        <v>4941749</v>
      </c>
      <c r="V84" s="97" t="s">
        <v>496</v>
      </c>
      <c r="W84" s="79" t="s">
        <v>1813</v>
      </c>
      <c r="X84" s="79">
        <v>1470168</v>
      </c>
      <c r="Y84" s="79">
        <v>8517052</v>
      </c>
      <c r="Z84" s="79"/>
      <c r="AA84" s="79">
        <v>8517052</v>
      </c>
    </row>
    <row r="85" spans="1:27" ht="15">
      <c r="A85" s="79" t="s">
        <v>502</v>
      </c>
      <c r="B85" s="79" t="s">
        <v>1814</v>
      </c>
      <c r="C85" s="79"/>
      <c r="D85" s="79">
        <v>40100</v>
      </c>
      <c r="E85" s="79">
        <v>3900</v>
      </c>
      <c r="F85" s="79">
        <v>36200</v>
      </c>
      <c r="H85" s="106" t="s">
        <v>510</v>
      </c>
      <c r="I85" s="106" t="s">
        <v>2247</v>
      </c>
      <c r="J85" s="106"/>
      <c r="K85" s="106">
        <v>404191</v>
      </c>
      <c r="L85" s="106"/>
      <c r="M85" s="106">
        <v>404191</v>
      </c>
      <c r="O85" s="79" t="s">
        <v>496</v>
      </c>
      <c r="P85" s="79" t="s">
        <v>1813</v>
      </c>
      <c r="Q85" s="79">
        <v>712850</v>
      </c>
      <c r="R85" s="79">
        <v>3551892</v>
      </c>
      <c r="S85" s="79">
        <v>1338000</v>
      </c>
      <c r="T85" s="79">
        <v>2213892</v>
      </c>
      <c r="V85" s="97" t="s">
        <v>499</v>
      </c>
      <c r="W85" s="79" t="s">
        <v>2264</v>
      </c>
      <c r="X85" s="79">
        <v>721400</v>
      </c>
      <c r="Y85" s="79">
        <v>1850921</v>
      </c>
      <c r="Z85" s="79"/>
      <c r="AA85" s="79">
        <v>1850921</v>
      </c>
    </row>
    <row r="86" spans="1:27" ht="15">
      <c r="A86" s="79" t="s">
        <v>504</v>
      </c>
      <c r="B86" s="79" t="s">
        <v>1815</v>
      </c>
      <c r="C86" s="79">
        <v>12117374</v>
      </c>
      <c r="D86" s="79">
        <v>1238531</v>
      </c>
      <c r="E86" s="79">
        <v>146301</v>
      </c>
      <c r="F86" s="79">
        <v>1092230</v>
      </c>
      <c r="H86" s="106" t="s">
        <v>513</v>
      </c>
      <c r="I86" s="106" t="s">
        <v>1817</v>
      </c>
      <c r="J86" s="106"/>
      <c r="K86" s="106">
        <v>105401</v>
      </c>
      <c r="L86" s="106"/>
      <c r="M86" s="106">
        <v>105401</v>
      </c>
      <c r="O86" s="79" t="s">
        <v>499</v>
      </c>
      <c r="P86" s="79" t="s">
        <v>2264</v>
      </c>
      <c r="Q86" s="79">
        <v>14427118</v>
      </c>
      <c r="R86" s="79">
        <v>5954715</v>
      </c>
      <c r="S86" s="79">
        <v>1776100</v>
      </c>
      <c r="T86" s="79">
        <v>4178615</v>
      </c>
      <c r="V86" s="97" t="s">
        <v>502</v>
      </c>
      <c r="W86" s="79" t="s">
        <v>1814</v>
      </c>
      <c r="X86" s="79"/>
      <c r="Y86" s="79">
        <v>3766634</v>
      </c>
      <c r="Z86" s="79"/>
      <c r="AA86" s="79">
        <v>3766634</v>
      </c>
    </row>
    <row r="87" spans="1:27" ht="15">
      <c r="A87" s="79" t="s">
        <v>507</v>
      </c>
      <c r="B87" s="79" t="s">
        <v>1816</v>
      </c>
      <c r="C87" s="79">
        <v>2747700</v>
      </c>
      <c r="D87" s="79">
        <v>1504641</v>
      </c>
      <c r="E87" s="79">
        <v>841391</v>
      </c>
      <c r="F87" s="79">
        <v>663250</v>
      </c>
      <c r="H87" s="106" t="s">
        <v>516</v>
      </c>
      <c r="I87" s="106" t="s">
        <v>1818</v>
      </c>
      <c r="J87" s="106"/>
      <c r="K87" s="106">
        <v>93174</v>
      </c>
      <c r="L87" s="106"/>
      <c r="M87" s="106">
        <v>93174</v>
      </c>
      <c r="O87" s="79" t="s">
        <v>502</v>
      </c>
      <c r="P87" s="79" t="s">
        <v>1814</v>
      </c>
      <c r="Q87" s="79"/>
      <c r="R87" s="79">
        <v>336125</v>
      </c>
      <c r="S87" s="79">
        <v>35200</v>
      </c>
      <c r="T87" s="79">
        <v>300925</v>
      </c>
      <c r="V87" s="97" t="s">
        <v>504</v>
      </c>
      <c r="W87" s="79" t="s">
        <v>1815</v>
      </c>
      <c r="X87" s="79">
        <v>215300</v>
      </c>
      <c r="Y87" s="79">
        <v>4698048</v>
      </c>
      <c r="Z87" s="79">
        <v>51801</v>
      </c>
      <c r="AA87" s="79">
        <v>4646247</v>
      </c>
    </row>
    <row r="88" spans="1:27" ht="15">
      <c r="A88" s="79" t="s">
        <v>513</v>
      </c>
      <c r="B88" s="79" t="s">
        <v>1817</v>
      </c>
      <c r="C88" s="79">
        <v>2089501</v>
      </c>
      <c r="D88" s="79">
        <v>808433</v>
      </c>
      <c r="E88" s="79">
        <v>196000</v>
      </c>
      <c r="F88" s="79">
        <v>612433</v>
      </c>
      <c r="H88" s="106" t="s">
        <v>519</v>
      </c>
      <c r="I88" s="106" t="s">
        <v>1819</v>
      </c>
      <c r="J88" s="106">
        <v>6525000</v>
      </c>
      <c r="K88" s="106">
        <v>2500</v>
      </c>
      <c r="L88" s="106"/>
      <c r="M88" s="106">
        <v>2500</v>
      </c>
      <c r="O88" s="79" t="s">
        <v>504</v>
      </c>
      <c r="P88" s="79" t="s">
        <v>1815</v>
      </c>
      <c r="Q88" s="79">
        <v>16727674</v>
      </c>
      <c r="R88" s="79">
        <v>13792663</v>
      </c>
      <c r="S88" s="79">
        <v>3047183</v>
      </c>
      <c r="T88" s="79">
        <v>10745480</v>
      </c>
      <c r="V88" s="97" t="s">
        <v>507</v>
      </c>
      <c r="W88" s="79" t="s">
        <v>1816</v>
      </c>
      <c r="X88" s="79">
        <v>5250050</v>
      </c>
      <c r="Y88" s="79">
        <v>2895308</v>
      </c>
      <c r="Z88" s="79">
        <v>45800</v>
      </c>
      <c r="AA88" s="79">
        <v>2849508</v>
      </c>
    </row>
    <row r="89" spans="1:27" ht="15">
      <c r="A89" s="79" t="s">
        <v>516</v>
      </c>
      <c r="B89" s="79" t="s">
        <v>1818</v>
      </c>
      <c r="C89" s="79"/>
      <c r="D89" s="79">
        <v>461554</v>
      </c>
      <c r="E89" s="79">
        <v>189450</v>
      </c>
      <c r="F89" s="79">
        <v>272104</v>
      </c>
      <c r="H89" s="106" t="s">
        <v>522</v>
      </c>
      <c r="I89" s="106" t="s">
        <v>1820</v>
      </c>
      <c r="J89" s="106"/>
      <c r="K89" s="106">
        <v>27835</v>
      </c>
      <c r="L89" s="106"/>
      <c r="M89" s="106">
        <v>27835</v>
      </c>
      <c r="O89" s="79" t="s">
        <v>507</v>
      </c>
      <c r="P89" s="79" t="s">
        <v>1816</v>
      </c>
      <c r="Q89" s="79">
        <v>10659842</v>
      </c>
      <c r="R89" s="79">
        <v>11161040</v>
      </c>
      <c r="S89" s="79">
        <v>4845372</v>
      </c>
      <c r="T89" s="79">
        <v>6315668</v>
      </c>
      <c r="V89" s="97" t="s">
        <v>510</v>
      </c>
      <c r="W89" s="79" t="s">
        <v>2247</v>
      </c>
      <c r="X89" s="79">
        <v>14317582</v>
      </c>
      <c r="Y89" s="79">
        <v>3506826</v>
      </c>
      <c r="Z89" s="79"/>
      <c r="AA89" s="79">
        <v>3506826</v>
      </c>
    </row>
    <row r="90" spans="1:27" ht="15">
      <c r="A90" s="79" t="s">
        <v>519</v>
      </c>
      <c r="B90" s="79" t="s">
        <v>1819</v>
      </c>
      <c r="C90" s="79">
        <v>475000</v>
      </c>
      <c r="D90" s="79">
        <v>137101</v>
      </c>
      <c r="E90" s="79"/>
      <c r="F90" s="79">
        <v>137101</v>
      </c>
      <c r="H90" s="106" t="s">
        <v>525</v>
      </c>
      <c r="I90" s="106" t="s">
        <v>1821</v>
      </c>
      <c r="J90" s="106"/>
      <c r="K90" s="106">
        <v>520301</v>
      </c>
      <c r="L90" s="106"/>
      <c r="M90" s="106">
        <v>520301</v>
      </c>
      <c r="O90" s="79" t="s">
        <v>513</v>
      </c>
      <c r="P90" s="79" t="s">
        <v>1817</v>
      </c>
      <c r="Q90" s="79">
        <v>12969422</v>
      </c>
      <c r="R90" s="79">
        <v>7410763</v>
      </c>
      <c r="S90" s="79">
        <v>2650703</v>
      </c>
      <c r="T90" s="79">
        <v>4760060</v>
      </c>
      <c r="V90" s="97" t="s">
        <v>513</v>
      </c>
      <c r="W90" s="79" t="s">
        <v>1817</v>
      </c>
      <c r="X90" s="79"/>
      <c r="Y90" s="79">
        <v>1389115</v>
      </c>
      <c r="Z90" s="79"/>
      <c r="AA90" s="79">
        <v>1389115</v>
      </c>
    </row>
    <row r="91" spans="1:27" ht="15">
      <c r="A91" s="79" t="s">
        <v>522</v>
      </c>
      <c r="B91" s="79" t="s">
        <v>1820</v>
      </c>
      <c r="C91" s="79"/>
      <c r="D91" s="79">
        <v>538207</v>
      </c>
      <c r="E91" s="79">
        <v>319900</v>
      </c>
      <c r="F91" s="79">
        <v>218307</v>
      </c>
      <c r="H91" s="106" t="s">
        <v>528</v>
      </c>
      <c r="I91" s="106" t="s">
        <v>1822</v>
      </c>
      <c r="J91" s="106"/>
      <c r="K91" s="106">
        <v>781820</v>
      </c>
      <c r="L91" s="106"/>
      <c r="M91" s="106">
        <v>781820</v>
      </c>
      <c r="O91" s="79" t="s">
        <v>516</v>
      </c>
      <c r="P91" s="79" t="s">
        <v>1818</v>
      </c>
      <c r="Q91" s="79">
        <v>1984900</v>
      </c>
      <c r="R91" s="79">
        <v>3729055</v>
      </c>
      <c r="S91" s="79">
        <v>822310</v>
      </c>
      <c r="T91" s="79">
        <v>2906745</v>
      </c>
      <c r="V91" s="97" t="s">
        <v>516</v>
      </c>
      <c r="W91" s="79" t="s">
        <v>1818</v>
      </c>
      <c r="X91" s="79">
        <v>1393000</v>
      </c>
      <c r="Y91" s="79">
        <v>1963661</v>
      </c>
      <c r="Z91" s="79"/>
      <c r="AA91" s="79">
        <v>1963661</v>
      </c>
    </row>
    <row r="92" spans="1:27" ht="15">
      <c r="A92" s="79" t="s">
        <v>525</v>
      </c>
      <c r="B92" s="79" t="s">
        <v>1821</v>
      </c>
      <c r="C92" s="79">
        <v>1</v>
      </c>
      <c r="D92" s="79">
        <v>629055</v>
      </c>
      <c r="E92" s="79"/>
      <c r="F92" s="79">
        <v>629055</v>
      </c>
      <c r="H92" s="106" t="s">
        <v>531</v>
      </c>
      <c r="I92" s="106" t="s">
        <v>1823</v>
      </c>
      <c r="J92" s="106"/>
      <c r="K92" s="106">
        <v>35885</v>
      </c>
      <c r="L92" s="106"/>
      <c r="M92" s="106">
        <v>35885</v>
      </c>
      <c r="O92" s="79" t="s">
        <v>519</v>
      </c>
      <c r="P92" s="79" t="s">
        <v>1819</v>
      </c>
      <c r="Q92" s="79">
        <v>565000</v>
      </c>
      <c r="R92" s="79">
        <v>1071812</v>
      </c>
      <c r="S92" s="79">
        <v>50000</v>
      </c>
      <c r="T92" s="79">
        <v>1021812</v>
      </c>
      <c r="V92" s="97" t="s">
        <v>519</v>
      </c>
      <c r="W92" s="79" t="s">
        <v>1819</v>
      </c>
      <c r="X92" s="79">
        <v>6525000</v>
      </c>
      <c r="Y92" s="79">
        <v>3275950</v>
      </c>
      <c r="Z92" s="79"/>
      <c r="AA92" s="79">
        <v>3275950</v>
      </c>
    </row>
    <row r="93" spans="1:27" ht="15">
      <c r="A93" s="79" t="s">
        <v>528</v>
      </c>
      <c r="B93" s="79" t="s">
        <v>1822</v>
      </c>
      <c r="C93" s="79"/>
      <c r="D93" s="79">
        <v>622825</v>
      </c>
      <c r="E93" s="79">
        <v>252200</v>
      </c>
      <c r="F93" s="79">
        <v>370625</v>
      </c>
      <c r="H93" s="106" t="s">
        <v>534</v>
      </c>
      <c r="I93" s="106" t="s">
        <v>1824</v>
      </c>
      <c r="J93" s="106">
        <v>59000</v>
      </c>
      <c r="K93" s="106">
        <v>524775</v>
      </c>
      <c r="L93" s="106">
        <v>35100</v>
      </c>
      <c r="M93" s="106">
        <v>489675</v>
      </c>
      <c r="O93" s="79" t="s">
        <v>522</v>
      </c>
      <c r="P93" s="79" t="s">
        <v>1820</v>
      </c>
      <c r="Q93" s="79"/>
      <c r="R93" s="79">
        <v>3762727</v>
      </c>
      <c r="S93" s="79">
        <v>1451426</v>
      </c>
      <c r="T93" s="79">
        <v>2311301</v>
      </c>
      <c r="V93" s="97" t="s">
        <v>522</v>
      </c>
      <c r="W93" s="79" t="s">
        <v>1820</v>
      </c>
      <c r="X93" s="79">
        <v>3439</v>
      </c>
      <c r="Y93" s="79">
        <v>2275790</v>
      </c>
      <c r="Z93" s="79"/>
      <c r="AA93" s="79">
        <v>2275790</v>
      </c>
    </row>
    <row r="94" spans="1:27" ht="15">
      <c r="A94" s="79" t="s">
        <v>531</v>
      </c>
      <c r="B94" s="79" t="s">
        <v>1823</v>
      </c>
      <c r="C94" s="79">
        <v>2596142</v>
      </c>
      <c r="D94" s="79">
        <v>290830</v>
      </c>
      <c r="E94" s="79">
        <v>7700</v>
      </c>
      <c r="F94" s="79">
        <v>283130</v>
      </c>
      <c r="H94" s="106" t="s">
        <v>544</v>
      </c>
      <c r="I94" s="106" t="s">
        <v>1827</v>
      </c>
      <c r="J94" s="106"/>
      <c r="K94" s="106">
        <v>7600</v>
      </c>
      <c r="L94" s="106"/>
      <c r="M94" s="106">
        <v>7600</v>
      </c>
      <c r="O94" s="79" t="s">
        <v>525</v>
      </c>
      <c r="P94" s="79" t="s">
        <v>1821</v>
      </c>
      <c r="Q94" s="79">
        <v>464001</v>
      </c>
      <c r="R94" s="79">
        <v>3382953</v>
      </c>
      <c r="S94" s="79">
        <v>485591</v>
      </c>
      <c r="T94" s="79">
        <v>2897362</v>
      </c>
      <c r="V94" s="97" t="s">
        <v>525</v>
      </c>
      <c r="W94" s="79" t="s">
        <v>1821</v>
      </c>
      <c r="X94" s="79"/>
      <c r="Y94" s="79">
        <v>3265969</v>
      </c>
      <c r="Z94" s="79"/>
      <c r="AA94" s="79">
        <v>3265969</v>
      </c>
    </row>
    <row r="95" spans="1:27" ht="15">
      <c r="A95" s="79" t="s">
        <v>534</v>
      </c>
      <c r="B95" s="79" t="s">
        <v>1824</v>
      </c>
      <c r="C95" s="79">
        <v>339200</v>
      </c>
      <c r="D95" s="79">
        <v>1847135</v>
      </c>
      <c r="E95" s="79">
        <v>1294550</v>
      </c>
      <c r="F95" s="79">
        <v>552585</v>
      </c>
      <c r="H95" s="106" t="s">
        <v>547</v>
      </c>
      <c r="I95" s="106" t="s">
        <v>1828</v>
      </c>
      <c r="J95" s="106"/>
      <c r="K95" s="106">
        <v>123350</v>
      </c>
      <c r="L95" s="106"/>
      <c r="M95" s="106">
        <v>123350</v>
      </c>
      <c r="O95" s="79" t="s">
        <v>528</v>
      </c>
      <c r="P95" s="79" t="s">
        <v>1822</v>
      </c>
      <c r="Q95" s="79">
        <v>2545000</v>
      </c>
      <c r="R95" s="79">
        <v>6031586</v>
      </c>
      <c r="S95" s="79">
        <v>2877800</v>
      </c>
      <c r="T95" s="79">
        <v>3153786</v>
      </c>
      <c r="V95" s="97" t="s">
        <v>528</v>
      </c>
      <c r="W95" s="79" t="s">
        <v>1822</v>
      </c>
      <c r="X95" s="79"/>
      <c r="Y95" s="79">
        <v>4620936</v>
      </c>
      <c r="Z95" s="79"/>
      <c r="AA95" s="79">
        <v>4620936</v>
      </c>
    </row>
    <row r="96" spans="1:27" ht="15">
      <c r="A96" s="79" t="s">
        <v>538</v>
      </c>
      <c r="B96" s="79" t="s">
        <v>1825</v>
      </c>
      <c r="C96" s="79"/>
      <c r="D96" s="79">
        <v>9900</v>
      </c>
      <c r="E96" s="79"/>
      <c r="F96" s="79">
        <v>9900</v>
      </c>
      <c r="H96" s="106" t="s">
        <v>550</v>
      </c>
      <c r="I96" s="106" t="s">
        <v>1829</v>
      </c>
      <c r="J96" s="106">
        <v>22500</v>
      </c>
      <c r="K96" s="106">
        <v>2100100</v>
      </c>
      <c r="L96" s="106">
        <v>2050100</v>
      </c>
      <c r="M96" s="106">
        <v>50000</v>
      </c>
      <c r="O96" s="79" t="s">
        <v>531</v>
      </c>
      <c r="P96" s="79" t="s">
        <v>1823</v>
      </c>
      <c r="Q96" s="79">
        <v>21740139</v>
      </c>
      <c r="R96" s="79">
        <v>2955135</v>
      </c>
      <c r="S96" s="79">
        <v>688175</v>
      </c>
      <c r="T96" s="79">
        <v>2266960</v>
      </c>
      <c r="V96" s="97" t="s">
        <v>531</v>
      </c>
      <c r="W96" s="79" t="s">
        <v>1823</v>
      </c>
      <c r="X96" s="79">
        <v>4800</v>
      </c>
      <c r="Y96" s="79">
        <v>502282</v>
      </c>
      <c r="Z96" s="79"/>
      <c r="AA96" s="79">
        <v>502282</v>
      </c>
    </row>
    <row r="97" spans="1:27" ht="15">
      <c r="A97" s="79" t="s">
        <v>541</v>
      </c>
      <c r="B97" s="79" t="s">
        <v>1826</v>
      </c>
      <c r="C97" s="79"/>
      <c r="D97" s="79">
        <v>98434</v>
      </c>
      <c r="E97" s="79"/>
      <c r="F97" s="79">
        <v>98434</v>
      </c>
      <c r="H97" s="106" t="s">
        <v>553</v>
      </c>
      <c r="I97" s="106" t="s">
        <v>1830</v>
      </c>
      <c r="J97" s="106">
        <v>3947614</v>
      </c>
      <c r="K97" s="106">
        <v>4934055</v>
      </c>
      <c r="L97" s="106"/>
      <c r="M97" s="106">
        <v>4934055</v>
      </c>
      <c r="O97" s="79" t="s">
        <v>534</v>
      </c>
      <c r="P97" s="79" t="s">
        <v>1824</v>
      </c>
      <c r="Q97" s="79">
        <v>3982200</v>
      </c>
      <c r="R97" s="79">
        <v>14070433</v>
      </c>
      <c r="S97" s="79">
        <v>6881310</v>
      </c>
      <c r="T97" s="79">
        <v>7189123</v>
      </c>
      <c r="V97" s="97" t="s">
        <v>534</v>
      </c>
      <c r="W97" s="79" t="s">
        <v>1824</v>
      </c>
      <c r="X97" s="79">
        <v>743900</v>
      </c>
      <c r="Y97" s="79">
        <v>6505763</v>
      </c>
      <c r="Z97" s="79">
        <v>2638100</v>
      </c>
      <c r="AA97" s="79">
        <v>3867663</v>
      </c>
    </row>
    <row r="98" spans="1:27" ht="15">
      <c r="A98" s="79" t="s">
        <v>544</v>
      </c>
      <c r="B98" s="79" t="s">
        <v>1827</v>
      </c>
      <c r="C98" s="79"/>
      <c r="D98" s="79">
        <v>40450</v>
      </c>
      <c r="E98" s="79"/>
      <c r="F98" s="79">
        <v>40450</v>
      </c>
      <c r="H98" s="106" t="s">
        <v>556</v>
      </c>
      <c r="I98" s="106" t="s">
        <v>1831</v>
      </c>
      <c r="J98" s="106">
        <v>227500</v>
      </c>
      <c r="K98" s="106">
        <v>108950</v>
      </c>
      <c r="L98" s="106"/>
      <c r="M98" s="106">
        <v>108950</v>
      </c>
      <c r="O98" s="79" t="s">
        <v>538</v>
      </c>
      <c r="P98" s="79" t="s">
        <v>1825</v>
      </c>
      <c r="Q98" s="79">
        <v>634100</v>
      </c>
      <c r="R98" s="79">
        <v>233151</v>
      </c>
      <c r="S98" s="79">
        <v>48700</v>
      </c>
      <c r="T98" s="79">
        <v>184451</v>
      </c>
      <c r="V98" s="97" t="s">
        <v>538</v>
      </c>
      <c r="W98" s="79" t="s">
        <v>1825</v>
      </c>
      <c r="X98" s="79"/>
      <c r="Y98" s="79">
        <v>3561250</v>
      </c>
      <c r="Z98" s="79">
        <v>3400000</v>
      </c>
      <c r="AA98" s="79">
        <v>161250</v>
      </c>
    </row>
    <row r="99" spans="1:27" ht="15">
      <c r="A99" s="79" t="s">
        <v>547</v>
      </c>
      <c r="B99" s="79" t="s">
        <v>1828</v>
      </c>
      <c r="C99" s="79"/>
      <c r="D99" s="79">
        <v>4742719</v>
      </c>
      <c r="E99" s="79">
        <v>178125</v>
      </c>
      <c r="F99" s="79">
        <v>4564594</v>
      </c>
      <c r="H99" s="106" t="s">
        <v>559</v>
      </c>
      <c r="I99" s="106" t="s">
        <v>1832</v>
      </c>
      <c r="J99" s="106">
        <v>10649</v>
      </c>
      <c r="K99" s="106">
        <v>297409</v>
      </c>
      <c r="L99" s="106"/>
      <c r="M99" s="106">
        <v>297409</v>
      </c>
      <c r="O99" s="79" t="s">
        <v>541</v>
      </c>
      <c r="P99" s="79" t="s">
        <v>1826</v>
      </c>
      <c r="Q99" s="79"/>
      <c r="R99" s="79">
        <v>282184</v>
      </c>
      <c r="S99" s="79">
        <v>16825</v>
      </c>
      <c r="T99" s="79">
        <v>265359</v>
      </c>
      <c r="V99" s="97" t="s">
        <v>541</v>
      </c>
      <c r="W99" s="79" t="s">
        <v>1826</v>
      </c>
      <c r="X99" s="79">
        <v>5400</v>
      </c>
      <c r="Y99" s="79">
        <v>25500</v>
      </c>
      <c r="Z99" s="79"/>
      <c r="AA99" s="79">
        <v>25500</v>
      </c>
    </row>
    <row r="100" spans="1:27" ht="15">
      <c r="A100" s="79" t="s">
        <v>550</v>
      </c>
      <c r="B100" s="79" t="s">
        <v>1829</v>
      </c>
      <c r="C100" s="79"/>
      <c r="D100" s="79">
        <v>151750</v>
      </c>
      <c r="E100" s="79"/>
      <c r="F100" s="79">
        <v>151750</v>
      </c>
      <c r="H100" s="106" t="s">
        <v>562</v>
      </c>
      <c r="I100" s="106" t="s">
        <v>1833</v>
      </c>
      <c r="J100" s="106"/>
      <c r="K100" s="106">
        <v>5845</v>
      </c>
      <c r="L100" s="106"/>
      <c r="M100" s="106">
        <v>5845</v>
      </c>
      <c r="O100" s="79" t="s">
        <v>544</v>
      </c>
      <c r="P100" s="79" t="s">
        <v>1827</v>
      </c>
      <c r="Q100" s="79">
        <v>534652</v>
      </c>
      <c r="R100" s="79">
        <v>649518</v>
      </c>
      <c r="S100" s="79">
        <v>100245</v>
      </c>
      <c r="T100" s="79">
        <v>549273</v>
      </c>
      <c r="V100" s="97" t="s">
        <v>544</v>
      </c>
      <c r="W100" s="79" t="s">
        <v>1827</v>
      </c>
      <c r="X100" s="79">
        <v>36400</v>
      </c>
      <c r="Y100" s="79">
        <v>167483</v>
      </c>
      <c r="Z100" s="79"/>
      <c r="AA100" s="79">
        <v>167483</v>
      </c>
    </row>
    <row r="101" spans="1:27" ht="15">
      <c r="A101" s="79" t="s">
        <v>553</v>
      </c>
      <c r="B101" s="79" t="s">
        <v>1830</v>
      </c>
      <c r="C101" s="79">
        <v>664088</v>
      </c>
      <c r="D101" s="79">
        <v>494073</v>
      </c>
      <c r="E101" s="79"/>
      <c r="F101" s="79">
        <v>494073</v>
      </c>
      <c r="H101" s="106" t="s">
        <v>565</v>
      </c>
      <c r="I101" s="106" t="s">
        <v>1834</v>
      </c>
      <c r="J101" s="106">
        <v>650000</v>
      </c>
      <c r="K101" s="106">
        <v>2264506</v>
      </c>
      <c r="L101" s="106"/>
      <c r="M101" s="106">
        <v>2264506</v>
      </c>
      <c r="O101" s="79" t="s">
        <v>547</v>
      </c>
      <c r="P101" s="79" t="s">
        <v>1828</v>
      </c>
      <c r="Q101" s="79">
        <v>2374752</v>
      </c>
      <c r="R101" s="79">
        <v>8894685</v>
      </c>
      <c r="S101" s="79">
        <v>271425</v>
      </c>
      <c r="T101" s="79">
        <v>8623260</v>
      </c>
      <c r="V101" s="97" t="s">
        <v>547</v>
      </c>
      <c r="W101" s="79" t="s">
        <v>1828</v>
      </c>
      <c r="X101" s="79">
        <v>53916400</v>
      </c>
      <c r="Y101" s="79">
        <v>2828486</v>
      </c>
      <c r="Z101" s="79">
        <v>789725</v>
      </c>
      <c r="AA101" s="79">
        <v>2038761</v>
      </c>
    </row>
    <row r="102" spans="1:27" ht="15">
      <c r="A102" s="79" t="s">
        <v>556</v>
      </c>
      <c r="B102" s="79" t="s">
        <v>1831</v>
      </c>
      <c r="C102" s="79">
        <v>1934275</v>
      </c>
      <c r="D102" s="79">
        <v>164897</v>
      </c>
      <c r="E102" s="79">
        <v>250</v>
      </c>
      <c r="F102" s="79">
        <v>164647</v>
      </c>
      <c r="H102" s="106" t="s">
        <v>568</v>
      </c>
      <c r="I102" s="106" t="s">
        <v>1835</v>
      </c>
      <c r="J102" s="106">
        <v>226492</v>
      </c>
      <c r="K102" s="106">
        <v>4100</v>
      </c>
      <c r="L102" s="106"/>
      <c r="M102" s="106">
        <v>4100</v>
      </c>
      <c r="O102" s="79" t="s">
        <v>550</v>
      </c>
      <c r="P102" s="79" t="s">
        <v>1829</v>
      </c>
      <c r="Q102" s="79">
        <v>3754762</v>
      </c>
      <c r="R102" s="79">
        <v>2238304</v>
      </c>
      <c r="S102" s="79">
        <v>227000</v>
      </c>
      <c r="T102" s="79">
        <v>2011304</v>
      </c>
      <c r="V102" s="97" t="s">
        <v>550</v>
      </c>
      <c r="W102" s="79" t="s">
        <v>1829</v>
      </c>
      <c r="X102" s="79">
        <v>47756</v>
      </c>
      <c r="Y102" s="79">
        <v>3246892</v>
      </c>
      <c r="Z102" s="79">
        <v>2215780</v>
      </c>
      <c r="AA102" s="79">
        <v>1031112</v>
      </c>
    </row>
    <row r="103" spans="1:27" ht="15">
      <c r="A103" s="79" t="s">
        <v>559</v>
      </c>
      <c r="B103" s="79" t="s">
        <v>1832</v>
      </c>
      <c r="C103" s="79">
        <v>1163750</v>
      </c>
      <c r="D103" s="79">
        <v>517338</v>
      </c>
      <c r="E103" s="79">
        <v>241050</v>
      </c>
      <c r="F103" s="79">
        <v>276288</v>
      </c>
      <c r="H103" s="106" t="s">
        <v>571</v>
      </c>
      <c r="I103" s="106" t="s">
        <v>1836</v>
      </c>
      <c r="J103" s="106"/>
      <c r="K103" s="106">
        <v>81600</v>
      </c>
      <c r="L103" s="106"/>
      <c r="M103" s="106">
        <v>81600</v>
      </c>
      <c r="O103" s="79" t="s">
        <v>553</v>
      </c>
      <c r="P103" s="79" t="s">
        <v>1830</v>
      </c>
      <c r="Q103" s="79">
        <v>7536432</v>
      </c>
      <c r="R103" s="79">
        <v>4419480</v>
      </c>
      <c r="S103" s="79">
        <v>335918</v>
      </c>
      <c r="T103" s="79">
        <v>4083562</v>
      </c>
      <c r="V103" s="97" t="s">
        <v>553</v>
      </c>
      <c r="W103" s="79" t="s">
        <v>1830</v>
      </c>
      <c r="X103" s="79">
        <v>15538834</v>
      </c>
      <c r="Y103" s="79">
        <v>17550451</v>
      </c>
      <c r="Z103" s="79">
        <v>1500</v>
      </c>
      <c r="AA103" s="79">
        <v>17548951</v>
      </c>
    </row>
    <row r="104" spans="1:27" ht="15">
      <c r="A104" s="79" t="s">
        <v>562</v>
      </c>
      <c r="B104" s="79" t="s">
        <v>1833</v>
      </c>
      <c r="C104" s="79">
        <v>95500</v>
      </c>
      <c r="D104" s="79">
        <v>223718</v>
      </c>
      <c r="E104" s="79"/>
      <c r="F104" s="79">
        <v>223718</v>
      </c>
      <c r="H104" s="106" t="s">
        <v>574</v>
      </c>
      <c r="I104" s="106" t="s">
        <v>1837</v>
      </c>
      <c r="J104" s="106"/>
      <c r="K104" s="106">
        <v>2944603</v>
      </c>
      <c r="L104" s="106">
        <v>109850</v>
      </c>
      <c r="M104" s="106">
        <v>2834753</v>
      </c>
      <c r="O104" s="79" t="s">
        <v>556</v>
      </c>
      <c r="P104" s="79" t="s">
        <v>1831</v>
      </c>
      <c r="Q104" s="79">
        <v>7232025</v>
      </c>
      <c r="R104" s="79">
        <v>1274228</v>
      </c>
      <c r="S104" s="79">
        <v>87350</v>
      </c>
      <c r="T104" s="79">
        <v>1186878</v>
      </c>
      <c r="V104" s="97" t="s">
        <v>556</v>
      </c>
      <c r="W104" s="79" t="s">
        <v>1831</v>
      </c>
      <c r="X104" s="79">
        <v>719100</v>
      </c>
      <c r="Y104" s="79">
        <v>259561</v>
      </c>
      <c r="Z104" s="79">
        <v>1800</v>
      </c>
      <c r="AA104" s="79">
        <v>257761</v>
      </c>
    </row>
    <row r="105" spans="1:27" ht="15">
      <c r="A105" s="79" t="s">
        <v>565</v>
      </c>
      <c r="B105" s="79" t="s">
        <v>1834</v>
      </c>
      <c r="C105" s="79"/>
      <c r="D105" s="79">
        <v>370618</v>
      </c>
      <c r="E105" s="79">
        <v>20500</v>
      </c>
      <c r="F105" s="79">
        <v>350118</v>
      </c>
      <c r="H105" s="106" t="s">
        <v>580</v>
      </c>
      <c r="I105" s="106" t="s">
        <v>1839</v>
      </c>
      <c r="J105" s="106">
        <v>1948802</v>
      </c>
      <c r="K105" s="106">
        <v>141538</v>
      </c>
      <c r="L105" s="106"/>
      <c r="M105" s="106">
        <v>141538</v>
      </c>
      <c r="O105" s="79" t="s">
        <v>559</v>
      </c>
      <c r="P105" s="79" t="s">
        <v>1832</v>
      </c>
      <c r="Q105" s="79">
        <v>3407464</v>
      </c>
      <c r="R105" s="79">
        <v>3870012</v>
      </c>
      <c r="S105" s="79">
        <v>845420</v>
      </c>
      <c r="T105" s="79">
        <v>3024592</v>
      </c>
      <c r="V105" s="97" t="s">
        <v>559</v>
      </c>
      <c r="W105" s="79" t="s">
        <v>1832</v>
      </c>
      <c r="X105" s="79">
        <v>84857</v>
      </c>
      <c r="Y105" s="79">
        <v>2380352</v>
      </c>
      <c r="Z105" s="79">
        <v>237000</v>
      </c>
      <c r="AA105" s="79">
        <v>2143352</v>
      </c>
    </row>
    <row r="106" spans="1:27" ht="15">
      <c r="A106" s="79" t="s">
        <v>568</v>
      </c>
      <c r="B106" s="79" t="s">
        <v>1835</v>
      </c>
      <c r="C106" s="79"/>
      <c r="D106" s="79">
        <v>153505</v>
      </c>
      <c r="E106" s="79"/>
      <c r="F106" s="79">
        <v>153505</v>
      </c>
      <c r="H106" s="106" t="s">
        <v>583</v>
      </c>
      <c r="I106" s="106" t="s">
        <v>1840</v>
      </c>
      <c r="J106" s="106"/>
      <c r="K106" s="106">
        <v>38643</v>
      </c>
      <c r="L106" s="106"/>
      <c r="M106" s="106">
        <v>38643</v>
      </c>
      <c r="O106" s="79" t="s">
        <v>562</v>
      </c>
      <c r="P106" s="79" t="s">
        <v>1833</v>
      </c>
      <c r="Q106" s="79">
        <v>588500</v>
      </c>
      <c r="R106" s="79">
        <v>1177520</v>
      </c>
      <c r="S106" s="79">
        <v>136805</v>
      </c>
      <c r="T106" s="79">
        <v>1040715</v>
      </c>
      <c r="V106" s="97" t="s">
        <v>562</v>
      </c>
      <c r="W106" s="79" t="s">
        <v>1833</v>
      </c>
      <c r="X106" s="79">
        <v>9000</v>
      </c>
      <c r="Y106" s="79">
        <v>1458006</v>
      </c>
      <c r="Z106" s="79"/>
      <c r="AA106" s="79">
        <v>1458006</v>
      </c>
    </row>
    <row r="107" spans="1:27" ht="15">
      <c r="A107" s="79" t="s">
        <v>571</v>
      </c>
      <c r="B107" s="79" t="s">
        <v>1836</v>
      </c>
      <c r="C107" s="79"/>
      <c r="D107" s="79">
        <v>418338</v>
      </c>
      <c r="E107" s="79"/>
      <c r="F107" s="79">
        <v>418338</v>
      </c>
      <c r="H107" s="106" t="s">
        <v>586</v>
      </c>
      <c r="I107" s="106" t="s">
        <v>1841</v>
      </c>
      <c r="J107" s="106"/>
      <c r="K107" s="106">
        <v>331973</v>
      </c>
      <c r="L107" s="106"/>
      <c r="M107" s="106">
        <v>331973</v>
      </c>
      <c r="O107" s="79" t="s">
        <v>565</v>
      </c>
      <c r="P107" s="79" t="s">
        <v>1834</v>
      </c>
      <c r="Q107" s="79"/>
      <c r="R107" s="79">
        <v>3370209</v>
      </c>
      <c r="S107" s="79">
        <v>426165</v>
      </c>
      <c r="T107" s="79">
        <v>2944044</v>
      </c>
      <c r="V107" s="97" t="s">
        <v>565</v>
      </c>
      <c r="W107" s="79" t="s">
        <v>1834</v>
      </c>
      <c r="X107" s="79">
        <v>671960</v>
      </c>
      <c r="Y107" s="79">
        <v>4822804</v>
      </c>
      <c r="Z107" s="79"/>
      <c r="AA107" s="79">
        <v>4822804</v>
      </c>
    </row>
    <row r="108" spans="1:27" ht="15">
      <c r="A108" s="79" t="s">
        <v>574</v>
      </c>
      <c r="B108" s="79" t="s">
        <v>1837</v>
      </c>
      <c r="C108" s="79">
        <v>1927703</v>
      </c>
      <c r="D108" s="79">
        <v>93537</v>
      </c>
      <c r="E108" s="79">
        <v>80937</v>
      </c>
      <c r="F108" s="79">
        <v>12600</v>
      </c>
      <c r="H108" s="106" t="s">
        <v>589</v>
      </c>
      <c r="I108" s="106" t="s">
        <v>1842</v>
      </c>
      <c r="J108" s="106"/>
      <c r="K108" s="106">
        <v>391059</v>
      </c>
      <c r="L108" s="106"/>
      <c r="M108" s="106">
        <v>391059</v>
      </c>
      <c r="O108" s="79" t="s">
        <v>568</v>
      </c>
      <c r="P108" s="79" t="s">
        <v>1835</v>
      </c>
      <c r="Q108" s="79"/>
      <c r="R108" s="79">
        <v>1550797</v>
      </c>
      <c r="S108" s="79">
        <v>715000</v>
      </c>
      <c r="T108" s="79">
        <v>835797</v>
      </c>
      <c r="V108" s="97" t="s">
        <v>568</v>
      </c>
      <c r="W108" s="79" t="s">
        <v>1835</v>
      </c>
      <c r="X108" s="79">
        <v>315792</v>
      </c>
      <c r="Y108" s="79">
        <v>70875</v>
      </c>
      <c r="Z108" s="79"/>
      <c r="AA108" s="79">
        <v>70875</v>
      </c>
    </row>
    <row r="109" spans="1:27" ht="15">
      <c r="A109" s="79" t="s">
        <v>577</v>
      </c>
      <c r="B109" s="79" t="s">
        <v>1838</v>
      </c>
      <c r="C109" s="79"/>
      <c r="D109" s="79">
        <v>5480</v>
      </c>
      <c r="E109" s="79"/>
      <c r="F109" s="79">
        <v>5480</v>
      </c>
      <c r="H109" s="106" t="s">
        <v>592</v>
      </c>
      <c r="I109" s="106" t="s">
        <v>1843</v>
      </c>
      <c r="J109" s="106"/>
      <c r="K109" s="106">
        <v>140280</v>
      </c>
      <c r="L109" s="106"/>
      <c r="M109" s="106">
        <v>140280</v>
      </c>
      <c r="O109" s="79" t="s">
        <v>571</v>
      </c>
      <c r="P109" s="79" t="s">
        <v>1836</v>
      </c>
      <c r="Q109" s="79"/>
      <c r="R109" s="79">
        <v>1471972</v>
      </c>
      <c r="S109" s="79">
        <v>59700</v>
      </c>
      <c r="T109" s="79">
        <v>1412272</v>
      </c>
      <c r="V109" s="97" t="s">
        <v>571</v>
      </c>
      <c r="W109" s="79" t="s">
        <v>1836</v>
      </c>
      <c r="X109" s="79">
        <v>5400</v>
      </c>
      <c r="Y109" s="79">
        <v>2065043</v>
      </c>
      <c r="Z109" s="79">
        <v>341287</v>
      </c>
      <c r="AA109" s="79">
        <v>1723756</v>
      </c>
    </row>
    <row r="110" spans="1:27" ht="15">
      <c r="A110" s="79" t="s">
        <v>580</v>
      </c>
      <c r="B110" s="79" t="s">
        <v>1839</v>
      </c>
      <c r="C110" s="79">
        <v>179700</v>
      </c>
      <c r="D110" s="79">
        <v>352757</v>
      </c>
      <c r="E110" s="79">
        <v>21550</v>
      </c>
      <c r="F110" s="79">
        <v>331207</v>
      </c>
      <c r="H110" s="106" t="s">
        <v>595</v>
      </c>
      <c r="I110" s="106" t="s">
        <v>1844</v>
      </c>
      <c r="J110" s="106">
        <v>58000</v>
      </c>
      <c r="K110" s="106">
        <v>115762</v>
      </c>
      <c r="L110" s="106">
        <v>19500</v>
      </c>
      <c r="M110" s="106">
        <v>96262</v>
      </c>
      <c r="O110" s="79" t="s">
        <v>574</v>
      </c>
      <c r="P110" s="79" t="s">
        <v>1837</v>
      </c>
      <c r="Q110" s="79">
        <v>10659992</v>
      </c>
      <c r="R110" s="79">
        <v>792333</v>
      </c>
      <c r="S110" s="79">
        <v>497891</v>
      </c>
      <c r="T110" s="79">
        <v>294442</v>
      </c>
      <c r="V110" s="97" t="s">
        <v>574</v>
      </c>
      <c r="W110" s="79" t="s">
        <v>1837</v>
      </c>
      <c r="X110" s="79">
        <v>3371351</v>
      </c>
      <c r="Y110" s="79">
        <v>20010533</v>
      </c>
      <c r="Z110" s="79">
        <v>426046</v>
      </c>
      <c r="AA110" s="79">
        <v>19584487</v>
      </c>
    </row>
    <row r="111" spans="1:27" ht="15">
      <c r="A111" s="79" t="s">
        <v>583</v>
      </c>
      <c r="B111" s="79" t="s">
        <v>1840</v>
      </c>
      <c r="C111" s="79"/>
      <c r="D111" s="79">
        <v>164633</v>
      </c>
      <c r="E111" s="79">
        <v>72640</v>
      </c>
      <c r="F111" s="79">
        <v>91993</v>
      </c>
      <c r="H111" s="106" t="s">
        <v>601</v>
      </c>
      <c r="I111" s="106" t="s">
        <v>1846</v>
      </c>
      <c r="J111" s="106">
        <v>18300</v>
      </c>
      <c r="K111" s="106">
        <v>2647869</v>
      </c>
      <c r="L111" s="106">
        <v>995400</v>
      </c>
      <c r="M111" s="106">
        <v>1652469</v>
      </c>
      <c r="O111" s="79" t="s">
        <v>577</v>
      </c>
      <c r="P111" s="79" t="s">
        <v>1838</v>
      </c>
      <c r="Q111" s="79"/>
      <c r="R111" s="79">
        <v>41881</v>
      </c>
      <c r="S111" s="79"/>
      <c r="T111" s="79">
        <v>41881</v>
      </c>
      <c r="V111" s="97" t="s">
        <v>577</v>
      </c>
      <c r="W111" s="79" t="s">
        <v>1838</v>
      </c>
      <c r="X111" s="79">
        <v>1400</v>
      </c>
      <c r="Y111" s="79">
        <v>83680</v>
      </c>
      <c r="Z111" s="79"/>
      <c r="AA111" s="79">
        <v>83680</v>
      </c>
    </row>
    <row r="112" spans="1:27" ht="15">
      <c r="A112" s="79" t="s">
        <v>586</v>
      </c>
      <c r="B112" s="79" t="s">
        <v>1841</v>
      </c>
      <c r="C112" s="79"/>
      <c r="D112" s="79">
        <v>384761</v>
      </c>
      <c r="E112" s="79">
        <v>57000</v>
      </c>
      <c r="F112" s="79">
        <v>327761</v>
      </c>
      <c r="H112" s="106" t="s">
        <v>604</v>
      </c>
      <c r="I112" s="106" t="s">
        <v>1847</v>
      </c>
      <c r="J112" s="106"/>
      <c r="K112" s="106">
        <v>6817220</v>
      </c>
      <c r="L112" s="106">
        <v>6645500</v>
      </c>
      <c r="M112" s="106">
        <v>171720</v>
      </c>
      <c r="O112" s="79" t="s">
        <v>580</v>
      </c>
      <c r="P112" s="79" t="s">
        <v>1839</v>
      </c>
      <c r="Q112" s="79">
        <v>2175671</v>
      </c>
      <c r="R112" s="79">
        <v>8008764</v>
      </c>
      <c r="S112" s="79">
        <v>182249</v>
      </c>
      <c r="T112" s="79">
        <v>7826515</v>
      </c>
      <c r="V112" s="97" t="s">
        <v>580</v>
      </c>
      <c r="W112" s="79" t="s">
        <v>1839</v>
      </c>
      <c r="X112" s="79">
        <v>30704203</v>
      </c>
      <c r="Y112" s="79">
        <v>711577</v>
      </c>
      <c r="Z112" s="79"/>
      <c r="AA112" s="79">
        <v>711577</v>
      </c>
    </row>
    <row r="113" spans="1:27" ht="15">
      <c r="A113" s="79" t="s">
        <v>589</v>
      </c>
      <c r="B113" s="79" t="s">
        <v>1842</v>
      </c>
      <c r="C113" s="79">
        <v>196700</v>
      </c>
      <c r="D113" s="79">
        <v>318963</v>
      </c>
      <c r="E113" s="79">
        <v>36500</v>
      </c>
      <c r="F113" s="79">
        <v>282463</v>
      </c>
      <c r="H113" s="106" t="s">
        <v>607</v>
      </c>
      <c r="I113" s="106" t="s">
        <v>1848</v>
      </c>
      <c r="J113" s="106">
        <v>23419800</v>
      </c>
      <c r="K113" s="106">
        <v>2040863</v>
      </c>
      <c r="L113" s="106"/>
      <c r="M113" s="106">
        <v>2040863</v>
      </c>
      <c r="O113" s="79" t="s">
        <v>583</v>
      </c>
      <c r="P113" s="79" t="s">
        <v>1840</v>
      </c>
      <c r="Q113" s="79">
        <v>213000</v>
      </c>
      <c r="R113" s="79">
        <v>1736032</v>
      </c>
      <c r="S113" s="79">
        <v>238113</v>
      </c>
      <c r="T113" s="79">
        <v>1497919</v>
      </c>
      <c r="V113" s="97" t="s">
        <v>583</v>
      </c>
      <c r="W113" s="79" t="s">
        <v>1840</v>
      </c>
      <c r="X113" s="79">
        <v>645175</v>
      </c>
      <c r="Y113" s="79">
        <v>4408707</v>
      </c>
      <c r="Z113" s="79">
        <v>3462073</v>
      </c>
      <c r="AA113" s="79">
        <v>946634</v>
      </c>
    </row>
    <row r="114" spans="1:27" ht="15">
      <c r="A114" s="79" t="s">
        <v>592</v>
      </c>
      <c r="B114" s="79" t="s">
        <v>1843</v>
      </c>
      <c r="C114" s="79">
        <v>318661</v>
      </c>
      <c r="D114" s="79">
        <v>348452</v>
      </c>
      <c r="E114" s="79">
        <v>33304</v>
      </c>
      <c r="F114" s="79">
        <v>315148</v>
      </c>
      <c r="H114" s="106" t="s">
        <v>610</v>
      </c>
      <c r="I114" s="106" t="s">
        <v>2287</v>
      </c>
      <c r="J114" s="106"/>
      <c r="K114" s="106">
        <v>1200</v>
      </c>
      <c r="L114" s="106"/>
      <c r="M114" s="106">
        <v>1200</v>
      </c>
      <c r="O114" s="79" t="s">
        <v>586</v>
      </c>
      <c r="P114" s="79" t="s">
        <v>1841</v>
      </c>
      <c r="Q114" s="79">
        <v>798370</v>
      </c>
      <c r="R114" s="79">
        <v>3099034</v>
      </c>
      <c r="S114" s="79">
        <v>299310</v>
      </c>
      <c r="T114" s="79">
        <v>2799724</v>
      </c>
      <c r="V114" s="97" t="s">
        <v>586</v>
      </c>
      <c r="W114" s="79" t="s">
        <v>1841</v>
      </c>
      <c r="X114" s="79">
        <v>1324108</v>
      </c>
      <c r="Y114" s="79">
        <v>2236049</v>
      </c>
      <c r="Z114" s="79">
        <v>16500</v>
      </c>
      <c r="AA114" s="79">
        <v>2219549</v>
      </c>
    </row>
    <row r="115" spans="1:27" ht="15">
      <c r="A115" s="79" t="s">
        <v>595</v>
      </c>
      <c r="B115" s="79" t="s">
        <v>1844</v>
      </c>
      <c r="C115" s="79">
        <v>2044529</v>
      </c>
      <c r="D115" s="79">
        <v>786384</v>
      </c>
      <c r="E115" s="79">
        <v>137650</v>
      </c>
      <c r="F115" s="79">
        <v>648734</v>
      </c>
      <c r="H115" s="106" t="s">
        <v>613</v>
      </c>
      <c r="I115" s="106" t="s">
        <v>1849</v>
      </c>
      <c r="J115" s="106"/>
      <c r="K115" s="106">
        <v>3551575</v>
      </c>
      <c r="L115" s="106"/>
      <c r="M115" s="106">
        <v>3551575</v>
      </c>
      <c r="O115" s="79" t="s">
        <v>589</v>
      </c>
      <c r="P115" s="79" t="s">
        <v>1842</v>
      </c>
      <c r="Q115" s="79">
        <v>2374950</v>
      </c>
      <c r="R115" s="79">
        <v>2184659</v>
      </c>
      <c r="S115" s="79">
        <v>119100</v>
      </c>
      <c r="T115" s="79">
        <v>2065559</v>
      </c>
      <c r="V115" s="97" t="s">
        <v>589</v>
      </c>
      <c r="W115" s="79" t="s">
        <v>1842</v>
      </c>
      <c r="X115" s="79">
        <v>105360</v>
      </c>
      <c r="Y115" s="79">
        <v>1476319</v>
      </c>
      <c r="Z115" s="79">
        <v>397000</v>
      </c>
      <c r="AA115" s="79">
        <v>1079319</v>
      </c>
    </row>
    <row r="116" spans="1:27" ht="15">
      <c r="A116" s="79" t="s">
        <v>598</v>
      </c>
      <c r="B116" s="79" t="s">
        <v>1845</v>
      </c>
      <c r="C116" s="79"/>
      <c r="D116" s="79">
        <v>131385</v>
      </c>
      <c r="E116" s="79"/>
      <c r="F116" s="79">
        <v>131385</v>
      </c>
      <c r="H116" s="106" t="s">
        <v>616</v>
      </c>
      <c r="I116" s="106" t="s">
        <v>1850</v>
      </c>
      <c r="J116" s="106"/>
      <c r="K116" s="106">
        <v>400</v>
      </c>
      <c r="L116" s="106"/>
      <c r="M116" s="106">
        <v>400</v>
      </c>
      <c r="O116" s="79" t="s">
        <v>592</v>
      </c>
      <c r="P116" s="79" t="s">
        <v>1843</v>
      </c>
      <c r="Q116" s="79">
        <v>880800</v>
      </c>
      <c r="R116" s="79">
        <v>2860130</v>
      </c>
      <c r="S116" s="79">
        <v>115700</v>
      </c>
      <c r="T116" s="79">
        <v>2744430</v>
      </c>
      <c r="V116" s="97" t="s">
        <v>592</v>
      </c>
      <c r="W116" s="79" t="s">
        <v>1843</v>
      </c>
      <c r="X116" s="79">
        <v>1270006</v>
      </c>
      <c r="Y116" s="79">
        <v>3407827</v>
      </c>
      <c r="Z116" s="79">
        <v>20001</v>
      </c>
      <c r="AA116" s="79">
        <v>3387826</v>
      </c>
    </row>
    <row r="117" spans="1:27" ht="15">
      <c r="A117" s="79" t="s">
        <v>601</v>
      </c>
      <c r="B117" s="79" t="s">
        <v>1846</v>
      </c>
      <c r="C117" s="79">
        <v>2893611</v>
      </c>
      <c r="D117" s="79">
        <v>936166</v>
      </c>
      <c r="E117" s="79">
        <v>108546</v>
      </c>
      <c r="F117" s="79">
        <v>827620</v>
      </c>
      <c r="H117" s="106" t="s">
        <v>619</v>
      </c>
      <c r="I117" s="106" t="s">
        <v>1851</v>
      </c>
      <c r="J117" s="106"/>
      <c r="K117" s="106">
        <v>15350</v>
      </c>
      <c r="L117" s="106"/>
      <c r="M117" s="106">
        <v>15350</v>
      </c>
      <c r="O117" s="79" t="s">
        <v>595</v>
      </c>
      <c r="P117" s="79" t="s">
        <v>1844</v>
      </c>
      <c r="Q117" s="79">
        <v>14564389</v>
      </c>
      <c r="R117" s="79">
        <v>5646165</v>
      </c>
      <c r="S117" s="79">
        <v>1161400</v>
      </c>
      <c r="T117" s="79">
        <v>4484765</v>
      </c>
      <c r="V117" s="97" t="s">
        <v>595</v>
      </c>
      <c r="W117" s="79" t="s">
        <v>1844</v>
      </c>
      <c r="X117" s="79">
        <v>3427171</v>
      </c>
      <c r="Y117" s="79">
        <v>12411547</v>
      </c>
      <c r="Z117" s="79">
        <v>346312</v>
      </c>
      <c r="AA117" s="79">
        <v>12065235</v>
      </c>
    </row>
    <row r="118" spans="1:27" ht="15">
      <c r="A118" s="79" t="s">
        <v>604</v>
      </c>
      <c r="B118" s="79" t="s">
        <v>1847</v>
      </c>
      <c r="C118" s="79">
        <v>642375</v>
      </c>
      <c r="D118" s="79">
        <v>299628</v>
      </c>
      <c r="E118" s="79">
        <v>28000</v>
      </c>
      <c r="F118" s="79">
        <v>271628</v>
      </c>
      <c r="H118" s="106" t="s">
        <v>622</v>
      </c>
      <c r="I118" s="106" t="s">
        <v>1852</v>
      </c>
      <c r="J118" s="106"/>
      <c r="K118" s="106">
        <v>34980</v>
      </c>
      <c r="L118" s="106"/>
      <c r="M118" s="106">
        <v>34980</v>
      </c>
      <c r="O118" s="79" t="s">
        <v>598</v>
      </c>
      <c r="P118" s="79" t="s">
        <v>1845</v>
      </c>
      <c r="Q118" s="79">
        <v>98850</v>
      </c>
      <c r="R118" s="79">
        <v>1068281</v>
      </c>
      <c r="S118" s="79">
        <v>222000</v>
      </c>
      <c r="T118" s="79">
        <v>846281</v>
      </c>
      <c r="V118" s="97" t="s">
        <v>601</v>
      </c>
      <c r="W118" s="79" t="s">
        <v>1846</v>
      </c>
      <c r="X118" s="79">
        <v>1527665</v>
      </c>
      <c r="Y118" s="79">
        <v>22094231</v>
      </c>
      <c r="Z118" s="79">
        <v>4493383</v>
      </c>
      <c r="AA118" s="79">
        <v>17600848</v>
      </c>
    </row>
    <row r="119" spans="1:27" ht="15">
      <c r="A119" s="79" t="s">
        <v>607</v>
      </c>
      <c r="B119" s="79" t="s">
        <v>1848</v>
      </c>
      <c r="C119" s="79">
        <v>641900</v>
      </c>
      <c r="D119" s="79">
        <v>1840383</v>
      </c>
      <c r="E119" s="79"/>
      <c r="F119" s="79">
        <v>1840383</v>
      </c>
      <c r="H119" s="106" t="s">
        <v>625</v>
      </c>
      <c r="I119" s="106" t="s">
        <v>1853</v>
      </c>
      <c r="J119" s="106"/>
      <c r="K119" s="106">
        <v>64500</v>
      </c>
      <c r="L119" s="106"/>
      <c r="M119" s="106">
        <v>64500</v>
      </c>
      <c r="O119" s="79" t="s">
        <v>601</v>
      </c>
      <c r="P119" s="79" t="s">
        <v>1846</v>
      </c>
      <c r="Q119" s="79">
        <v>14153686</v>
      </c>
      <c r="R119" s="79">
        <v>7781806</v>
      </c>
      <c r="S119" s="79">
        <v>1506600</v>
      </c>
      <c r="T119" s="79">
        <v>6275206</v>
      </c>
      <c r="V119" s="97" t="s">
        <v>604</v>
      </c>
      <c r="W119" s="79" t="s">
        <v>1847</v>
      </c>
      <c r="X119" s="79">
        <v>272690</v>
      </c>
      <c r="Y119" s="79">
        <v>9221958</v>
      </c>
      <c r="Z119" s="79">
        <v>6645500</v>
      </c>
      <c r="AA119" s="79">
        <v>2576458</v>
      </c>
    </row>
    <row r="120" spans="1:27" ht="15">
      <c r="A120" s="79" t="s">
        <v>610</v>
      </c>
      <c r="B120" s="79" t="s">
        <v>2287</v>
      </c>
      <c r="C120" s="79"/>
      <c r="D120" s="79">
        <v>8100</v>
      </c>
      <c r="E120" s="79"/>
      <c r="F120" s="79">
        <v>8100</v>
      </c>
      <c r="H120" s="106" t="s">
        <v>628</v>
      </c>
      <c r="I120" s="106" t="s">
        <v>1854</v>
      </c>
      <c r="J120" s="106"/>
      <c r="K120" s="106">
        <v>33795</v>
      </c>
      <c r="L120" s="106"/>
      <c r="M120" s="106">
        <v>33795</v>
      </c>
      <c r="O120" s="79" t="s">
        <v>604</v>
      </c>
      <c r="P120" s="79" t="s">
        <v>1847</v>
      </c>
      <c r="Q120" s="79">
        <v>9569588</v>
      </c>
      <c r="R120" s="79">
        <v>2399862</v>
      </c>
      <c r="S120" s="79">
        <v>71400</v>
      </c>
      <c r="T120" s="79">
        <v>2328462</v>
      </c>
      <c r="V120" s="97" t="s">
        <v>607</v>
      </c>
      <c r="W120" s="79" t="s">
        <v>1848</v>
      </c>
      <c r="X120" s="79">
        <v>24271952</v>
      </c>
      <c r="Y120" s="79">
        <v>17565350</v>
      </c>
      <c r="Z120" s="79"/>
      <c r="AA120" s="79">
        <v>17565350</v>
      </c>
    </row>
    <row r="121" spans="1:27" ht="15">
      <c r="A121" s="79" t="s">
        <v>613</v>
      </c>
      <c r="B121" s="79" t="s">
        <v>1849</v>
      </c>
      <c r="C121" s="79"/>
      <c r="D121" s="79">
        <v>90400</v>
      </c>
      <c r="E121" s="79">
        <v>25700</v>
      </c>
      <c r="F121" s="79">
        <v>64700</v>
      </c>
      <c r="H121" s="106" t="s">
        <v>631</v>
      </c>
      <c r="I121" s="106" t="s">
        <v>1855</v>
      </c>
      <c r="J121" s="106"/>
      <c r="K121" s="106">
        <v>3700</v>
      </c>
      <c r="L121" s="106"/>
      <c r="M121" s="106">
        <v>3700</v>
      </c>
      <c r="O121" s="79" t="s">
        <v>607</v>
      </c>
      <c r="P121" s="79" t="s">
        <v>1848</v>
      </c>
      <c r="Q121" s="79">
        <v>3619050</v>
      </c>
      <c r="R121" s="79">
        <v>13070440</v>
      </c>
      <c r="S121" s="79">
        <v>287500</v>
      </c>
      <c r="T121" s="79">
        <v>12782940</v>
      </c>
      <c r="V121" s="97" t="s">
        <v>610</v>
      </c>
      <c r="W121" s="79" t="s">
        <v>2287</v>
      </c>
      <c r="X121" s="79">
        <v>3000</v>
      </c>
      <c r="Y121" s="79">
        <v>58016</v>
      </c>
      <c r="Z121" s="79"/>
      <c r="AA121" s="79">
        <v>58016</v>
      </c>
    </row>
    <row r="122" spans="1:27" ht="15">
      <c r="A122" s="79" t="s">
        <v>616</v>
      </c>
      <c r="B122" s="79" t="s">
        <v>1850</v>
      </c>
      <c r="C122" s="79"/>
      <c r="D122" s="79">
        <v>143025</v>
      </c>
      <c r="E122" s="79">
        <v>20600</v>
      </c>
      <c r="F122" s="79">
        <v>122425</v>
      </c>
      <c r="H122" s="106" t="s">
        <v>634</v>
      </c>
      <c r="I122" s="106" t="s">
        <v>1856</v>
      </c>
      <c r="J122" s="106">
        <v>1649</v>
      </c>
      <c r="K122" s="106">
        <v>66350</v>
      </c>
      <c r="L122" s="106">
        <v>18000</v>
      </c>
      <c r="M122" s="106">
        <v>48350</v>
      </c>
      <c r="O122" s="79" t="s">
        <v>610</v>
      </c>
      <c r="P122" s="79" t="s">
        <v>2287</v>
      </c>
      <c r="Q122" s="79">
        <v>308000</v>
      </c>
      <c r="R122" s="79">
        <v>171443</v>
      </c>
      <c r="S122" s="79"/>
      <c r="T122" s="79">
        <v>171443</v>
      </c>
      <c r="V122" s="97" t="s">
        <v>613</v>
      </c>
      <c r="W122" s="79" t="s">
        <v>1849</v>
      </c>
      <c r="X122" s="79">
        <v>95650</v>
      </c>
      <c r="Y122" s="79">
        <v>4918272</v>
      </c>
      <c r="Z122" s="79"/>
      <c r="AA122" s="79">
        <v>4918272</v>
      </c>
    </row>
    <row r="123" spans="1:27" ht="15">
      <c r="A123" s="79" t="s">
        <v>619</v>
      </c>
      <c r="B123" s="79" t="s">
        <v>1851</v>
      </c>
      <c r="C123" s="79"/>
      <c r="D123" s="79">
        <v>14850</v>
      </c>
      <c r="E123" s="79"/>
      <c r="F123" s="79">
        <v>14850</v>
      </c>
      <c r="H123" s="106" t="s">
        <v>637</v>
      </c>
      <c r="I123" s="106" t="s">
        <v>1857</v>
      </c>
      <c r="J123" s="106">
        <v>59000</v>
      </c>
      <c r="K123" s="106">
        <v>25100</v>
      </c>
      <c r="L123" s="106"/>
      <c r="M123" s="106">
        <v>25100</v>
      </c>
      <c r="O123" s="79" t="s">
        <v>613</v>
      </c>
      <c r="P123" s="79" t="s">
        <v>1849</v>
      </c>
      <c r="Q123" s="79"/>
      <c r="R123" s="79">
        <v>771405</v>
      </c>
      <c r="S123" s="79">
        <v>215640</v>
      </c>
      <c r="T123" s="79">
        <v>555765</v>
      </c>
      <c r="V123" s="97" t="s">
        <v>616</v>
      </c>
      <c r="W123" s="79" t="s">
        <v>1850</v>
      </c>
      <c r="X123" s="79">
        <v>50200</v>
      </c>
      <c r="Y123" s="79">
        <v>704035</v>
      </c>
      <c r="Z123" s="79"/>
      <c r="AA123" s="79">
        <v>704035</v>
      </c>
    </row>
    <row r="124" spans="1:27" ht="15">
      <c r="A124" s="79" t="s">
        <v>622</v>
      </c>
      <c r="B124" s="79" t="s">
        <v>1852</v>
      </c>
      <c r="C124" s="79">
        <v>159950</v>
      </c>
      <c r="D124" s="79">
        <v>313091</v>
      </c>
      <c r="E124" s="79"/>
      <c r="F124" s="79">
        <v>313091</v>
      </c>
      <c r="H124" s="106" t="s">
        <v>640</v>
      </c>
      <c r="I124" s="106" t="s">
        <v>2288</v>
      </c>
      <c r="J124" s="106">
        <v>16045</v>
      </c>
      <c r="K124" s="106">
        <v>116252</v>
      </c>
      <c r="L124" s="106"/>
      <c r="M124" s="106">
        <v>116252</v>
      </c>
      <c r="O124" s="79" t="s">
        <v>616</v>
      </c>
      <c r="P124" s="79" t="s">
        <v>1850</v>
      </c>
      <c r="Q124" s="79"/>
      <c r="R124" s="79">
        <v>1261924</v>
      </c>
      <c r="S124" s="79">
        <v>69977</v>
      </c>
      <c r="T124" s="79">
        <v>1191947</v>
      </c>
      <c r="V124" s="97" t="s">
        <v>619</v>
      </c>
      <c r="W124" s="79" t="s">
        <v>1851</v>
      </c>
      <c r="X124" s="79"/>
      <c r="Y124" s="79">
        <v>135701</v>
      </c>
      <c r="Z124" s="79"/>
      <c r="AA124" s="79">
        <v>135701</v>
      </c>
    </row>
    <row r="125" spans="1:27" ht="15">
      <c r="A125" s="79" t="s">
        <v>625</v>
      </c>
      <c r="B125" s="79" t="s">
        <v>1853</v>
      </c>
      <c r="C125" s="79">
        <v>205800</v>
      </c>
      <c r="D125" s="79">
        <v>61100</v>
      </c>
      <c r="E125" s="79"/>
      <c r="F125" s="79">
        <v>61100</v>
      </c>
      <c r="H125" s="106" t="s">
        <v>645</v>
      </c>
      <c r="I125" s="106" t="s">
        <v>1858</v>
      </c>
      <c r="J125" s="106"/>
      <c r="K125" s="106">
        <v>501211</v>
      </c>
      <c r="L125" s="106"/>
      <c r="M125" s="106">
        <v>501211</v>
      </c>
      <c r="O125" s="79" t="s">
        <v>619</v>
      </c>
      <c r="P125" s="79" t="s">
        <v>1851</v>
      </c>
      <c r="Q125" s="79"/>
      <c r="R125" s="79">
        <v>194288</v>
      </c>
      <c r="S125" s="79">
        <v>6000</v>
      </c>
      <c r="T125" s="79">
        <v>188288</v>
      </c>
      <c r="V125" s="97" t="s">
        <v>622</v>
      </c>
      <c r="W125" s="79" t="s">
        <v>1852</v>
      </c>
      <c r="X125" s="79">
        <v>1009524</v>
      </c>
      <c r="Y125" s="79">
        <v>3589889</v>
      </c>
      <c r="Z125" s="79"/>
      <c r="AA125" s="79">
        <v>3589889</v>
      </c>
    </row>
    <row r="126" spans="1:27" ht="15">
      <c r="A126" s="79" t="s">
        <v>628</v>
      </c>
      <c r="B126" s="79" t="s">
        <v>1854</v>
      </c>
      <c r="C126" s="79"/>
      <c r="D126" s="79">
        <v>214472</v>
      </c>
      <c r="E126" s="79">
        <v>150000</v>
      </c>
      <c r="F126" s="79">
        <v>64472</v>
      </c>
      <c r="H126" s="106" t="s">
        <v>648</v>
      </c>
      <c r="I126" s="106" t="s">
        <v>1859</v>
      </c>
      <c r="J126" s="106"/>
      <c r="K126" s="106">
        <v>129807</v>
      </c>
      <c r="L126" s="106"/>
      <c r="M126" s="106">
        <v>129807</v>
      </c>
      <c r="O126" s="79" t="s">
        <v>622</v>
      </c>
      <c r="P126" s="79" t="s">
        <v>1852</v>
      </c>
      <c r="Q126" s="79">
        <v>360175</v>
      </c>
      <c r="R126" s="79">
        <v>3849180</v>
      </c>
      <c r="S126" s="79">
        <v>143750</v>
      </c>
      <c r="T126" s="79">
        <v>3705430</v>
      </c>
      <c r="V126" s="97" t="s">
        <v>625</v>
      </c>
      <c r="W126" s="79" t="s">
        <v>1853</v>
      </c>
      <c r="X126" s="79"/>
      <c r="Y126" s="79">
        <v>162919</v>
      </c>
      <c r="Z126" s="79"/>
      <c r="AA126" s="79">
        <v>162919</v>
      </c>
    </row>
    <row r="127" spans="1:27" ht="15">
      <c r="A127" s="79" t="s">
        <v>631</v>
      </c>
      <c r="B127" s="79" t="s">
        <v>1855</v>
      </c>
      <c r="C127" s="79"/>
      <c r="D127" s="79">
        <v>174806</v>
      </c>
      <c r="E127" s="79"/>
      <c r="F127" s="79">
        <v>174806</v>
      </c>
      <c r="H127" s="106" t="s">
        <v>651</v>
      </c>
      <c r="I127" s="106" t="s">
        <v>1860</v>
      </c>
      <c r="J127" s="106"/>
      <c r="K127" s="106">
        <v>600</v>
      </c>
      <c r="L127" s="106"/>
      <c r="M127" s="106">
        <v>600</v>
      </c>
      <c r="O127" s="79" t="s">
        <v>625</v>
      </c>
      <c r="P127" s="79" t="s">
        <v>1853</v>
      </c>
      <c r="Q127" s="79">
        <v>205800</v>
      </c>
      <c r="R127" s="79">
        <v>817826</v>
      </c>
      <c r="S127" s="79">
        <v>37300</v>
      </c>
      <c r="T127" s="79">
        <v>780526</v>
      </c>
      <c r="V127" s="97" t="s">
        <v>628</v>
      </c>
      <c r="W127" s="79" t="s">
        <v>1854</v>
      </c>
      <c r="X127" s="79"/>
      <c r="Y127" s="79">
        <v>178851</v>
      </c>
      <c r="Z127" s="79">
        <v>38000</v>
      </c>
      <c r="AA127" s="79">
        <v>140851</v>
      </c>
    </row>
    <row r="128" spans="1:27" ht="15">
      <c r="A128" s="79" t="s">
        <v>634</v>
      </c>
      <c r="B128" s="79" t="s">
        <v>1856</v>
      </c>
      <c r="C128" s="79">
        <v>176750</v>
      </c>
      <c r="D128" s="79">
        <v>393485</v>
      </c>
      <c r="E128" s="79">
        <v>14800</v>
      </c>
      <c r="F128" s="79">
        <v>378685</v>
      </c>
      <c r="H128" s="106" t="s">
        <v>658</v>
      </c>
      <c r="I128" s="106" t="s">
        <v>2290</v>
      </c>
      <c r="J128" s="106"/>
      <c r="K128" s="106">
        <v>1799</v>
      </c>
      <c r="L128" s="106"/>
      <c r="M128" s="106">
        <v>1799</v>
      </c>
      <c r="O128" s="79" t="s">
        <v>628</v>
      </c>
      <c r="P128" s="79" t="s">
        <v>1854</v>
      </c>
      <c r="Q128" s="79">
        <v>221000</v>
      </c>
      <c r="R128" s="79">
        <v>805551</v>
      </c>
      <c r="S128" s="79">
        <v>150000</v>
      </c>
      <c r="T128" s="79">
        <v>655551</v>
      </c>
      <c r="V128" s="97" t="s">
        <v>631</v>
      </c>
      <c r="W128" s="79" t="s">
        <v>1855</v>
      </c>
      <c r="X128" s="79">
        <v>412450</v>
      </c>
      <c r="Y128" s="79">
        <v>69100</v>
      </c>
      <c r="Z128" s="79"/>
      <c r="AA128" s="79">
        <v>69100</v>
      </c>
    </row>
    <row r="129" spans="1:27" ht="15">
      <c r="A129" s="79" t="s">
        <v>637</v>
      </c>
      <c r="B129" s="79" t="s">
        <v>1857</v>
      </c>
      <c r="C129" s="79"/>
      <c r="D129" s="79">
        <v>54723</v>
      </c>
      <c r="E129" s="79"/>
      <c r="F129" s="79">
        <v>54723</v>
      </c>
      <c r="H129" s="106" t="s">
        <v>664</v>
      </c>
      <c r="I129" s="106" t="s">
        <v>1861</v>
      </c>
      <c r="J129" s="106"/>
      <c r="K129" s="106">
        <v>177756</v>
      </c>
      <c r="L129" s="106"/>
      <c r="M129" s="106">
        <v>177756</v>
      </c>
      <c r="O129" s="79" t="s">
        <v>631</v>
      </c>
      <c r="P129" s="79" t="s">
        <v>1855</v>
      </c>
      <c r="Q129" s="79"/>
      <c r="R129" s="79">
        <v>1529255</v>
      </c>
      <c r="S129" s="79">
        <v>800</v>
      </c>
      <c r="T129" s="79">
        <v>1528455</v>
      </c>
      <c r="V129" s="97" t="s">
        <v>634</v>
      </c>
      <c r="W129" s="79" t="s">
        <v>1856</v>
      </c>
      <c r="X129" s="79">
        <v>270996</v>
      </c>
      <c r="Y129" s="79">
        <v>1082467</v>
      </c>
      <c r="Z129" s="79">
        <v>18000</v>
      </c>
      <c r="AA129" s="79">
        <v>1064467</v>
      </c>
    </row>
    <row r="130" spans="1:27" ht="15">
      <c r="A130" s="79" t="s">
        <v>640</v>
      </c>
      <c r="B130" s="79" t="s">
        <v>2288</v>
      </c>
      <c r="C130" s="79">
        <v>795</v>
      </c>
      <c r="D130" s="79">
        <v>281721</v>
      </c>
      <c r="E130" s="79">
        <v>82500</v>
      </c>
      <c r="F130" s="79">
        <v>199221</v>
      </c>
      <c r="H130" s="106" t="s">
        <v>667</v>
      </c>
      <c r="I130" s="106" t="s">
        <v>1862</v>
      </c>
      <c r="J130" s="106"/>
      <c r="K130" s="106">
        <v>66500</v>
      </c>
      <c r="L130" s="106"/>
      <c r="M130" s="106">
        <v>66500</v>
      </c>
      <c r="O130" s="79" t="s">
        <v>634</v>
      </c>
      <c r="P130" s="79" t="s">
        <v>1856</v>
      </c>
      <c r="Q130" s="79">
        <v>176750</v>
      </c>
      <c r="R130" s="79">
        <v>2376359</v>
      </c>
      <c r="S130" s="79">
        <v>157010</v>
      </c>
      <c r="T130" s="79">
        <v>2219349</v>
      </c>
      <c r="V130" s="97" t="s">
        <v>637</v>
      </c>
      <c r="W130" s="79" t="s">
        <v>1857</v>
      </c>
      <c r="X130" s="79">
        <v>420005</v>
      </c>
      <c r="Y130" s="79">
        <v>1558247</v>
      </c>
      <c r="Z130" s="79"/>
      <c r="AA130" s="79">
        <v>1558247</v>
      </c>
    </row>
    <row r="131" spans="1:27" ht="15">
      <c r="A131" s="79" t="s">
        <v>643</v>
      </c>
      <c r="B131" s="79" t="s">
        <v>1820</v>
      </c>
      <c r="C131" s="79"/>
      <c r="D131" s="79">
        <v>7950</v>
      </c>
      <c r="E131" s="79"/>
      <c r="F131" s="79">
        <v>7950</v>
      </c>
      <c r="H131" s="106" t="s">
        <v>670</v>
      </c>
      <c r="I131" s="106" t="s">
        <v>1863</v>
      </c>
      <c r="J131" s="106"/>
      <c r="K131" s="106">
        <v>325487</v>
      </c>
      <c r="L131" s="106"/>
      <c r="M131" s="106">
        <v>325487</v>
      </c>
      <c r="O131" s="79" t="s">
        <v>637</v>
      </c>
      <c r="P131" s="79" t="s">
        <v>1857</v>
      </c>
      <c r="Q131" s="79">
        <v>5000</v>
      </c>
      <c r="R131" s="79">
        <v>654757</v>
      </c>
      <c r="S131" s="79">
        <v>9690</v>
      </c>
      <c r="T131" s="79">
        <v>645067</v>
      </c>
      <c r="V131" s="97" t="s">
        <v>640</v>
      </c>
      <c r="W131" s="79" t="s">
        <v>2288</v>
      </c>
      <c r="X131" s="79">
        <v>190368</v>
      </c>
      <c r="Y131" s="79">
        <v>538740</v>
      </c>
      <c r="Z131" s="79"/>
      <c r="AA131" s="79">
        <v>538740</v>
      </c>
    </row>
    <row r="132" spans="1:27" ht="15">
      <c r="A132" s="79" t="s">
        <v>645</v>
      </c>
      <c r="B132" s="79" t="s">
        <v>1858</v>
      </c>
      <c r="C132" s="79"/>
      <c r="D132" s="79">
        <v>615771</v>
      </c>
      <c r="E132" s="79"/>
      <c r="F132" s="79">
        <v>615771</v>
      </c>
      <c r="H132" s="106" t="s">
        <v>673</v>
      </c>
      <c r="I132" s="106" t="s">
        <v>1864</v>
      </c>
      <c r="J132" s="106"/>
      <c r="K132" s="106">
        <v>12049</v>
      </c>
      <c r="L132" s="106"/>
      <c r="M132" s="106">
        <v>12049</v>
      </c>
      <c r="O132" s="79" t="s">
        <v>640</v>
      </c>
      <c r="P132" s="79" t="s">
        <v>2288</v>
      </c>
      <c r="Q132" s="79">
        <v>376695</v>
      </c>
      <c r="R132" s="79">
        <v>1674011</v>
      </c>
      <c r="S132" s="79">
        <v>174269</v>
      </c>
      <c r="T132" s="79">
        <v>1499742</v>
      </c>
      <c r="V132" s="97" t="s">
        <v>643</v>
      </c>
      <c r="W132" s="79" t="s">
        <v>1820</v>
      </c>
      <c r="X132" s="79">
        <v>23347</v>
      </c>
      <c r="Y132" s="79">
        <v>48520</v>
      </c>
      <c r="Z132" s="79"/>
      <c r="AA132" s="79">
        <v>48520</v>
      </c>
    </row>
    <row r="133" spans="1:27" ht="15">
      <c r="A133" s="79" t="s">
        <v>648</v>
      </c>
      <c r="B133" s="79" t="s">
        <v>1859</v>
      </c>
      <c r="C133" s="79">
        <v>5500</v>
      </c>
      <c r="D133" s="79">
        <v>2649299</v>
      </c>
      <c r="E133" s="79">
        <v>86900</v>
      </c>
      <c r="F133" s="79">
        <v>2562399</v>
      </c>
      <c r="H133" s="106" t="s">
        <v>676</v>
      </c>
      <c r="I133" s="106" t="s">
        <v>1865</v>
      </c>
      <c r="J133" s="106"/>
      <c r="K133" s="106">
        <v>15500</v>
      </c>
      <c r="L133" s="106"/>
      <c r="M133" s="106">
        <v>15500</v>
      </c>
      <c r="O133" s="79" t="s">
        <v>643</v>
      </c>
      <c r="P133" s="79" t="s">
        <v>1820</v>
      </c>
      <c r="Q133" s="79">
        <v>57300</v>
      </c>
      <c r="R133" s="79">
        <v>100781</v>
      </c>
      <c r="S133" s="79">
        <v>12202</v>
      </c>
      <c r="T133" s="79">
        <v>88579</v>
      </c>
      <c r="V133" s="97" t="s">
        <v>645</v>
      </c>
      <c r="W133" s="79" t="s">
        <v>1858</v>
      </c>
      <c r="X133" s="79">
        <v>303755</v>
      </c>
      <c r="Y133" s="79">
        <v>7230098</v>
      </c>
      <c r="Z133" s="79"/>
      <c r="AA133" s="79">
        <v>7230098</v>
      </c>
    </row>
    <row r="134" spans="1:27" ht="15">
      <c r="A134" s="79" t="s">
        <v>651</v>
      </c>
      <c r="B134" s="79" t="s">
        <v>1860</v>
      </c>
      <c r="C134" s="79"/>
      <c r="D134" s="79">
        <v>5000</v>
      </c>
      <c r="E134" s="79">
        <v>5000</v>
      </c>
      <c r="F134" s="79"/>
      <c r="H134" s="106" t="s">
        <v>679</v>
      </c>
      <c r="I134" s="106" t="s">
        <v>1866</v>
      </c>
      <c r="J134" s="106">
        <v>12800</v>
      </c>
      <c r="K134" s="106">
        <v>10059179</v>
      </c>
      <c r="L134" s="106">
        <v>1500</v>
      </c>
      <c r="M134" s="106">
        <v>10057679</v>
      </c>
      <c r="O134" s="79" t="s">
        <v>645</v>
      </c>
      <c r="P134" s="79" t="s">
        <v>1858</v>
      </c>
      <c r="Q134" s="79"/>
      <c r="R134" s="79">
        <v>2749184</v>
      </c>
      <c r="S134" s="79">
        <v>321820</v>
      </c>
      <c r="T134" s="79">
        <v>2427364</v>
      </c>
      <c r="V134" s="97" t="s">
        <v>648</v>
      </c>
      <c r="W134" s="79" t="s">
        <v>1859</v>
      </c>
      <c r="X134" s="79">
        <v>24450</v>
      </c>
      <c r="Y134" s="79">
        <v>7412853</v>
      </c>
      <c r="Z134" s="79"/>
      <c r="AA134" s="79">
        <v>7412853</v>
      </c>
    </row>
    <row r="135" spans="1:27" ht="15">
      <c r="A135" s="79" t="s">
        <v>654</v>
      </c>
      <c r="B135" s="79" t="s">
        <v>2289</v>
      </c>
      <c r="C135" s="79"/>
      <c r="D135" s="79">
        <v>4223</v>
      </c>
      <c r="E135" s="79"/>
      <c r="F135" s="79">
        <v>4223</v>
      </c>
      <c r="H135" s="106" t="s">
        <v>682</v>
      </c>
      <c r="I135" s="106" t="s">
        <v>1867</v>
      </c>
      <c r="J135" s="106"/>
      <c r="K135" s="106">
        <v>2839089</v>
      </c>
      <c r="L135" s="106"/>
      <c r="M135" s="106">
        <v>2839089</v>
      </c>
      <c r="O135" s="79" t="s">
        <v>648</v>
      </c>
      <c r="P135" s="79" t="s">
        <v>1859</v>
      </c>
      <c r="Q135" s="79">
        <v>2088086</v>
      </c>
      <c r="R135" s="79">
        <v>13471337</v>
      </c>
      <c r="S135" s="79">
        <v>118530</v>
      </c>
      <c r="T135" s="79">
        <v>13352807</v>
      </c>
      <c r="V135" s="97" t="s">
        <v>651</v>
      </c>
      <c r="W135" s="79" t="s">
        <v>1860</v>
      </c>
      <c r="X135" s="79">
        <v>64500</v>
      </c>
      <c r="Y135" s="79">
        <v>100687</v>
      </c>
      <c r="Z135" s="79"/>
      <c r="AA135" s="79">
        <v>100687</v>
      </c>
    </row>
    <row r="136" spans="1:27" ht="15">
      <c r="A136" s="79" t="s">
        <v>658</v>
      </c>
      <c r="B136" s="79" t="s">
        <v>2290</v>
      </c>
      <c r="C136" s="79"/>
      <c r="D136" s="79">
        <v>149251</v>
      </c>
      <c r="E136" s="79">
        <v>55300</v>
      </c>
      <c r="F136" s="79">
        <v>93951</v>
      </c>
      <c r="H136" s="106" t="s">
        <v>688</v>
      </c>
      <c r="I136" s="106" t="s">
        <v>1869</v>
      </c>
      <c r="J136" s="106"/>
      <c r="K136" s="106">
        <v>500</v>
      </c>
      <c r="L136" s="106"/>
      <c r="M136" s="106">
        <v>500</v>
      </c>
      <c r="O136" s="79" t="s">
        <v>651</v>
      </c>
      <c r="P136" s="79" t="s">
        <v>1860</v>
      </c>
      <c r="Q136" s="79"/>
      <c r="R136" s="79">
        <v>173155</v>
      </c>
      <c r="S136" s="79">
        <v>5000</v>
      </c>
      <c r="T136" s="79">
        <v>168155</v>
      </c>
      <c r="V136" s="97" t="s">
        <v>654</v>
      </c>
      <c r="W136" s="79" t="s">
        <v>2289</v>
      </c>
      <c r="X136" s="79">
        <v>20000</v>
      </c>
      <c r="Y136" s="79">
        <v>10421</v>
      </c>
      <c r="Z136" s="79"/>
      <c r="AA136" s="79">
        <v>10421</v>
      </c>
    </row>
    <row r="137" spans="1:27" ht="15">
      <c r="A137" s="79" t="s">
        <v>664</v>
      </c>
      <c r="B137" s="79" t="s">
        <v>1861</v>
      </c>
      <c r="C137" s="79">
        <v>10500</v>
      </c>
      <c r="D137" s="79">
        <v>68452</v>
      </c>
      <c r="E137" s="79"/>
      <c r="F137" s="79">
        <v>68452</v>
      </c>
      <c r="H137" s="106" t="s">
        <v>691</v>
      </c>
      <c r="I137" s="106" t="s">
        <v>1870</v>
      </c>
      <c r="J137" s="106"/>
      <c r="K137" s="106">
        <v>89385</v>
      </c>
      <c r="L137" s="106"/>
      <c r="M137" s="106">
        <v>89385</v>
      </c>
      <c r="O137" s="79" t="s">
        <v>654</v>
      </c>
      <c r="P137" s="79" t="s">
        <v>2289</v>
      </c>
      <c r="Q137" s="79"/>
      <c r="R137" s="79">
        <v>69663</v>
      </c>
      <c r="S137" s="79"/>
      <c r="T137" s="79">
        <v>69663</v>
      </c>
      <c r="V137" s="97" t="s">
        <v>658</v>
      </c>
      <c r="W137" s="79" t="s">
        <v>2290</v>
      </c>
      <c r="X137" s="79">
        <v>14200</v>
      </c>
      <c r="Y137" s="79">
        <v>1106667</v>
      </c>
      <c r="Z137" s="79"/>
      <c r="AA137" s="79">
        <v>1106667</v>
      </c>
    </row>
    <row r="138" spans="1:27" ht="15">
      <c r="A138" s="79" t="s">
        <v>667</v>
      </c>
      <c r="B138" s="79" t="s">
        <v>1862</v>
      </c>
      <c r="C138" s="79"/>
      <c r="D138" s="79">
        <v>249578</v>
      </c>
      <c r="E138" s="79">
        <v>4600</v>
      </c>
      <c r="F138" s="79">
        <v>244978</v>
      </c>
      <c r="H138" s="106" t="s">
        <v>694</v>
      </c>
      <c r="I138" s="106" t="s">
        <v>1871</v>
      </c>
      <c r="J138" s="106"/>
      <c r="K138" s="106">
        <v>10131</v>
      </c>
      <c r="L138" s="106"/>
      <c r="M138" s="106">
        <v>10131</v>
      </c>
      <c r="O138" s="79" t="s">
        <v>658</v>
      </c>
      <c r="P138" s="79" t="s">
        <v>2290</v>
      </c>
      <c r="Q138" s="79">
        <v>438300</v>
      </c>
      <c r="R138" s="79">
        <v>1240110</v>
      </c>
      <c r="S138" s="79">
        <v>132150</v>
      </c>
      <c r="T138" s="79">
        <v>1107960</v>
      </c>
      <c r="V138" s="97" t="s">
        <v>661</v>
      </c>
      <c r="W138" s="79" t="s">
        <v>2291</v>
      </c>
      <c r="X138" s="79">
        <v>6900</v>
      </c>
      <c r="Y138" s="79">
        <v>0</v>
      </c>
      <c r="Z138" s="79"/>
      <c r="AA138" s="79"/>
    </row>
    <row r="139" spans="1:27" ht="15">
      <c r="A139" s="79" t="s">
        <v>670</v>
      </c>
      <c r="B139" s="79" t="s">
        <v>1863</v>
      </c>
      <c r="C139" s="79"/>
      <c r="D139" s="79">
        <v>138118</v>
      </c>
      <c r="E139" s="79"/>
      <c r="F139" s="79">
        <v>138118</v>
      </c>
      <c r="H139" s="106" t="s">
        <v>697</v>
      </c>
      <c r="I139" s="106" t="s">
        <v>1872</v>
      </c>
      <c r="J139" s="106"/>
      <c r="K139" s="106">
        <v>353688</v>
      </c>
      <c r="L139" s="106"/>
      <c r="M139" s="106">
        <v>353688</v>
      </c>
      <c r="O139" s="79" t="s">
        <v>661</v>
      </c>
      <c r="P139" s="79" t="s">
        <v>2291</v>
      </c>
      <c r="Q139" s="79"/>
      <c r="R139" s="79">
        <v>65236</v>
      </c>
      <c r="S139" s="79">
        <v>34100</v>
      </c>
      <c r="T139" s="79">
        <v>31136</v>
      </c>
      <c r="V139" s="97" t="s">
        <v>664</v>
      </c>
      <c r="W139" s="79" t="s">
        <v>1861</v>
      </c>
      <c r="X139" s="79">
        <v>15193</v>
      </c>
      <c r="Y139" s="79">
        <v>919050</v>
      </c>
      <c r="Z139" s="79"/>
      <c r="AA139" s="79">
        <v>919050</v>
      </c>
    </row>
    <row r="140" spans="1:27" ht="15">
      <c r="A140" s="79" t="s">
        <v>673</v>
      </c>
      <c r="B140" s="79" t="s">
        <v>1864</v>
      </c>
      <c r="C140" s="79">
        <v>313875</v>
      </c>
      <c r="D140" s="79">
        <v>78823</v>
      </c>
      <c r="E140" s="79"/>
      <c r="F140" s="79">
        <v>78823</v>
      </c>
      <c r="H140" s="106" t="s">
        <v>700</v>
      </c>
      <c r="I140" s="106" t="s">
        <v>1873</v>
      </c>
      <c r="J140" s="106">
        <v>16133</v>
      </c>
      <c r="K140" s="106">
        <v>4159028</v>
      </c>
      <c r="L140" s="106"/>
      <c r="M140" s="106">
        <v>4159028</v>
      </c>
      <c r="O140" s="79" t="s">
        <v>664</v>
      </c>
      <c r="P140" s="79" t="s">
        <v>1861</v>
      </c>
      <c r="Q140" s="79">
        <v>89926</v>
      </c>
      <c r="R140" s="79">
        <v>1531022</v>
      </c>
      <c r="S140" s="79">
        <v>415920</v>
      </c>
      <c r="T140" s="79">
        <v>1115102</v>
      </c>
      <c r="V140" s="97" t="s">
        <v>667</v>
      </c>
      <c r="W140" s="79" t="s">
        <v>1862</v>
      </c>
      <c r="X140" s="79">
        <v>1068000</v>
      </c>
      <c r="Y140" s="79">
        <v>6260251</v>
      </c>
      <c r="Z140" s="79"/>
      <c r="AA140" s="79">
        <v>6260251</v>
      </c>
    </row>
    <row r="141" spans="1:27" ht="15">
      <c r="A141" s="79" t="s">
        <v>676</v>
      </c>
      <c r="B141" s="79" t="s">
        <v>1865</v>
      </c>
      <c r="C141" s="79"/>
      <c r="D141" s="79">
        <v>497</v>
      </c>
      <c r="E141" s="79"/>
      <c r="F141" s="79">
        <v>497</v>
      </c>
      <c r="H141" s="106" t="s">
        <v>703</v>
      </c>
      <c r="I141" s="106" t="s">
        <v>1874</v>
      </c>
      <c r="J141" s="106"/>
      <c r="K141" s="106">
        <v>73079</v>
      </c>
      <c r="L141" s="106"/>
      <c r="M141" s="106">
        <v>73079</v>
      </c>
      <c r="O141" s="79" t="s">
        <v>667</v>
      </c>
      <c r="P141" s="79" t="s">
        <v>1862</v>
      </c>
      <c r="Q141" s="79">
        <v>459000</v>
      </c>
      <c r="R141" s="79">
        <v>2327702</v>
      </c>
      <c r="S141" s="79">
        <v>151600</v>
      </c>
      <c r="T141" s="79">
        <v>2176102</v>
      </c>
      <c r="V141" s="97" t="s">
        <v>670</v>
      </c>
      <c r="W141" s="79" t="s">
        <v>1863</v>
      </c>
      <c r="X141" s="79">
        <v>35754</v>
      </c>
      <c r="Y141" s="79">
        <v>2104632</v>
      </c>
      <c r="Z141" s="79">
        <v>1070595</v>
      </c>
      <c r="AA141" s="79">
        <v>1034037</v>
      </c>
    </row>
    <row r="142" spans="1:27" ht="15">
      <c r="A142" s="79" t="s">
        <v>679</v>
      </c>
      <c r="B142" s="79" t="s">
        <v>1866</v>
      </c>
      <c r="C142" s="79">
        <v>2300</v>
      </c>
      <c r="D142" s="79">
        <v>247278</v>
      </c>
      <c r="E142" s="79"/>
      <c r="F142" s="79">
        <v>247278</v>
      </c>
      <c r="H142" s="106" t="s">
        <v>706</v>
      </c>
      <c r="I142" s="106" t="s">
        <v>1875</v>
      </c>
      <c r="J142" s="106"/>
      <c r="K142" s="106">
        <v>127470</v>
      </c>
      <c r="L142" s="106">
        <v>39200</v>
      </c>
      <c r="M142" s="106">
        <v>88270</v>
      </c>
      <c r="O142" s="79" t="s">
        <v>670</v>
      </c>
      <c r="P142" s="79" t="s">
        <v>1863</v>
      </c>
      <c r="Q142" s="79">
        <v>138995</v>
      </c>
      <c r="R142" s="79">
        <v>941074</v>
      </c>
      <c r="S142" s="79">
        <v>139265</v>
      </c>
      <c r="T142" s="79">
        <v>801809</v>
      </c>
      <c r="V142" s="97" t="s">
        <v>673</v>
      </c>
      <c r="W142" s="79" t="s">
        <v>1864</v>
      </c>
      <c r="X142" s="79">
        <v>478800</v>
      </c>
      <c r="Y142" s="79">
        <v>2261770</v>
      </c>
      <c r="Z142" s="79"/>
      <c r="AA142" s="79">
        <v>2261770</v>
      </c>
    </row>
    <row r="143" spans="1:27" ht="15">
      <c r="A143" s="79" t="s">
        <v>682</v>
      </c>
      <c r="B143" s="79" t="s">
        <v>1867</v>
      </c>
      <c r="C143" s="79">
        <v>915250</v>
      </c>
      <c r="D143" s="79">
        <v>2466621</v>
      </c>
      <c r="E143" s="79">
        <v>168330</v>
      </c>
      <c r="F143" s="79">
        <v>2298291</v>
      </c>
      <c r="H143" s="106" t="s">
        <v>709</v>
      </c>
      <c r="I143" s="106" t="s">
        <v>1876</v>
      </c>
      <c r="J143" s="106"/>
      <c r="K143" s="106">
        <v>5800</v>
      </c>
      <c r="L143" s="106"/>
      <c r="M143" s="106">
        <v>5800</v>
      </c>
      <c r="O143" s="79" t="s">
        <v>673</v>
      </c>
      <c r="P143" s="79" t="s">
        <v>1864</v>
      </c>
      <c r="Q143" s="79">
        <v>2394355</v>
      </c>
      <c r="R143" s="79">
        <v>776366</v>
      </c>
      <c r="S143" s="79">
        <v>25650</v>
      </c>
      <c r="T143" s="79">
        <v>750716</v>
      </c>
      <c r="V143" s="97" t="s">
        <v>676</v>
      </c>
      <c r="W143" s="79" t="s">
        <v>1865</v>
      </c>
      <c r="X143" s="79"/>
      <c r="Y143" s="79">
        <v>331695</v>
      </c>
      <c r="Z143" s="79">
        <v>135000</v>
      </c>
      <c r="AA143" s="79">
        <v>196695</v>
      </c>
    </row>
    <row r="144" spans="1:27" ht="15">
      <c r="A144" s="79" t="s">
        <v>685</v>
      </c>
      <c r="B144" s="79" t="s">
        <v>1868</v>
      </c>
      <c r="C144" s="79">
        <v>6250</v>
      </c>
      <c r="D144" s="79">
        <v>32287</v>
      </c>
      <c r="E144" s="79"/>
      <c r="F144" s="79">
        <v>32287</v>
      </c>
      <c r="H144" s="106" t="s">
        <v>715</v>
      </c>
      <c r="I144" s="106" t="s">
        <v>2292</v>
      </c>
      <c r="J144" s="106"/>
      <c r="K144" s="106">
        <v>9389</v>
      </c>
      <c r="L144" s="106"/>
      <c r="M144" s="106">
        <v>9389</v>
      </c>
      <c r="O144" s="79" t="s">
        <v>676</v>
      </c>
      <c r="P144" s="79" t="s">
        <v>1865</v>
      </c>
      <c r="Q144" s="79"/>
      <c r="R144" s="79">
        <v>120011</v>
      </c>
      <c r="S144" s="79"/>
      <c r="T144" s="79">
        <v>120011</v>
      </c>
      <c r="V144" s="97" t="s">
        <v>679</v>
      </c>
      <c r="W144" s="79" t="s">
        <v>1866</v>
      </c>
      <c r="X144" s="79">
        <v>29210437</v>
      </c>
      <c r="Y144" s="79">
        <v>23048961</v>
      </c>
      <c r="Z144" s="79">
        <v>197300</v>
      </c>
      <c r="AA144" s="79">
        <v>22851661</v>
      </c>
    </row>
    <row r="145" spans="1:27" ht="15">
      <c r="A145" s="79" t="s">
        <v>688</v>
      </c>
      <c r="B145" s="79" t="s">
        <v>1869</v>
      </c>
      <c r="C145" s="79"/>
      <c r="D145" s="79">
        <v>4000</v>
      </c>
      <c r="E145" s="79"/>
      <c r="F145" s="79">
        <v>4000</v>
      </c>
      <c r="H145" s="106" t="s">
        <v>718</v>
      </c>
      <c r="I145" s="106" t="s">
        <v>1878</v>
      </c>
      <c r="J145" s="106"/>
      <c r="K145" s="106">
        <v>28700</v>
      </c>
      <c r="L145" s="106"/>
      <c r="M145" s="106">
        <v>28700</v>
      </c>
      <c r="O145" s="79" t="s">
        <v>679</v>
      </c>
      <c r="P145" s="79" t="s">
        <v>1866</v>
      </c>
      <c r="Q145" s="79">
        <v>15303</v>
      </c>
      <c r="R145" s="79">
        <v>21257185</v>
      </c>
      <c r="S145" s="79">
        <v>200116</v>
      </c>
      <c r="T145" s="79">
        <v>21057069</v>
      </c>
      <c r="V145" s="97" t="s">
        <v>682</v>
      </c>
      <c r="W145" s="79" t="s">
        <v>1867</v>
      </c>
      <c r="X145" s="79">
        <v>1734950</v>
      </c>
      <c r="Y145" s="79">
        <v>29481513</v>
      </c>
      <c r="Z145" s="79">
        <v>108900</v>
      </c>
      <c r="AA145" s="79">
        <v>29372613</v>
      </c>
    </row>
    <row r="146" spans="1:27" ht="15">
      <c r="A146" s="79" t="s">
        <v>691</v>
      </c>
      <c r="B146" s="79" t="s">
        <v>1870</v>
      </c>
      <c r="C146" s="79"/>
      <c r="D146" s="79">
        <v>265087</v>
      </c>
      <c r="E146" s="79"/>
      <c r="F146" s="79">
        <v>265087</v>
      </c>
      <c r="H146" s="106" t="s">
        <v>721</v>
      </c>
      <c r="I146" s="106" t="s">
        <v>1879</v>
      </c>
      <c r="J146" s="106">
        <v>546000</v>
      </c>
      <c r="K146" s="106">
        <v>9650</v>
      </c>
      <c r="L146" s="106"/>
      <c r="M146" s="106">
        <v>9650</v>
      </c>
      <c r="O146" s="79" t="s">
        <v>682</v>
      </c>
      <c r="P146" s="79" t="s">
        <v>1867</v>
      </c>
      <c r="Q146" s="79">
        <v>2206600</v>
      </c>
      <c r="R146" s="79">
        <v>20169777</v>
      </c>
      <c r="S146" s="79">
        <v>1542890</v>
      </c>
      <c r="T146" s="79">
        <v>18626887</v>
      </c>
      <c r="V146" s="97" t="s">
        <v>685</v>
      </c>
      <c r="W146" s="79" t="s">
        <v>1868</v>
      </c>
      <c r="X146" s="79">
        <v>13700</v>
      </c>
      <c r="Y146" s="79">
        <v>4098</v>
      </c>
      <c r="Z146" s="79"/>
      <c r="AA146" s="79">
        <v>4098</v>
      </c>
    </row>
    <row r="147" spans="1:27" ht="15">
      <c r="A147" s="79" t="s">
        <v>694</v>
      </c>
      <c r="B147" s="79" t="s">
        <v>1871</v>
      </c>
      <c r="C147" s="79"/>
      <c r="D147" s="79">
        <v>42550</v>
      </c>
      <c r="E147" s="79"/>
      <c r="F147" s="79">
        <v>42550</v>
      </c>
      <c r="H147" s="106" t="s">
        <v>727</v>
      </c>
      <c r="I147" s="106" t="s">
        <v>1881</v>
      </c>
      <c r="J147" s="106"/>
      <c r="K147" s="106">
        <v>2000</v>
      </c>
      <c r="L147" s="106"/>
      <c r="M147" s="106">
        <v>2000</v>
      </c>
      <c r="O147" s="79" t="s">
        <v>685</v>
      </c>
      <c r="P147" s="79" t="s">
        <v>1868</v>
      </c>
      <c r="Q147" s="79">
        <v>59550</v>
      </c>
      <c r="R147" s="79">
        <v>167377</v>
      </c>
      <c r="S147" s="79"/>
      <c r="T147" s="79">
        <v>167377</v>
      </c>
      <c r="V147" s="97" t="s">
        <v>688</v>
      </c>
      <c r="W147" s="79" t="s">
        <v>1869</v>
      </c>
      <c r="X147" s="79">
        <v>21000</v>
      </c>
      <c r="Y147" s="79">
        <v>421062</v>
      </c>
      <c r="Z147" s="79"/>
      <c r="AA147" s="79">
        <v>421062</v>
      </c>
    </row>
    <row r="148" spans="1:27" ht="15">
      <c r="A148" s="79" t="s">
        <v>697</v>
      </c>
      <c r="B148" s="79" t="s">
        <v>1872</v>
      </c>
      <c r="C148" s="79"/>
      <c r="D148" s="79">
        <v>278838</v>
      </c>
      <c r="E148" s="79"/>
      <c r="F148" s="79">
        <v>278838</v>
      </c>
      <c r="H148" s="106" t="s">
        <v>730</v>
      </c>
      <c r="I148" s="106" t="s">
        <v>1882</v>
      </c>
      <c r="J148" s="106">
        <v>260500</v>
      </c>
      <c r="K148" s="106">
        <v>4250</v>
      </c>
      <c r="L148" s="106"/>
      <c r="M148" s="106">
        <v>4250</v>
      </c>
      <c r="O148" s="79" t="s">
        <v>688</v>
      </c>
      <c r="P148" s="79" t="s">
        <v>1869</v>
      </c>
      <c r="Q148" s="79"/>
      <c r="R148" s="79">
        <v>485808</v>
      </c>
      <c r="S148" s="79"/>
      <c r="T148" s="79">
        <v>485808</v>
      </c>
      <c r="V148" s="97" t="s">
        <v>691</v>
      </c>
      <c r="W148" s="79" t="s">
        <v>1870</v>
      </c>
      <c r="X148" s="79"/>
      <c r="Y148" s="79">
        <v>1923532</v>
      </c>
      <c r="Z148" s="79"/>
      <c r="AA148" s="79">
        <v>1923532</v>
      </c>
    </row>
    <row r="149" spans="1:27" ht="15">
      <c r="A149" s="79" t="s">
        <v>700</v>
      </c>
      <c r="B149" s="79" t="s">
        <v>1873</v>
      </c>
      <c r="C149" s="79">
        <v>361386</v>
      </c>
      <c r="D149" s="79">
        <v>2031067</v>
      </c>
      <c r="E149" s="79">
        <v>90700</v>
      </c>
      <c r="F149" s="79">
        <v>1940367</v>
      </c>
      <c r="H149" s="106" t="s">
        <v>736</v>
      </c>
      <c r="I149" s="106" t="s">
        <v>1884</v>
      </c>
      <c r="J149" s="106">
        <v>327707</v>
      </c>
      <c r="K149" s="106">
        <v>3667170</v>
      </c>
      <c r="L149" s="106">
        <v>10000</v>
      </c>
      <c r="M149" s="106">
        <v>3657170</v>
      </c>
      <c r="O149" s="79" t="s">
        <v>691</v>
      </c>
      <c r="P149" s="79" t="s">
        <v>1870</v>
      </c>
      <c r="Q149" s="79"/>
      <c r="R149" s="79">
        <v>3031524</v>
      </c>
      <c r="S149" s="79">
        <v>160740</v>
      </c>
      <c r="T149" s="79">
        <v>2870784</v>
      </c>
      <c r="V149" s="97" t="s">
        <v>694</v>
      </c>
      <c r="W149" s="79" t="s">
        <v>1871</v>
      </c>
      <c r="X149" s="79">
        <v>117800</v>
      </c>
      <c r="Y149" s="79">
        <v>822731</v>
      </c>
      <c r="Z149" s="79"/>
      <c r="AA149" s="79">
        <v>822731</v>
      </c>
    </row>
    <row r="150" spans="1:27" ht="15">
      <c r="A150" s="79" t="s">
        <v>703</v>
      </c>
      <c r="B150" s="79" t="s">
        <v>1874</v>
      </c>
      <c r="C150" s="79"/>
      <c r="D150" s="79">
        <v>474723</v>
      </c>
      <c r="E150" s="79"/>
      <c r="F150" s="79">
        <v>474723</v>
      </c>
      <c r="H150" s="106" t="s">
        <v>739</v>
      </c>
      <c r="I150" s="106" t="s">
        <v>1885</v>
      </c>
      <c r="J150" s="106"/>
      <c r="K150" s="106">
        <v>45000</v>
      </c>
      <c r="L150" s="106"/>
      <c r="M150" s="106">
        <v>45000</v>
      </c>
      <c r="O150" s="79" t="s">
        <v>694</v>
      </c>
      <c r="P150" s="79" t="s">
        <v>1871</v>
      </c>
      <c r="Q150" s="79"/>
      <c r="R150" s="79">
        <v>488006</v>
      </c>
      <c r="S150" s="79">
        <v>73040</v>
      </c>
      <c r="T150" s="79">
        <v>414966</v>
      </c>
      <c r="V150" s="97" t="s">
        <v>697</v>
      </c>
      <c r="W150" s="79" t="s">
        <v>1872</v>
      </c>
      <c r="X150" s="79"/>
      <c r="Y150" s="79">
        <v>585754</v>
      </c>
      <c r="Z150" s="79"/>
      <c r="AA150" s="79">
        <v>585754</v>
      </c>
    </row>
    <row r="151" spans="1:27" ht="15">
      <c r="A151" s="79" t="s">
        <v>706</v>
      </c>
      <c r="B151" s="79" t="s">
        <v>1875</v>
      </c>
      <c r="C151" s="79">
        <v>296000</v>
      </c>
      <c r="D151" s="79">
        <v>847420</v>
      </c>
      <c r="E151" s="79">
        <v>343350</v>
      </c>
      <c r="F151" s="79">
        <v>504070</v>
      </c>
      <c r="H151" s="106" t="s">
        <v>745</v>
      </c>
      <c r="I151" s="106" t="s">
        <v>1886</v>
      </c>
      <c r="J151" s="106"/>
      <c r="K151" s="106">
        <v>14574</v>
      </c>
      <c r="L151" s="106"/>
      <c r="M151" s="106">
        <v>14574</v>
      </c>
      <c r="O151" s="79" t="s">
        <v>697</v>
      </c>
      <c r="P151" s="79" t="s">
        <v>1872</v>
      </c>
      <c r="Q151" s="79">
        <v>292000</v>
      </c>
      <c r="R151" s="79">
        <v>1423640</v>
      </c>
      <c r="S151" s="79">
        <v>12800</v>
      </c>
      <c r="T151" s="79">
        <v>1410840</v>
      </c>
      <c r="V151" s="97" t="s">
        <v>700</v>
      </c>
      <c r="W151" s="79" t="s">
        <v>1873</v>
      </c>
      <c r="X151" s="79">
        <v>29793519</v>
      </c>
      <c r="Y151" s="79">
        <v>21327342</v>
      </c>
      <c r="Z151" s="79">
        <v>9826618</v>
      </c>
      <c r="AA151" s="79">
        <v>11500724</v>
      </c>
    </row>
    <row r="152" spans="1:27" ht="15">
      <c r="A152" s="79" t="s">
        <v>709</v>
      </c>
      <c r="B152" s="79" t="s">
        <v>1876</v>
      </c>
      <c r="C152" s="79">
        <v>147960</v>
      </c>
      <c r="D152" s="79">
        <v>284976</v>
      </c>
      <c r="E152" s="79">
        <v>3850</v>
      </c>
      <c r="F152" s="79">
        <v>281126</v>
      </c>
      <c r="H152" s="106" t="s">
        <v>748</v>
      </c>
      <c r="I152" s="106" t="s">
        <v>1887</v>
      </c>
      <c r="J152" s="106">
        <v>177800</v>
      </c>
      <c r="K152" s="106">
        <v>125000</v>
      </c>
      <c r="L152" s="106"/>
      <c r="M152" s="106">
        <v>125000</v>
      </c>
      <c r="O152" s="79" t="s">
        <v>700</v>
      </c>
      <c r="P152" s="79" t="s">
        <v>1873</v>
      </c>
      <c r="Q152" s="79">
        <v>4790736</v>
      </c>
      <c r="R152" s="79">
        <v>11444291</v>
      </c>
      <c r="S152" s="79">
        <v>598400</v>
      </c>
      <c r="T152" s="79">
        <v>10845891</v>
      </c>
      <c r="V152" s="97" t="s">
        <v>703</v>
      </c>
      <c r="W152" s="79" t="s">
        <v>1874</v>
      </c>
      <c r="X152" s="79"/>
      <c r="Y152" s="79">
        <v>1443124</v>
      </c>
      <c r="Z152" s="79"/>
      <c r="AA152" s="79">
        <v>1443124</v>
      </c>
    </row>
    <row r="153" spans="1:27" ht="15">
      <c r="A153" s="79" t="s">
        <v>712</v>
      </c>
      <c r="B153" s="79" t="s">
        <v>1877</v>
      </c>
      <c r="C153" s="79"/>
      <c r="D153" s="79">
        <v>7700</v>
      </c>
      <c r="E153" s="79"/>
      <c r="F153" s="79">
        <v>7700</v>
      </c>
      <c r="H153" s="106" t="s">
        <v>751</v>
      </c>
      <c r="I153" s="106" t="s">
        <v>1888</v>
      </c>
      <c r="J153" s="106">
        <v>500</v>
      </c>
      <c r="K153" s="106">
        <v>300000</v>
      </c>
      <c r="L153" s="106">
        <v>278000</v>
      </c>
      <c r="M153" s="106">
        <v>22000</v>
      </c>
      <c r="O153" s="79" t="s">
        <v>703</v>
      </c>
      <c r="P153" s="79" t="s">
        <v>1874</v>
      </c>
      <c r="Q153" s="79">
        <v>9024427</v>
      </c>
      <c r="R153" s="79">
        <v>4357914</v>
      </c>
      <c r="S153" s="79">
        <v>666030</v>
      </c>
      <c r="T153" s="79">
        <v>3691884</v>
      </c>
      <c r="V153" s="97" t="s">
        <v>706</v>
      </c>
      <c r="W153" s="79" t="s">
        <v>1875</v>
      </c>
      <c r="X153" s="79">
        <v>30000</v>
      </c>
      <c r="Y153" s="79">
        <v>8108538</v>
      </c>
      <c r="Z153" s="79">
        <v>7576000</v>
      </c>
      <c r="AA153" s="79">
        <v>532538</v>
      </c>
    </row>
    <row r="154" spans="1:27" ht="15">
      <c r="A154" s="79" t="s">
        <v>715</v>
      </c>
      <c r="B154" s="79" t="s">
        <v>2292</v>
      </c>
      <c r="C154" s="79"/>
      <c r="D154" s="79">
        <v>10340</v>
      </c>
      <c r="E154" s="79"/>
      <c r="F154" s="79">
        <v>10340</v>
      </c>
      <c r="H154" s="106" t="s">
        <v>757</v>
      </c>
      <c r="I154" s="106" t="s">
        <v>1889</v>
      </c>
      <c r="J154" s="106"/>
      <c r="K154" s="106">
        <v>432226</v>
      </c>
      <c r="L154" s="106"/>
      <c r="M154" s="106">
        <v>432226</v>
      </c>
      <c r="O154" s="79" t="s">
        <v>706</v>
      </c>
      <c r="P154" s="79" t="s">
        <v>1875</v>
      </c>
      <c r="Q154" s="79">
        <v>3167600</v>
      </c>
      <c r="R154" s="79">
        <v>7880587</v>
      </c>
      <c r="S154" s="79">
        <v>3682737</v>
      </c>
      <c r="T154" s="79">
        <v>4197850</v>
      </c>
      <c r="V154" s="97" t="s">
        <v>709</v>
      </c>
      <c r="W154" s="79" t="s">
        <v>1876</v>
      </c>
      <c r="X154" s="79">
        <v>17200</v>
      </c>
      <c r="Y154" s="79">
        <v>236947</v>
      </c>
      <c r="Z154" s="79"/>
      <c r="AA154" s="79">
        <v>236947</v>
      </c>
    </row>
    <row r="155" spans="1:27" ht="15">
      <c r="A155" s="79" t="s">
        <v>718</v>
      </c>
      <c r="B155" s="79" t="s">
        <v>1878</v>
      </c>
      <c r="C155" s="79"/>
      <c r="D155" s="79">
        <v>111416</v>
      </c>
      <c r="E155" s="79"/>
      <c r="F155" s="79">
        <v>111416</v>
      </c>
      <c r="H155" s="106" t="s">
        <v>760</v>
      </c>
      <c r="I155" s="106" t="s">
        <v>1890</v>
      </c>
      <c r="J155" s="106">
        <v>10111</v>
      </c>
      <c r="K155" s="106">
        <v>43500</v>
      </c>
      <c r="L155" s="106"/>
      <c r="M155" s="106">
        <v>43500</v>
      </c>
      <c r="O155" s="79" t="s">
        <v>709</v>
      </c>
      <c r="P155" s="79" t="s">
        <v>1876</v>
      </c>
      <c r="Q155" s="79">
        <v>151404</v>
      </c>
      <c r="R155" s="79">
        <v>2583362</v>
      </c>
      <c r="S155" s="79">
        <v>385600</v>
      </c>
      <c r="T155" s="79">
        <v>2197762</v>
      </c>
      <c r="V155" s="97" t="s">
        <v>712</v>
      </c>
      <c r="W155" s="79" t="s">
        <v>1877</v>
      </c>
      <c r="X155" s="79"/>
      <c r="Y155" s="79">
        <v>150</v>
      </c>
      <c r="Z155" s="79"/>
      <c r="AA155" s="79">
        <v>150</v>
      </c>
    </row>
    <row r="156" spans="1:27" ht="15">
      <c r="A156" s="79" t="s">
        <v>721</v>
      </c>
      <c r="B156" s="79" t="s">
        <v>1879</v>
      </c>
      <c r="C156" s="79"/>
      <c r="D156" s="79">
        <v>121796</v>
      </c>
      <c r="E156" s="79">
        <v>1000</v>
      </c>
      <c r="F156" s="79">
        <v>120796</v>
      </c>
      <c r="H156" s="106" t="s">
        <v>763</v>
      </c>
      <c r="I156" s="106" t="s">
        <v>1891</v>
      </c>
      <c r="J156" s="106">
        <v>81200</v>
      </c>
      <c r="K156" s="106">
        <v>333950</v>
      </c>
      <c r="L156" s="106"/>
      <c r="M156" s="106">
        <v>333950</v>
      </c>
      <c r="O156" s="79" t="s">
        <v>712</v>
      </c>
      <c r="P156" s="79" t="s">
        <v>1877</v>
      </c>
      <c r="Q156" s="79"/>
      <c r="R156" s="79">
        <v>56184</v>
      </c>
      <c r="S156" s="79"/>
      <c r="T156" s="79">
        <v>56184</v>
      </c>
      <c r="V156" s="97" t="s">
        <v>715</v>
      </c>
      <c r="W156" s="79" t="s">
        <v>2292</v>
      </c>
      <c r="X156" s="79">
        <v>13000</v>
      </c>
      <c r="Y156" s="79">
        <v>104734</v>
      </c>
      <c r="Z156" s="79"/>
      <c r="AA156" s="79">
        <v>104734</v>
      </c>
    </row>
    <row r="157" spans="1:27" ht="15">
      <c r="A157" s="79" t="s">
        <v>727</v>
      </c>
      <c r="B157" s="79" t="s">
        <v>1881</v>
      </c>
      <c r="C157" s="79"/>
      <c r="D157" s="79">
        <v>115575</v>
      </c>
      <c r="E157" s="79"/>
      <c r="F157" s="79">
        <v>115575</v>
      </c>
      <c r="H157" s="106" t="s">
        <v>770</v>
      </c>
      <c r="I157" s="106" t="s">
        <v>1893</v>
      </c>
      <c r="J157" s="106"/>
      <c r="K157" s="106">
        <v>253404</v>
      </c>
      <c r="L157" s="106"/>
      <c r="M157" s="106">
        <v>253404</v>
      </c>
      <c r="O157" s="79" t="s">
        <v>715</v>
      </c>
      <c r="P157" s="79" t="s">
        <v>2292</v>
      </c>
      <c r="Q157" s="79"/>
      <c r="R157" s="79">
        <v>222501</v>
      </c>
      <c r="S157" s="79">
        <v>85199</v>
      </c>
      <c r="T157" s="79">
        <v>137302</v>
      </c>
      <c r="V157" s="97" t="s">
        <v>718</v>
      </c>
      <c r="W157" s="79" t="s">
        <v>1878</v>
      </c>
      <c r="X157" s="79"/>
      <c r="Y157" s="79">
        <v>911466</v>
      </c>
      <c r="Z157" s="79"/>
      <c r="AA157" s="79">
        <v>911466</v>
      </c>
    </row>
    <row r="158" spans="1:27" ht="15">
      <c r="A158" s="79" t="s">
        <v>730</v>
      </c>
      <c r="B158" s="79" t="s">
        <v>1882</v>
      </c>
      <c r="C158" s="79"/>
      <c r="D158" s="79">
        <v>88344</v>
      </c>
      <c r="E158" s="79"/>
      <c r="F158" s="79">
        <v>88344</v>
      </c>
      <c r="H158" s="106" t="s">
        <v>773</v>
      </c>
      <c r="I158" s="106" t="s">
        <v>1894</v>
      </c>
      <c r="J158" s="106"/>
      <c r="K158" s="106">
        <v>330730</v>
      </c>
      <c r="L158" s="106"/>
      <c r="M158" s="106">
        <v>330730</v>
      </c>
      <c r="O158" s="79" t="s">
        <v>718</v>
      </c>
      <c r="P158" s="79" t="s">
        <v>1878</v>
      </c>
      <c r="Q158" s="79"/>
      <c r="R158" s="79">
        <v>732530</v>
      </c>
      <c r="S158" s="79">
        <v>11400</v>
      </c>
      <c r="T158" s="79">
        <v>721130</v>
      </c>
      <c r="V158" s="97" t="s">
        <v>721</v>
      </c>
      <c r="W158" s="79" t="s">
        <v>1879</v>
      </c>
      <c r="X158" s="79">
        <v>565000</v>
      </c>
      <c r="Y158" s="79">
        <v>2181688</v>
      </c>
      <c r="Z158" s="79"/>
      <c r="AA158" s="79">
        <v>2181688</v>
      </c>
    </row>
    <row r="159" spans="1:27" ht="15">
      <c r="A159" s="79" t="s">
        <v>733</v>
      </c>
      <c r="B159" s="79" t="s">
        <v>1883</v>
      </c>
      <c r="C159" s="79"/>
      <c r="D159" s="79">
        <v>136400</v>
      </c>
      <c r="E159" s="79">
        <v>85900</v>
      </c>
      <c r="F159" s="79">
        <v>50500</v>
      </c>
      <c r="H159" s="106" t="s">
        <v>782</v>
      </c>
      <c r="I159" s="106" t="s">
        <v>1897</v>
      </c>
      <c r="J159" s="106">
        <v>143323</v>
      </c>
      <c r="K159" s="106">
        <v>615111</v>
      </c>
      <c r="L159" s="106"/>
      <c r="M159" s="106">
        <v>615111</v>
      </c>
      <c r="O159" s="79" t="s">
        <v>721</v>
      </c>
      <c r="P159" s="79" t="s">
        <v>1879</v>
      </c>
      <c r="Q159" s="79">
        <v>46082</v>
      </c>
      <c r="R159" s="79">
        <v>1327181</v>
      </c>
      <c r="S159" s="79">
        <v>28000</v>
      </c>
      <c r="T159" s="79">
        <v>1299181</v>
      </c>
      <c r="V159" s="97" t="s">
        <v>724</v>
      </c>
      <c r="W159" s="79" t="s">
        <v>1880</v>
      </c>
      <c r="X159" s="79">
        <v>29923</v>
      </c>
      <c r="Y159" s="79">
        <v>77458</v>
      </c>
      <c r="Z159" s="79"/>
      <c r="AA159" s="79">
        <v>77458</v>
      </c>
    </row>
    <row r="160" spans="1:27" ht="15">
      <c r="A160" s="79" t="s">
        <v>736</v>
      </c>
      <c r="B160" s="79" t="s">
        <v>1884</v>
      </c>
      <c r="C160" s="79"/>
      <c r="D160" s="79">
        <v>1067101</v>
      </c>
      <c r="E160" s="79"/>
      <c r="F160" s="79">
        <v>1067101</v>
      </c>
      <c r="H160" s="106" t="s">
        <v>785</v>
      </c>
      <c r="I160" s="106" t="s">
        <v>1898</v>
      </c>
      <c r="J160" s="106"/>
      <c r="K160" s="106">
        <v>944964</v>
      </c>
      <c r="L160" s="106"/>
      <c r="M160" s="106">
        <v>944964</v>
      </c>
      <c r="O160" s="79" t="s">
        <v>724</v>
      </c>
      <c r="P160" s="79" t="s">
        <v>1880</v>
      </c>
      <c r="Q160" s="79">
        <v>92730</v>
      </c>
      <c r="R160" s="79">
        <v>628926</v>
      </c>
      <c r="S160" s="79">
        <v>72500</v>
      </c>
      <c r="T160" s="79">
        <v>556426</v>
      </c>
      <c r="V160" s="97" t="s">
        <v>727</v>
      </c>
      <c r="W160" s="79" t="s">
        <v>1881</v>
      </c>
      <c r="X160" s="79"/>
      <c r="Y160" s="79">
        <v>587195</v>
      </c>
      <c r="Z160" s="79"/>
      <c r="AA160" s="79">
        <v>587195</v>
      </c>
    </row>
    <row r="161" spans="1:27" ht="15">
      <c r="A161" s="79" t="s">
        <v>739</v>
      </c>
      <c r="B161" s="79" t="s">
        <v>1885</v>
      </c>
      <c r="C161" s="79"/>
      <c r="D161" s="79">
        <v>174943</v>
      </c>
      <c r="E161" s="79">
        <v>21800</v>
      </c>
      <c r="F161" s="79">
        <v>153143</v>
      </c>
      <c r="H161" s="106" t="s">
        <v>788</v>
      </c>
      <c r="I161" s="106" t="s">
        <v>1899</v>
      </c>
      <c r="J161" s="106"/>
      <c r="K161" s="106">
        <v>26161</v>
      </c>
      <c r="L161" s="106"/>
      <c r="M161" s="106">
        <v>26161</v>
      </c>
      <c r="O161" s="79" t="s">
        <v>727</v>
      </c>
      <c r="P161" s="79" t="s">
        <v>1881</v>
      </c>
      <c r="Q161" s="79">
        <v>9735</v>
      </c>
      <c r="R161" s="79">
        <v>720210</v>
      </c>
      <c r="S161" s="79">
        <v>13050</v>
      </c>
      <c r="T161" s="79">
        <v>707160</v>
      </c>
      <c r="V161" s="97" t="s">
        <v>730</v>
      </c>
      <c r="W161" s="79" t="s">
        <v>1882</v>
      </c>
      <c r="X161" s="79">
        <v>510500</v>
      </c>
      <c r="Y161" s="79">
        <v>248736</v>
      </c>
      <c r="Z161" s="79"/>
      <c r="AA161" s="79">
        <v>248736</v>
      </c>
    </row>
    <row r="162" spans="1:27" ht="15">
      <c r="A162" s="79" t="s">
        <v>742</v>
      </c>
      <c r="B162" s="79" t="s">
        <v>2301</v>
      </c>
      <c r="C162" s="79"/>
      <c r="D162" s="79">
        <v>2000</v>
      </c>
      <c r="E162" s="79"/>
      <c r="F162" s="79">
        <v>2000</v>
      </c>
      <c r="H162" s="106" t="s">
        <v>791</v>
      </c>
      <c r="I162" s="106" t="s">
        <v>1900</v>
      </c>
      <c r="J162" s="106">
        <v>167600</v>
      </c>
      <c r="K162" s="106">
        <v>295400</v>
      </c>
      <c r="L162" s="106"/>
      <c r="M162" s="106">
        <v>295400</v>
      </c>
      <c r="O162" s="79" t="s">
        <v>730</v>
      </c>
      <c r="P162" s="79" t="s">
        <v>1882</v>
      </c>
      <c r="Q162" s="79">
        <v>88500</v>
      </c>
      <c r="R162" s="79">
        <v>566997</v>
      </c>
      <c r="S162" s="79"/>
      <c r="T162" s="79">
        <v>566997</v>
      </c>
      <c r="V162" s="97" t="s">
        <v>733</v>
      </c>
      <c r="W162" s="79" t="s">
        <v>1883</v>
      </c>
      <c r="X162" s="79"/>
      <c r="Y162" s="79">
        <v>12700</v>
      </c>
      <c r="Z162" s="79"/>
      <c r="AA162" s="79">
        <v>12700</v>
      </c>
    </row>
    <row r="163" spans="1:27" ht="15">
      <c r="A163" s="79" t="s">
        <v>745</v>
      </c>
      <c r="B163" s="79" t="s">
        <v>1886</v>
      </c>
      <c r="C163" s="79">
        <v>88500</v>
      </c>
      <c r="D163" s="79">
        <v>198605</v>
      </c>
      <c r="E163" s="79"/>
      <c r="F163" s="79">
        <v>198605</v>
      </c>
      <c r="H163" s="106" t="s">
        <v>794</v>
      </c>
      <c r="I163" s="106" t="s">
        <v>1901</v>
      </c>
      <c r="J163" s="106">
        <v>281000</v>
      </c>
      <c r="K163" s="106">
        <v>21205</v>
      </c>
      <c r="L163" s="106"/>
      <c r="M163" s="106">
        <v>21205</v>
      </c>
      <c r="O163" s="79" t="s">
        <v>733</v>
      </c>
      <c r="P163" s="79" t="s">
        <v>1883</v>
      </c>
      <c r="Q163" s="79">
        <v>106750</v>
      </c>
      <c r="R163" s="79">
        <v>719477</v>
      </c>
      <c r="S163" s="79">
        <v>85900</v>
      </c>
      <c r="T163" s="79">
        <v>633577</v>
      </c>
      <c r="V163" s="97" t="s">
        <v>736</v>
      </c>
      <c r="W163" s="79" t="s">
        <v>1884</v>
      </c>
      <c r="X163" s="79">
        <v>5184655</v>
      </c>
      <c r="Y163" s="79">
        <v>15310765</v>
      </c>
      <c r="Z163" s="79">
        <v>133436</v>
      </c>
      <c r="AA163" s="79">
        <v>15177329</v>
      </c>
    </row>
    <row r="164" spans="1:27" ht="15">
      <c r="A164" s="79" t="s">
        <v>748</v>
      </c>
      <c r="B164" s="79" t="s">
        <v>1887</v>
      </c>
      <c r="C164" s="79">
        <v>791000</v>
      </c>
      <c r="D164" s="79">
        <v>60343</v>
      </c>
      <c r="E164" s="79"/>
      <c r="F164" s="79">
        <v>60343</v>
      </c>
      <c r="H164" s="106" t="s">
        <v>797</v>
      </c>
      <c r="I164" s="106" t="s">
        <v>1902</v>
      </c>
      <c r="J164" s="106"/>
      <c r="K164" s="106">
        <v>4103</v>
      </c>
      <c r="L164" s="106"/>
      <c r="M164" s="106">
        <v>4103</v>
      </c>
      <c r="O164" s="79" t="s">
        <v>736</v>
      </c>
      <c r="P164" s="79" t="s">
        <v>1884</v>
      </c>
      <c r="Q164" s="79">
        <v>691382</v>
      </c>
      <c r="R164" s="79">
        <v>4595439</v>
      </c>
      <c r="S164" s="79">
        <v>45010</v>
      </c>
      <c r="T164" s="79">
        <v>4550429</v>
      </c>
      <c r="V164" s="97" t="s">
        <v>739</v>
      </c>
      <c r="W164" s="79" t="s">
        <v>1885</v>
      </c>
      <c r="X164" s="79">
        <v>673300</v>
      </c>
      <c r="Y164" s="79">
        <v>547585</v>
      </c>
      <c r="Z164" s="79">
        <v>10200</v>
      </c>
      <c r="AA164" s="79">
        <v>537385</v>
      </c>
    </row>
    <row r="165" spans="1:27" ht="15">
      <c r="A165" s="79" t="s">
        <v>751</v>
      </c>
      <c r="B165" s="79" t="s">
        <v>1888</v>
      </c>
      <c r="C165" s="79"/>
      <c r="D165" s="79">
        <v>116024</v>
      </c>
      <c r="E165" s="79">
        <v>39195</v>
      </c>
      <c r="F165" s="79">
        <v>76829</v>
      </c>
      <c r="H165" s="106" t="s">
        <v>800</v>
      </c>
      <c r="I165" s="106" t="s">
        <v>1903</v>
      </c>
      <c r="J165" s="106">
        <v>22000</v>
      </c>
      <c r="K165" s="106">
        <v>67500</v>
      </c>
      <c r="L165" s="106"/>
      <c r="M165" s="106">
        <v>67500</v>
      </c>
      <c r="O165" s="79" t="s">
        <v>739</v>
      </c>
      <c r="P165" s="79" t="s">
        <v>1885</v>
      </c>
      <c r="Q165" s="79">
        <v>55700</v>
      </c>
      <c r="R165" s="79">
        <v>963130</v>
      </c>
      <c r="S165" s="79">
        <v>87500</v>
      </c>
      <c r="T165" s="79">
        <v>875630</v>
      </c>
      <c r="V165" s="97" t="s">
        <v>745</v>
      </c>
      <c r="W165" s="79" t="s">
        <v>1886</v>
      </c>
      <c r="X165" s="79"/>
      <c r="Y165" s="79">
        <v>1643915</v>
      </c>
      <c r="Z165" s="79">
        <v>174800</v>
      </c>
      <c r="AA165" s="79">
        <v>1469115</v>
      </c>
    </row>
    <row r="166" spans="1:27" ht="15">
      <c r="A166" s="79" t="s">
        <v>757</v>
      </c>
      <c r="B166" s="79" t="s">
        <v>1889</v>
      </c>
      <c r="C166" s="79">
        <v>0</v>
      </c>
      <c r="D166" s="79">
        <v>724941</v>
      </c>
      <c r="E166" s="79">
        <v>9000</v>
      </c>
      <c r="F166" s="79">
        <v>715941</v>
      </c>
      <c r="H166" s="106" t="s">
        <v>809</v>
      </c>
      <c r="I166" s="106" t="s">
        <v>1906</v>
      </c>
      <c r="J166" s="106"/>
      <c r="K166" s="106">
        <v>14801</v>
      </c>
      <c r="L166" s="106"/>
      <c r="M166" s="106">
        <v>14801</v>
      </c>
      <c r="O166" s="79" t="s">
        <v>742</v>
      </c>
      <c r="P166" s="79" t="s">
        <v>2301</v>
      </c>
      <c r="Q166" s="79"/>
      <c r="R166" s="79">
        <v>26700</v>
      </c>
      <c r="S166" s="79"/>
      <c r="T166" s="79">
        <v>26700</v>
      </c>
      <c r="V166" s="97" t="s">
        <v>748</v>
      </c>
      <c r="W166" s="79" t="s">
        <v>1887</v>
      </c>
      <c r="X166" s="79">
        <v>347800</v>
      </c>
      <c r="Y166" s="79">
        <v>794740</v>
      </c>
      <c r="Z166" s="79"/>
      <c r="AA166" s="79">
        <v>794740</v>
      </c>
    </row>
    <row r="167" spans="1:27" ht="15">
      <c r="A167" s="79" t="s">
        <v>760</v>
      </c>
      <c r="B167" s="79" t="s">
        <v>1890</v>
      </c>
      <c r="C167" s="79"/>
      <c r="D167" s="79">
        <v>166610</v>
      </c>
      <c r="E167" s="79"/>
      <c r="F167" s="79">
        <v>166610</v>
      </c>
      <c r="H167" s="106" t="s">
        <v>812</v>
      </c>
      <c r="I167" s="106" t="s">
        <v>1907</v>
      </c>
      <c r="J167" s="106"/>
      <c r="K167" s="106">
        <v>85853</v>
      </c>
      <c r="L167" s="106"/>
      <c r="M167" s="106">
        <v>85853</v>
      </c>
      <c r="O167" s="79" t="s">
        <v>745</v>
      </c>
      <c r="P167" s="79" t="s">
        <v>1886</v>
      </c>
      <c r="Q167" s="79">
        <v>88500</v>
      </c>
      <c r="R167" s="79">
        <v>1346741</v>
      </c>
      <c r="S167" s="79">
        <v>19700</v>
      </c>
      <c r="T167" s="79">
        <v>1327041</v>
      </c>
      <c r="V167" s="97" t="s">
        <v>751</v>
      </c>
      <c r="W167" s="79" t="s">
        <v>1888</v>
      </c>
      <c r="X167" s="79">
        <v>1209289</v>
      </c>
      <c r="Y167" s="79">
        <v>1278907</v>
      </c>
      <c r="Z167" s="79">
        <v>278000</v>
      </c>
      <c r="AA167" s="79">
        <v>1000907</v>
      </c>
    </row>
    <row r="168" spans="1:27" ht="15">
      <c r="A168" s="79" t="s">
        <v>763</v>
      </c>
      <c r="B168" s="79" t="s">
        <v>1891</v>
      </c>
      <c r="C168" s="79">
        <v>108600</v>
      </c>
      <c r="D168" s="79">
        <v>646272</v>
      </c>
      <c r="E168" s="79">
        <v>72225</v>
      </c>
      <c r="F168" s="79">
        <v>574047</v>
      </c>
      <c r="H168" s="106" t="s">
        <v>815</v>
      </c>
      <c r="I168" s="106" t="s">
        <v>1908</v>
      </c>
      <c r="J168" s="106">
        <v>6500</v>
      </c>
      <c r="K168" s="106">
        <v>4502</v>
      </c>
      <c r="L168" s="106"/>
      <c r="M168" s="106">
        <v>4502</v>
      </c>
      <c r="O168" s="79" t="s">
        <v>748</v>
      </c>
      <c r="P168" s="79" t="s">
        <v>1887</v>
      </c>
      <c r="Q168" s="79">
        <v>3476870</v>
      </c>
      <c r="R168" s="79">
        <v>801030</v>
      </c>
      <c r="S168" s="79">
        <v>65375</v>
      </c>
      <c r="T168" s="79">
        <v>735655</v>
      </c>
      <c r="V168" s="97" t="s">
        <v>757</v>
      </c>
      <c r="W168" s="79" t="s">
        <v>1889</v>
      </c>
      <c r="X168" s="79">
        <v>66000</v>
      </c>
      <c r="Y168" s="79">
        <v>9476439</v>
      </c>
      <c r="Z168" s="79">
        <v>82649</v>
      </c>
      <c r="AA168" s="79">
        <v>9393790</v>
      </c>
    </row>
    <row r="169" spans="1:27" ht="15">
      <c r="A169" s="79" t="s">
        <v>766</v>
      </c>
      <c r="B169" s="79" t="s">
        <v>1892</v>
      </c>
      <c r="C169" s="79"/>
      <c r="D169" s="79">
        <v>7000</v>
      </c>
      <c r="E169" s="79"/>
      <c r="F169" s="79">
        <v>7000</v>
      </c>
      <c r="H169" s="106" t="s">
        <v>819</v>
      </c>
      <c r="I169" s="106" t="s">
        <v>1909</v>
      </c>
      <c r="J169" s="106"/>
      <c r="K169" s="106">
        <v>80100</v>
      </c>
      <c r="L169" s="106"/>
      <c r="M169" s="106">
        <v>80100</v>
      </c>
      <c r="O169" s="79" t="s">
        <v>751</v>
      </c>
      <c r="P169" s="79" t="s">
        <v>1888</v>
      </c>
      <c r="Q169" s="79">
        <v>150000</v>
      </c>
      <c r="R169" s="79">
        <v>1075639</v>
      </c>
      <c r="S169" s="79">
        <v>237895</v>
      </c>
      <c r="T169" s="79">
        <v>837744</v>
      </c>
      <c r="V169" s="97" t="s">
        <v>760</v>
      </c>
      <c r="W169" s="79" t="s">
        <v>1890</v>
      </c>
      <c r="X169" s="79">
        <v>94161</v>
      </c>
      <c r="Y169" s="79">
        <v>1051104</v>
      </c>
      <c r="Z169" s="79"/>
      <c r="AA169" s="79">
        <v>1051104</v>
      </c>
    </row>
    <row r="170" spans="1:27" ht="15">
      <c r="A170" s="79" t="s">
        <v>770</v>
      </c>
      <c r="B170" s="79" t="s">
        <v>1893</v>
      </c>
      <c r="C170" s="79">
        <v>10327100</v>
      </c>
      <c r="D170" s="79">
        <v>1627056</v>
      </c>
      <c r="E170" s="79">
        <v>894500</v>
      </c>
      <c r="F170" s="79">
        <v>732556</v>
      </c>
      <c r="H170" s="106" t="s">
        <v>822</v>
      </c>
      <c r="I170" s="106" t="s">
        <v>1910</v>
      </c>
      <c r="J170" s="106"/>
      <c r="K170" s="106">
        <v>18875</v>
      </c>
      <c r="L170" s="106"/>
      <c r="M170" s="106">
        <v>18875</v>
      </c>
      <c r="O170" s="79" t="s">
        <v>757</v>
      </c>
      <c r="P170" s="79" t="s">
        <v>1889</v>
      </c>
      <c r="Q170" s="79">
        <v>2799792</v>
      </c>
      <c r="R170" s="79">
        <v>5738048</v>
      </c>
      <c r="S170" s="79">
        <v>410175</v>
      </c>
      <c r="T170" s="79">
        <v>5327873</v>
      </c>
      <c r="V170" s="97" t="s">
        <v>763</v>
      </c>
      <c r="W170" s="79" t="s">
        <v>1891</v>
      </c>
      <c r="X170" s="79">
        <v>3488390</v>
      </c>
      <c r="Y170" s="79">
        <v>5318412</v>
      </c>
      <c r="Z170" s="79">
        <v>78000</v>
      </c>
      <c r="AA170" s="79">
        <v>5240412</v>
      </c>
    </row>
    <row r="171" spans="1:27" ht="15">
      <c r="A171" s="79" t="s">
        <v>773</v>
      </c>
      <c r="B171" s="79" t="s">
        <v>1894</v>
      </c>
      <c r="C171" s="79">
        <v>891700</v>
      </c>
      <c r="D171" s="79">
        <v>398775</v>
      </c>
      <c r="E171" s="79">
        <v>60900</v>
      </c>
      <c r="F171" s="79">
        <v>337875</v>
      </c>
      <c r="H171" s="106" t="s">
        <v>825</v>
      </c>
      <c r="I171" s="106" t="s">
        <v>1911</v>
      </c>
      <c r="J171" s="106">
        <v>21200</v>
      </c>
      <c r="K171" s="106">
        <v>32100</v>
      </c>
      <c r="L171" s="106"/>
      <c r="M171" s="106">
        <v>32100</v>
      </c>
      <c r="O171" s="79" t="s">
        <v>760</v>
      </c>
      <c r="P171" s="79" t="s">
        <v>1890</v>
      </c>
      <c r="Q171" s="79">
        <v>230815</v>
      </c>
      <c r="R171" s="79">
        <v>1717463</v>
      </c>
      <c r="S171" s="79">
        <v>13100</v>
      </c>
      <c r="T171" s="79">
        <v>1704363</v>
      </c>
      <c r="V171" s="97" t="s">
        <v>766</v>
      </c>
      <c r="W171" s="79" t="s">
        <v>1892</v>
      </c>
      <c r="X171" s="79"/>
      <c r="Y171" s="79">
        <v>7500</v>
      </c>
      <c r="Z171" s="79"/>
      <c r="AA171" s="79">
        <v>7500</v>
      </c>
    </row>
    <row r="172" spans="1:27" ht="15">
      <c r="A172" s="79" t="s">
        <v>776</v>
      </c>
      <c r="B172" s="79" t="s">
        <v>1895</v>
      </c>
      <c r="C172" s="79"/>
      <c r="D172" s="79">
        <v>85660</v>
      </c>
      <c r="E172" s="79"/>
      <c r="F172" s="79">
        <v>85660</v>
      </c>
      <c r="H172" s="106" t="s">
        <v>831</v>
      </c>
      <c r="I172" s="106" t="s">
        <v>2248</v>
      </c>
      <c r="J172" s="106"/>
      <c r="K172" s="106">
        <v>64987</v>
      </c>
      <c r="L172" s="106"/>
      <c r="M172" s="106">
        <v>64987</v>
      </c>
      <c r="O172" s="79" t="s">
        <v>763</v>
      </c>
      <c r="P172" s="79" t="s">
        <v>1891</v>
      </c>
      <c r="Q172" s="79">
        <v>8386194</v>
      </c>
      <c r="R172" s="79">
        <v>5253813</v>
      </c>
      <c r="S172" s="79">
        <v>162125</v>
      </c>
      <c r="T172" s="79">
        <v>5091688</v>
      </c>
      <c r="V172" s="97" t="s">
        <v>770</v>
      </c>
      <c r="W172" s="79" t="s">
        <v>1893</v>
      </c>
      <c r="X172" s="79">
        <v>93650</v>
      </c>
      <c r="Y172" s="79">
        <v>1422576</v>
      </c>
      <c r="Z172" s="79">
        <v>10500</v>
      </c>
      <c r="AA172" s="79">
        <v>1412076</v>
      </c>
    </row>
    <row r="173" spans="1:27" ht="15">
      <c r="A173" s="79" t="s">
        <v>779</v>
      </c>
      <c r="B173" s="79" t="s">
        <v>1896</v>
      </c>
      <c r="C173" s="79"/>
      <c r="D173" s="79">
        <v>39466</v>
      </c>
      <c r="E173" s="79"/>
      <c r="F173" s="79">
        <v>39466</v>
      </c>
      <c r="H173" s="106" t="s">
        <v>834</v>
      </c>
      <c r="I173" s="106" t="s">
        <v>1913</v>
      </c>
      <c r="J173" s="106">
        <v>20000</v>
      </c>
      <c r="K173" s="106">
        <v>150</v>
      </c>
      <c r="L173" s="106"/>
      <c r="M173" s="106">
        <v>150</v>
      </c>
      <c r="O173" s="79" t="s">
        <v>766</v>
      </c>
      <c r="P173" s="79" t="s">
        <v>1892</v>
      </c>
      <c r="Q173" s="79"/>
      <c r="R173" s="79">
        <v>122281</v>
      </c>
      <c r="S173" s="79"/>
      <c r="T173" s="79">
        <v>122281</v>
      </c>
      <c r="V173" s="97" t="s">
        <v>773</v>
      </c>
      <c r="W173" s="79" t="s">
        <v>1894</v>
      </c>
      <c r="X173" s="79">
        <v>90500</v>
      </c>
      <c r="Y173" s="79">
        <v>1474807</v>
      </c>
      <c r="Z173" s="79">
        <v>104000</v>
      </c>
      <c r="AA173" s="79">
        <v>1370807</v>
      </c>
    </row>
    <row r="174" spans="1:27" ht="15">
      <c r="A174" s="79" t="s">
        <v>782</v>
      </c>
      <c r="B174" s="79" t="s">
        <v>1897</v>
      </c>
      <c r="C174" s="79">
        <v>1400835</v>
      </c>
      <c r="D174" s="79">
        <v>1164331</v>
      </c>
      <c r="E174" s="79">
        <v>358225</v>
      </c>
      <c r="F174" s="79">
        <v>806106</v>
      </c>
      <c r="H174" s="106" t="s">
        <v>837</v>
      </c>
      <c r="I174" s="106" t="s">
        <v>1914</v>
      </c>
      <c r="J174" s="106">
        <v>12500</v>
      </c>
      <c r="K174" s="106">
        <v>14099</v>
      </c>
      <c r="L174" s="106"/>
      <c r="M174" s="106">
        <v>14099</v>
      </c>
      <c r="O174" s="79" t="s">
        <v>770</v>
      </c>
      <c r="P174" s="79" t="s">
        <v>1893</v>
      </c>
      <c r="Q174" s="79">
        <v>31565980</v>
      </c>
      <c r="R174" s="79">
        <v>4211290</v>
      </c>
      <c r="S174" s="79">
        <v>1381452</v>
      </c>
      <c r="T174" s="79">
        <v>2829838</v>
      </c>
      <c r="V174" s="97" t="s">
        <v>776</v>
      </c>
      <c r="W174" s="79" t="s">
        <v>1895</v>
      </c>
      <c r="X174" s="79"/>
      <c r="Y174" s="79">
        <v>7100</v>
      </c>
      <c r="Z174" s="79"/>
      <c r="AA174" s="79">
        <v>7100</v>
      </c>
    </row>
    <row r="175" spans="1:27" ht="15">
      <c r="A175" s="79" t="s">
        <v>785</v>
      </c>
      <c r="B175" s="79" t="s">
        <v>1898</v>
      </c>
      <c r="C175" s="79">
        <v>482980</v>
      </c>
      <c r="D175" s="79">
        <v>530649</v>
      </c>
      <c r="E175" s="79">
        <v>244000</v>
      </c>
      <c r="F175" s="79">
        <v>286649</v>
      </c>
      <c r="H175" s="106" t="s">
        <v>843</v>
      </c>
      <c r="I175" s="106" t="s">
        <v>1916</v>
      </c>
      <c r="J175" s="106">
        <v>25100</v>
      </c>
      <c r="K175" s="106">
        <v>0</v>
      </c>
      <c r="L175" s="106"/>
      <c r="M175" s="106"/>
      <c r="O175" s="79" t="s">
        <v>773</v>
      </c>
      <c r="P175" s="79" t="s">
        <v>1894</v>
      </c>
      <c r="Q175" s="79">
        <v>3914923</v>
      </c>
      <c r="R175" s="79">
        <v>3983432</v>
      </c>
      <c r="S175" s="79">
        <v>1158425</v>
      </c>
      <c r="T175" s="79">
        <v>2825007</v>
      </c>
      <c r="V175" s="97" t="s">
        <v>779</v>
      </c>
      <c r="W175" s="79" t="s">
        <v>1896</v>
      </c>
      <c r="X175" s="79">
        <v>894260</v>
      </c>
      <c r="Y175" s="79">
        <v>565354</v>
      </c>
      <c r="Z175" s="79">
        <v>11660</v>
      </c>
      <c r="AA175" s="79">
        <v>553694</v>
      </c>
    </row>
    <row r="176" spans="1:27" ht="15">
      <c r="A176" s="79" t="s">
        <v>788</v>
      </c>
      <c r="B176" s="79" t="s">
        <v>1899</v>
      </c>
      <c r="C176" s="79">
        <v>990302</v>
      </c>
      <c r="D176" s="79">
        <v>331546</v>
      </c>
      <c r="E176" s="79">
        <v>51780</v>
      </c>
      <c r="F176" s="79">
        <v>279766</v>
      </c>
      <c r="H176" s="106" t="s">
        <v>846</v>
      </c>
      <c r="I176" s="106" t="s">
        <v>1917</v>
      </c>
      <c r="J176" s="106">
        <v>23500</v>
      </c>
      <c r="K176" s="106">
        <v>216390</v>
      </c>
      <c r="L176" s="106">
        <v>18300</v>
      </c>
      <c r="M176" s="106">
        <v>198090</v>
      </c>
      <c r="O176" s="79" t="s">
        <v>776</v>
      </c>
      <c r="P176" s="79" t="s">
        <v>1895</v>
      </c>
      <c r="Q176" s="79">
        <v>1330550</v>
      </c>
      <c r="R176" s="79">
        <v>501526</v>
      </c>
      <c r="S176" s="79">
        <v>80000</v>
      </c>
      <c r="T176" s="79">
        <v>421526</v>
      </c>
      <c r="V176" s="97" t="s">
        <v>782</v>
      </c>
      <c r="W176" s="79" t="s">
        <v>1897</v>
      </c>
      <c r="X176" s="79">
        <v>1475757</v>
      </c>
      <c r="Y176" s="79">
        <v>2145548</v>
      </c>
      <c r="Z176" s="79">
        <v>287630</v>
      </c>
      <c r="AA176" s="79">
        <v>1857918</v>
      </c>
    </row>
    <row r="177" spans="1:27" ht="15">
      <c r="A177" s="79" t="s">
        <v>791</v>
      </c>
      <c r="B177" s="79" t="s">
        <v>1900</v>
      </c>
      <c r="C177" s="79">
        <v>8676186</v>
      </c>
      <c r="D177" s="79">
        <v>1592523</v>
      </c>
      <c r="E177" s="79">
        <v>251250</v>
      </c>
      <c r="F177" s="79">
        <v>1341273</v>
      </c>
      <c r="H177" s="106" t="s">
        <v>852</v>
      </c>
      <c r="I177" s="106" t="s">
        <v>1919</v>
      </c>
      <c r="J177" s="106"/>
      <c r="K177" s="106">
        <v>241037</v>
      </c>
      <c r="L177" s="106"/>
      <c r="M177" s="106">
        <v>241037</v>
      </c>
      <c r="O177" s="79" t="s">
        <v>779</v>
      </c>
      <c r="P177" s="79" t="s">
        <v>1896</v>
      </c>
      <c r="Q177" s="79">
        <v>234600</v>
      </c>
      <c r="R177" s="79">
        <v>1988761</v>
      </c>
      <c r="S177" s="79">
        <v>102640</v>
      </c>
      <c r="T177" s="79">
        <v>1886121</v>
      </c>
      <c r="V177" s="97" t="s">
        <v>785</v>
      </c>
      <c r="W177" s="79" t="s">
        <v>1898</v>
      </c>
      <c r="X177" s="79">
        <v>387778</v>
      </c>
      <c r="Y177" s="79">
        <v>2403945</v>
      </c>
      <c r="Z177" s="79"/>
      <c r="AA177" s="79">
        <v>2403945</v>
      </c>
    </row>
    <row r="178" spans="1:27" ht="15">
      <c r="A178" s="79" t="s">
        <v>794</v>
      </c>
      <c r="B178" s="79" t="s">
        <v>1901</v>
      </c>
      <c r="C178" s="79">
        <v>3528295</v>
      </c>
      <c r="D178" s="79">
        <v>392846</v>
      </c>
      <c r="E178" s="79"/>
      <c r="F178" s="79">
        <v>392846</v>
      </c>
      <c r="H178" s="106" t="s">
        <v>855</v>
      </c>
      <c r="I178" s="106" t="s">
        <v>1920</v>
      </c>
      <c r="J178" s="106"/>
      <c r="K178" s="106">
        <v>139656</v>
      </c>
      <c r="L178" s="106">
        <v>21000</v>
      </c>
      <c r="M178" s="106">
        <v>118656</v>
      </c>
      <c r="O178" s="79" t="s">
        <v>782</v>
      </c>
      <c r="P178" s="79" t="s">
        <v>1897</v>
      </c>
      <c r="Q178" s="79">
        <v>4286591</v>
      </c>
      <c r="R178" s="79">
        <v>6530569</v>
      </c>
      <c r="S178" s="79">
        <v>1890901</v>
      </c>
      <c r="T178" s="79">
        <v>4639668</v>
      </c>
      <c r="V178" s="97" t="s">
        <v>788</v>
      </c>
      <c r="W178" s="79" t="s">
        <v>1899</v>
      </c>
      <c r="X178" s="79"/>
      <c r="Y178" s="79">
        <v>682509</v>
      </c>
      <c r="Z178" s="79">
        <v>16000</v>
      </c>
      <c r="AA178" s="79">
        <v>666509</v>
      </c>
    </row>
    <row r="179" spans="1:27" ht="15">
      <c r="A179" s="79" t="s">
        <v>797</v>
      </c>
      <c r="B179" s="79" t="s">
        <v>1902</v>
      </c>
      <c r="C179" s="79">
        <v>1510000</v>
      </c>
      <c r="D179" s="79">
        <v>893152</v>
      </c>
      <c r="E179" s="79"/>
      <c r="F179" s="79">
        <v>893152</v>
      </c>
      <c r="H179" s="106" t="s">
        <v>858</v>
      </c>
      <c r="I179" s="106" t="s">
        <v>1921</v>
      </c>
      <c r="J179" s="106">
        <v>439900</v>
      </c>
      <c r="K179" s="106">
        <v>1333368</v>
      </c>
      <c r="L179" s="106">
        <v>405670</v>
      </c>
      <c r="M179" s="106">
        <v>927698</v>
      </c>
      <c r="O179" s="79" t="s">
        <v>785</v>
      </c>
      <c r="P179" s="79" t="s">
        <v>1898</v>
      </c>
      <c r="Q179" s="79">
        <v>17231795</v>
      </c>
      <c r="R179" s="79">
        <v>5879914</v>
      </c>
      <c r="S179" s="79">
        <v>660263</v>
      </c>
      <c r="T179" s="79">
        <v>5219651</v>
      </c>
      <c r="V179" s="97" t="s">
        <v>791</v>
      </c>
      <c r="W179" s="79" t="s">
        <v>1900</v>
      </c>
      <c r="X179" s="79">
        <v>950690</v>
      </c>
      <c r="Y179" s="79">
        <v>3012571</v>
      </c>
      <c r="Z179" s="79"/>
      <c r="AA179" s="79">
        <v>3012571</v>
      </c>
    </row>
    <row r="180" spans="1:27" ht="15">
      <c r="A180" s="79" t="s">
        <v>800</v>
      </c>
      <c r="B180" s="79" t="s">
        <v>1903</v>
      </c>
      <c r="C180" s="79">
        <v>711000</v>
      </c>
      <c r="D180" s="79">
        <v>607244</v>
      </c>
      <c r="E180" s="79">
        <v>275500</v>
      </c>
      <c r="F180" s="79">
        <v>331744</v>
      </c>
      <c r="H180" s="106" t="s">
        <v>862</v>
      </c>
      <c r="I180" s="106" t="s">
        <v>1922</v>
      </c>
      <c r="J180" s="106"/>
      <c r="K180" s="106">
        <v>116649</v>
      </c>
      <c r="L180" s="106"/>
      <c r="M180" s="106">
        <v>116649</v>
      </c>
      <c r="O180" s="79" t="s">
        <v>788</v>
      </c>
      <c r="P180" s="79" t="s">
        <v>1899</v>
      </c>
      <c r="Q180" s="79">
        <v>4620253</v>
      </c>
      <c r="R180" s="79">
        <v>2609920</v>
      </c>
      <c r="S180" s="79">
        <v>515855</v>
      </c>
      <c r="T180" s="79">
        <v>2094065</v>
      </c>
      <c r="V180" s="97" t="s">
        <v>794</v>
      </c>
      <c r="W180" s="79" t="s">
        <v>1901</v>
      </c>
      <c r="X180" s="79">
        <v>10801500</v>
      </c>
      <c r="Y180" s="79">
        <v>672369</v>
      </c>
      <c r="Z180" s="79"/>
      <c r="AA180" s="79">
        <v>672369</v>
      </c>
    </row>
    <row r="181" spans="1:27" ht="15">
      <c r="A181" s="79" t="s">
        <v>803</v>
      </c>
      <c r="B181" s="79" t="s">
        <v>1904</v>
      </c>
      <c r="C181" s="79"/>
      <c r="D181" s="79">
        <v>337951</v>
      </c>
      <c r="E181" s="79">
        <v>65350</v>
      </c>
      <c r="F181" s="79">
        <v>272601</v>
      </c>
      <c r="H181" s="106" t="s">
        <v>865</v>
      </c>
      <c r="I181" s="106" t="s">
        <v>2293</v>
      </c>
      <c r="J181" s="106">
        <v>1170000</v>
      </c>
      <c r="K181" s="106">
        <v>49000</v>
      </c>
      <c r="L181" s="106"/>
      <c r="M181" s="106">
        <v>49000</v>
      </c>
      <c r="O181" s="79" t="s">
        <v>791</v>
      </c>
      <c r="P181" s="79" t="s">
        <v>1900</v>
      </c>
      <c r="Q181" s="79">
        <v>47092873</v>
      </c>
      <c r="R181" s="79">
        <v>12218447</v>
      </c>
      <c r="S181" s="79">
        <v>1803600</v>
      </c>
      <c r="T181" s="79">
        <v>10414847</v>
      </c>
      <c r="V181" s="97" t="s">
        <v>797</v>
      </c>
      <c r="W181" s="79" t="s">
        <v>1902</v>
      </c>
      <c r="X181" s="79"/>
      <c r="Y181" s="79">
        <v>1058492</v>
      </c>
      <c r="Z181" s="79">
        <v>212050</v>
      </c>
      <c r="AA181" s="79">
        <v>846442</v>
      </c>
    </row>
    <row r="182" spans="1:27" ht="15">
      <c r="A182" s="79" t="s">
        <v>806</v>
      </c>
      <c r="B182" s="79" t="s">
        <v>1905</v>
      </c>
      <c r="C182" s="79"/>
      <c r="D182" s="79">
        <v>156295</v>
      </c>
      <c r="E182" s="79"/>
      <c r="F182" s="79">
        <v>156295</v>
      </c>
      <c r="H182" s="106" t="s">
        <v>868</v>
      </c>
      <c r="I182" s="106" t="s">
        <v>1923</v>
      </c>
      <c r="J182" s="106"/>
      <c r="K182" s="106">
        <v>55901</v>
      </c>
      <c r="L182" s="106"/>
      <c r="M182" s="106">
        <v>55901</v>
      </c>
      <c r="O182" s="79" t="s">
        <v>794</v>
      </c>
      <c r="P182" s="79" t="s">
        <v>1901</v>
      </c>
      <c r="Q182" s="79">
        <v>14240983</v>
      </c>
      <c r="R182" s="79">
        <v>2601013</v>
      </c>
      <c r="S182" s="79">
        <v>37300</v>
      </c>
      <c r="T182" s="79">
        <v>2563713</v>
      </c>
      <c r="V182" s="97" t="s">
        <v>800</v>
      </c>
      <c r="W182" s="79" t="s">
        <v>1903</v>
      </c>
      <c r="X182" s="79">
        <v>196764</v>
      </c>
      <c r="Y182" s="79">
        <v>1522775</v>
      </c>
      <c r="Z182" s="79">
        <v>56200</v>
      </c>
      <c r="AA182" s="79">
        <v>1466575</v>
      </c>
    </row>
    <row r="183" spans="1:27" ht="15">
      <c r="A183" s="79" t="s">
        <v>809</v>
      </c>
      <c r="B183" s="79" t="s">
        <v>1906</v>
      </c>
      <c r="C183" s="79">
        <v>7400</v>
      </c>
      <c r="D183" s="79">
        <v>130253</v>
      </c>
      <c r="E183" s="79">
        <v>1</v>
      </c>
      <c r="F183" s="79">
        <v>130252</v>
      </c>
      <c r="H183" s="106" t="s">
        <v>871</v>
      </c>
      <c r="I183" s="106" t="s">
        <v>1924</v>
      </c>
      <c r="J183" s="106"/>
      <c r="K183" s="106">
        <v>126000</v>
      </c>
      <c r="L183" s="106"/>
      <c r="M183" s="106">
        <v>126000</v>
      </c>
      <c r="O183" s="79" t="s">
        <v>797</v>
      </c>
      <c r="P183" s="79" t="s">
        <v>1902</v>
      </c>
      <c r="Q183" s="79">
        <v>10833928</v>
      </c>
      <c r="R183" s="79">
        <v>7039827</v>
      </c>
      <c r="S183" s="79">
        <v>210000</v>
      </c>
      <c r="T183" s="79">
        <v>6829827</v>
      </c>
      <c r="V183" s="97" t="s">
        <v>803</v>
      </c>
      <c r="W183" s="79" t="s">
        <v>1904</v>
      </c>
      <c r="X183" s="79"/>
      <c r="Y183" s="79">
        <v>78326</v>
      </c>
      <c r="Z183" s="79"/>
      <c r="AA183" s="79">
        <v>78326</v>
      </c>
    </row>
    <row r="184" spans="1:27" ht="15">
      <c r="A184" s="79" t="s">
        <v>812</v>
      </c>
      <c r="B184" s="79" t="s">
        <v>1907</v>
      </c>
      <c r="C184" s="79">
        <v>197000</v>
      </c>
      <c r="D184" s="79">
        <v>211415</v>
      </c>
      <c r="E184" s="79">
        <v>39300</v>
      </c>
      <c r="F184" s="79">
        <v>172115</v>
      </c>
      <c r="H184" s="106" t="s">
        <v>874</v>
      </c>
      <c r="I184" s="106" t="s">
        <v>1925</v>
      </c>
      <c r="J184" s="106"/>
      <c r="K184" s="106">
        <v>422301</v>
      </c>
      <c r="L184" s="106"/>
      <c r="M184" s="106">
        <v>422301</v>
      </c>
      <c r="O184" s="79" t="s">
        <v>800</v>
      </c>
      <c r="P184" s="79" t="s">
        <v>1903</v>
      </c>
      <c r="Q184" s="79">
        <v>2616350</v>
      </c>
      <c r="R184" s="79">
        <v>4553191</v>
      </c>
      <c r="S184" s="79">
        <v>2137435</v>
      </c>
      <c r="T184" s="79">
        <v>2415756</v>
      </c>
      <c r="V184" s="97" t="s">
        <v>806</v>
      </c>
      <c r="W184" s="79" t="s">
        <v>1905</v>
      </c>
      <c r="X184" s="79"/>
      <c r="Y184" s="79">
        <v>14478</v>
      </c>
      <c r="Z184" s="79">
        <v>1</v>
      </c>
      <c r="AA184" s="79">
        <v>14477</v>
      </c>
    </row>
    <row r="185" spans="1:27" ht="15">
      <c r="A185" s="79" t="s">
        <v>815</v>
      </c>
      <c r="B185" s="79" t="s">
        <v>1908</v>
      </c>
      <c r="C185" s="79">
        <v>23500</v>
      </c>
      <c r="D185" s="79">
        <v>400</v>
      </c>
      <c r="E185" s="79">
        <v>400</v>
      </c>
      <c r="F185" s="79"/>
      <c r="H185" s="106" t="s">
        <v>880</v>
      </c>
      <c r="I185" s="106" t="s">
        <v>1927</v>
      </c>
      <c r="J185" s="106">
        <v>307725</v>
      </c>
      <c r="K185" s="106">
        <v>5554644</v>
      </c>
      <c r="L185" s="106"/>
      <c r="M185" s="106">
        <v>5554644</v>
      </c>
      <c r="O185" s="79" t="s">
        <v>803</v>
      </c>
      <c r="P185" s="79" t="s">
        <v>1904</v>
      </c>
      <c r="Q185" s="79">
        <v>1002360</v>
      </c>
      <c r="R185" s="79">
        <v>1192567</v>
      </c>
      <c r="S185" s="79">
        <v>499993</v>
      </c>
      <c r="T185" s="79">
        <v>692574</v>
      </c>
      <c r="V185" s="97" t="s">
        <v>809</v>
      </c>
      <c r="W185" s="79" t="s">
        <v>1906</v>
      </c>
      <c r="X185" s="79"/>
      <c r="Y185" s="79">
        <v>1941388</v>
      </c>
      <c r="Z185" s="79"/>
      <c r="AA185" s="79">
        <v>1941388</v>
      </c>
    </row>
    <row r="186" spans="1:27" ht="15">
      <c r="A186" s="79" t="s">
        <v>819</v>
      </c>
      <c r="B186" s="79" t="s">
        <v>1909</v>
      </c>
      <c r="C186" s="79"/>
      <c r="D186" s="79">
        <v>264549</v>
      </c>
      <c r="E186" s="79">
        <v>62000</v>
      </c>
      <c r="F186" s="79">
        <v>202549</v>
      </c>
      <c r="H186" s="106" t="s">
        <v>885</v>
      </c>
      <c r="I186" s="106" t="s">
        <v>1929</v>
      </c>
      <c r="J186" s="106"/>
      <c r="K186" s="106">
        <v>1562186</v>
      </c>
      <c r="L186" s="106"/>
      <c r="M186" s="106">
        <v>1562186</v>
      </c>
      <c r="O186" s="79" t="s">
        <v>806</v>
      </c>
      <c r="P186" s="79" t="s">
        <v>1905</v>
      </c>
      <c r="Q186" s="79"/>
      <c r="R186" s="79">
        <v>950378</v>
      </c>
      <c r="S186" s="79">
        <v>145000</v>
      </c>
      <c r="T186" s="79">
        <v>805378</v>
      </c>
      <c r="V186" s="97" t="s">
        <v>812</v>
      </c>
      <c r="W186" s="79" t="s">
        <v>1907</v>
      </c>
      <c r="X186" s="79">
        <v>296000</v>
      </c>
      <c r="Y186" s="79">
        <v>4703150</v>
      </c>
      <c r="Z186" s="79">
        <v>4145046</v>
      </c>
      <c r="AA186" s="79">
        <v>558104</v>
      </c>
    </row>
    <row r="187" spans="1:27" ht="15">
      <c r="A187" s="79" t="s">
        <v>822</v>
      </c>
      <c r="B187" s="79" t="s">
        <v>1910</v>
      </c>
      <c r="C187" s="79"/>
      <c r="D187" s="79">
        <v>75295</v>
      </c>
      <c r="E187" s="79"/>
      <c r="F187" s="79">
        <v>75295</v>
      </c>
      <c r="H187" s="106" t="s">
        <v>888</v>
      </c>
      <c r="I187" s="106" t="s">
        <v>1930</v>
      </c>
      <c r="J187" s="106">
        <v>418000</v>
      </c>
      <c r="K187" s="106">
        <v>1224080</v>
      </c>
      <c r="L187" s="106"/>
      <c r="M187" s="106">
        <v>1224080</v>
      </c>
      <c r="O187" s="79" t="s">
        <v>809</v>
      </c>
      <c r="P187" s="79" t="s">
        <v>1906</v>
      </c>
      <c r="Q187" s="79">
        <v>563701</v>
      </c>
      <c r="R187" s="79">
        <v>1390839</v>
      </c>
      <c r="S187" s="79">
        <v>10551</v>
      </c>
      <c r="T187" s="79">
        <v>1380288</v>
      </c>
      <c r="V187" s="97" t="s">
        <v>815</v>
      </c>
      <c r="W187" s="79" t="s">
        <v>1908</v>
      </c>
      <c r="X187" s="79">
        <v>51301</v>
      </c>
      <c r="Y187" s="79">
        <v>51653</v>
      </c>
      <c r="Z187" s="79"/>
      <c r="AA187" s="79">
        <v>51653</v>
      </c>
    </row>
    <row r="188" spans="1:27" ht="15">
      <c r="A188" s="79" t="s">
        <v>825</v>
      </c>
      <c r="B188" s="79" t="s">
        <v>1911</v>
      </c>
      <c r="C188" s="79"/>
      <c r="D188" s="79">
        <v>265276</v>
      </c>
      <c r="E188" s="79"/>
      <c r="F188" s="79">
        <v>265276</v>
      </c>
      <c r="H188" s="106" t="s">
        <v>891</v>
      </c>
      <c r="I188" s="106" t="s">
        <v>1931</v>
      </c>
      <c r="J188" s="106"/>
      <c r="K188" s="106">
        <v>78850</v>
      </c>
      <c r="L188" s="106"/>
      <c r="M188" s="106">
        <v>78850</v>
      </c>
      <c r="O188" s="79" t="s">
        <v>812</v>
      </c>
      <c r="P188" s="79" t="s">
        <v>1907</v>
      </c>
      <c r="Q188" s="79">
        <v>1894160</v>
      </c>
      <c r="R188" s="79">
        <v>2949400</v>
      </c>
      <c r="S188" s="79">
        <v>663960</v>
      </c>
      <c r="T188" s="79">
        <v>2285440</v>
      </c>
      <c r="V188" s="97" t="s">
        <v>819</v>
      </c>
      <c r="W188" s="79" t="s">
        <v>1909</v>
      </c>
      <c r="X188" s="79">
        <v>28000</v>
      </c>
      <c r="Y188" s="79">
        <v>6241998</v>
      </c>
      <c r="Z188" s="79">
        <v>1866080</v>
      </c>
      <c r="AA188" s="79">
        <v>4375918</v>
      </c>
    </row>
    <row r="189" spans="1:27" ht="15">
      <c r="A189" s="79" t="s">
        <v>828</v>
      </c>
      <c r="B189" s="79" t="s">
        <v>1912</v>
      </c>
      <c r="C189" s="79">
        <v>1000</v>
      </c>
      <c r="D189" s="79">
        <v>21790</v>
      </c>
      <c r="E189" s="79"/>
      <c r="F189" s="79">
        <v>21790</v>
      </c>
      <c r="H189" s="106" t="s">
        <v>894</v>
      </c>
      <c r="I189" s="106" t="s">
        <v>2265</v>
      </c>
      <c r="J189" s="106">
        <v>5514829</v>
      </c>
      <c r="K189" s="106">
        <v>1862554</v>
      </c>
      <c r="L189" s="106"/>
      <c r="M189" s="106">
        <v>1862554</v>
      </c>
      <c r="O189" s="79" t="s">
        <v>815</v>
      </c>
      <c r="P189" s="79" t="s">
        <v>1908</v>
      </c>
      <c r="Q189" s="79">
        <v>23500</v>
      </c>
      <c r="R189" s="79">
        <v>287191</v>
      </c>
      <c r="S189" s="79">
        <v>27050</v>
      </c>
      <c r="T189" s="79">
        <v>260141</v>
      </c>
      <c r="V189" s="97" t="s">
        <v>822</v>
      </c>
      <c r="W189" s="79" t="s">
        <v>1910</v>
      </c>
      <c r="X189" s="79">
        <v>154984</v>
      </c>
      <c r="Y189" s="79">
        <v>174713</v>
      </c>
      <c r="Z189" s="79">
        <v>44465</v>
      </c>
      <c r="AA189" s="79">
        <v>130248</v>
      </c>
    </row>
    <row r="190" spans="1:27" ht="15">
      <c r="A190" s="79" t="s">
        <v>831</v>
      </c>
      <c r="B190" s="79" t="s">
        <v>2248</v>
      </c>
      <c r="C190" s="79"/>
      <c r="D190" s="79">
        <v>67770</v>
      </c>
      <c r="E190" s="79">
        <v>6500</v>
      </c>
      <c r="F190" s="79">
        <v>61270</v>
      </c>
      <c r="H190" s="106" t="s">
        <v>897</v>
      </c>
      <c r="I190" s="106" t="s">
        <v>1932</v>
      </c>
      <c r="J190" s="106">
        <v>32900</v>
      </c>
      <c r="K190" s="106">
        <v>5687798</v>
      </c>
      <c r="L190" s="106">
        <v>5131398</v>
      </c>
      <c r="M190" s="106">
        <v>556400</v>
      </c>
      <c r="O190" s="79" t="s">
        <v>819</v>
      </c>
      <c r="P190" s="79" t="s">
        <v>1909</v>
      </c>
      <c r="Q190" s="79">
        <v>91900</v>
      </c>
      <c r="R190" s="79">
        <v>2869247</v>
      </c>
      <c r="S190" s="79">
        <v>163911</v>
      </c>
      <c r="T190" s="79">
        <v>2705336</v>
      </c>
      <c r="V190" s="97" t="s">
        <v>825</v>
      </c>
      <c r="W190" s="79" t="s">
        <v>1911</v>
      </c>
      <c r="X190" s="79">
        <v>114018</v>
      </c>
      <c r="Y190" s="79">
        <v>380496</v>
      </c>
      <c r="Z190" s="79">
        <v>111500</v>
      </c>
      <c r="AA190" s="79">
        <v>268996</v>
      </c>
    </row>
    <row r="191" spans="1:27" ht="15">
      <c r="A191" s="79" t="s">
        <v>834</v>
      </c>
      <c r="B191" s="79" t="s">
        <v>1913</v>
      </c>
      <c r="C191" s="79"/>
      <c r="D191" s="79">
        <v>30555</v>
      </c>
      <c r="E191" s="79"/>
      <c r="F191" s="79">
        <v>30555</v>
      </c>
      <c r="H191" s="106" t="s">
        <v>900</v>
      </c>
      <c r="I191" s="106" t="s">
        <v>1933</v>
      </c>
      <c r="J191" s="106">
        <v>215005</v>
      </c>
      <c r="K191" s="106">
        <v>5075717</v>
      </c>
      <c r="L191" s="106"/>
      <c r="M191" s="106">
        <v>5075717</v>
      </c>
      <c r="O191" s="79" t="s">
        <v>822</v>
      </c>
      <c r="P191" s="79" t="s">
        <v>1910</v>
      </c>
      <c r="Q191" s="79">
        <v>95500</v>
      </c>
      <c r="R191" s="79">
        <v>541937</v>
      </c>
      <c r="S191" s="79"/>
      <c r="T191" s="79">
        <v>541937</v>
      </c>
      <c r="V191" s="97" t="s">
        <v>828</v>
      </c>
      <c r="W191" s="79" t="s">
        <v>1912</v>
      </c>
      <c r="X191" s="79">
        <v>22501</v>
      </c>
      <c r="Y191" s="79">
        <v>373997</v>
      </c>
      <c r="Z191" s="79"/>
      <c r="AA191" s="79">
        <v>373997</v>
      </c>
    </row>
    <row r="192" spans="1:27" ht="15">
      <c r="A192" s="79" t="s">
        <v>837</v>
      </c>
      <c r="B192" s="79" t="s">
        <v>1914</v>
      </c>
      <c r="C192" s="79"/>
      <c r="D192" s="79">
        <v>79974</v>
      </c>
      <c r="E192" s="79"/>
      <c r="F192" s="79">
        <v>79974</v>
      </c>
      <c r="H192" s="106" t="s">
        <v>906</v>
      </c>
      <c r="I192" s="106" t="s">
        <v>1935</v>
      </c>
      <c r="J192" s="106"/>
      <c r="K192" s="106">
        <v>1449654</v>
      </c>
      <c r="L192" s="106"/>
      <c r="M192" s="106">
        <v>1449654</v>
      </c>
      <c r="O192" s="79" t="s">
        <v>825</v>
      </c>
      <c r="P192" s="79" t="s">
        <v>1911</v>
      </c>
      <c r="Q192" s="79">
        <v>2000</v>
      </c>
      <c r="R192" s="79">
        <v>516375</v>
      </c>
      <c r="S192" s="79">
        <v>775</v>
      </c>
      <c r="T192" s="79">
        <v>515600</v>
      </c>
      <c r="V192" s="97" t="s">
        <v>831</v>
      </c>
      <c r="W192" s="79" t="s">
        <v>2248</v>
      </c>
      <c r="X192" s="79">
        <v>124800</v>
      </c>
      <c r="Y192" s="79">
        <v>1184781</v>
      </c>
      <c r="Z192" s="79"/>
      <c r="AA192" s="79">
        <v>1184781</v>
      </c>
    </row>
    <row r="193" spans="1:27" ht="15">
      <c r="A193" s="79" t="s">
        <v>840</v>
      </c>
      <c r="B193" s="79" t="s">
        <v>1915</v>
      </c>
      <c r="C193" s="79">
        <v>164800</v>
      </c>
      <c r="D193" s="79">
        <v>34266</v>
      </c>
      <c r="E193" s="79"/>
      <c r="F193" s="79">
        <v>34266</v>
      </c>
      <c r="H193" s="106" t="s">
        <v>908</v>
      </c>
      <c r="I193" s="106" t="s">
        <v>1936</v>
      </c>
      <c r="J193" s="106"/>
      <c r="K193" s="106">
        <v>228750</v>
      </c>
      <c r="L193" s="106"/>
      <c r="M193" s="106">
        <v>228750</v>
      </c>
      <c r="O193" s="79" t="s">
        <v>828</v>
      </c>
      <c r="P193" s="79" t="s">
        <v>1912</v>
      </c>
      <c r="Q193" s="79">
        <v>211151</v>
      </c>
      <c r="R193" s="79">
        <v>428800</v>
      </c>
      <c r="S193" s="79">
        <v>82750</v>
      </c>
      <c r="T193" s="79">
        <v>346050</v>
      </c>
      <c r="V193" s="97" t="s">
        <v>834</v>
      </c>
      <c r="W193" s="79" t="s">
        <v>1913</v>
      </c>
      <c r="X193" s="79">
        <v>65200</v>
      </c>
      <c r="Y193" s="79">
        <v>8150</v>
      </c>
      <c r="Z193" s="79"/>
      <c r="AA193" s="79">
        <v>8150</v>
      </c>
    </row>
    <row r="194" spans="1:27" ht="15">
      <c r="A194" s="79" t="s">
        <v>843</v>
      </c>
      <c r="B194" s="79" t="s">
        <v>1916</v>
      </c>
      <c r="C194" s="79">
        <v>141500</v>
      </c>
      <c r="D194" s="79">
        <v>143778</v>
      </c>
      <c r="E194" s="79"/>
      <c r="F194" s="79">
        <v>143778</v>
      </c>
      <c r="H194" s="106" t="s">
        <v>911</v>
      </c>
      <c r="I194" s="106" t="s">
        <v>1937</v>
      </c>
      <c r="J194" s="106"/>
      <c r="K194" s="106">
        <v>1080077</v>
      </c>
      <c r="L194" s="106"/>
      <c r="M194" s="106">
        <v>1080077</v>
      </c>
      <c r="O194" s="79" t="s">
        <v>831</v>
      </c>
      <c r="P194" s="79" t="s">
        <v>2248</v>
      </c>
      <c r="Q194" s="79">
        <v>66000</v>
      </c>
      <c r="R194" s="79">
        <v>546733</v>
      </c>
      <c r="S194" s="79">
        <v>35200</v>
      </c>
      <c r="T194" s="79">
        <v>511533</v>
      </c>
      <c r="V194" s="97" t="s">
        <v>837</v>
      </c>
      <c r="W194" s="79" t="s">
        <v>1914</v>
      </c>
      <c r="X194" s="79">
        <v>83500</v>
      </c>
      <c r="Y194" s="79">
        <v>284869</v>
      </c>
      <c r="Z194" s="79">
        <v>20000</v>
      </c>
      <c r="AA194" s="79">
        <v>264869</v>
      </c>
    </row>
    <row r="195" spans="1:27" ht="15">
      <c r="A195" s="79" t="s">
        <v>846</v>
      </c>
      <c r="B195" s="79" t="s">
        <v>1917</v>
      </c>
      <c r="C195" s="79"/>
      <c r="D195" s="79">
        <v>667456</v>
      </c>
      <c r="E195" s="79"/>
      <c r="F195" s="79">
        <v>667456</v>
      </c>
      <c r="H195" s="106" t="s">
        <v>914</v>
      </c>
      <c r="I195" s="106" t="s">
        <v>1938</v>
      </c>
      <c r="J195" s="106"/>
      <c r="K195" s="106">
        <v>144000</v>
      </c>
      <c r="L195" s="106"/>
      <c r="M195" s="106">
        <v>144000</v>
      </c>
      <c r="O195" s="79" t="s">
        <v>834</v>
      </c>
      <c r="P195" s="79" t="s">
        <v>1913</v>
      </c>
      <c r="Q195" s="79"/>
      <c r="R195" s="79">
        <v>167930</v>
      </c>
      <c r="S195" s="79">
        <v>8000</v>
      </c>
      <c r="T195" s="79">
        <v>159930</v>
      </c>
      <c r="V195" s="97" t="s">
        <v>843</v>
      </c>
      <c r="W195" s="79" t="s">
        <v>1916</v>
      </c>
      <c r="X195" s="79">
        <v>226600</v>
      </c>
      <c r="Y195" s="79">
        <v>844036</v>
      </c>
      <c r="Z195" s="79"/>
      <c r="AA195" s="79">
        <v>844036</v>
      </c>
    </row>
    <row r="196" spans="1:27" ht="15">
      <c r="A196" s="79" t="s">
        <v>849</v>
      </c>
      <c r="B196" s="79" t="s">
        <v>1918</v>
      </c>
      <c r="C196" s="79"/>
      <c r="D196" s="79">
        <v>15700</v>
      </c>
      <c r="E196" s="79"/>
      <c r="F196" s="79">
        <v>15700</v>
      </c>
      <c r="H196" s="106" t="s">
        <v>917</v>
      </c>
      <c r="I196" s="106" t="s">
        <v>1939</v>
      </c>
      <c r="J196" s="106"/>
      <c r="K196" s="106">
        <v>332500</v>
      </c>
      <c r="L196" s="106"/>
      <c r="M196" s="106">
        <v>332500</v>
      </c>
      <c r="O196" s="79" t="s">
        <v>837</v>
      </c>
      <c r="P196" s="79" t="s">
        <v>1914</v>
      </c>
      <c r="Q196" s="79">
        <v>173100</v>
      </c>
      <c r="R196" s="79">
        <v>766065</v>
      </c>
      <c r="S196" s="79">
        <v>8472</v>
      </c>
      <c r="T196" s="79">
        <v>757593</v>
      </c>
      <c r="V196" s="97" t="s">
        <v>846</v>
      </c>
      <c r="W196" s="79" t="s">
        <v>1917</v>
      </c>
      <c r="X196" s="79">
        <v>2335050</v>
      </c>
      <c r="Y196" s="79">
        <v>5107271</v>
      </c>
      <c r="Z196" s="79">
        <v>458097</v>
      </c>
      <c r="AA196" s="79">
        <v>4649174</v>
      </c>
    </row>
    <row r="197" spans="1:27" ht="15">
      <c r="A197" s="79" t="s">
        <v>852</v>
      </c>
      <c r="B197" s="79" t="s">
        <v>1919</v>
      </c>
      <c r="C197" s="79">
        <v>209500</v>
      </c>
      <c r="D197" s="79">
        <v>36808</v>
      </c>
      <c r="E197" s="79"/>
      <c r="F197" s="79">
        <v>36808</v>
      </c>
      <c r="H197" s="106" t="s">
        <v>920</v>
      </c>
      <c r="I197" s="106" t="s">
        <v>1940</v>
      </c>
      <c r="J197" s="106">
        <v>42300</v>
      </c>
      <c r="K197" s="106">
        <v>1753230</v>
      </c>
      <c r="L197" s="106"/>
      <c r="M197" s="106">
        <v>1753230</v>
      </c>
      <c r="O197" s="79" t="s">
        <v>840</v>
      </c>
      <c r="P197" s="79" t="s">
        <v>1915</v>
      </c>
      <c r="Q197" s="79">
        <v>254800</v>
      </c>
      <c r="R197" s="79">
        <v>293025</v>
      </c>
      <c r="S197" s="79">
        <v>49600</v>
      </c>
      <c r="T197" s="79">
        <v>243425</v>
      </c>
      <c r="V197" s="97" t="s">
        <v>852</v>
      </c>
      <c r="W197" s="79" t="s">
        <v>1919</v>
      </c>
      <c r="X197" s="79">
        <v>12001</v>
      </c>
      <c r="Y197" s="79">
        <v>471122</v>
      </c>
      <c r="Z197" s="79">
        <v>1400</v>
      </c>
      <c r="AA197" s="79">
        <v>469722</v>
      </c>
    </row>
    <row r="198" spans="1:27" ht="15">
      <c r="A198" s="79" t="s">
        <v>855</v>
      </c>
      <c r="B198" s="79" t="s">
        <v>1920</v>
      </c>
      <c r="C198" s="79"/>
      <c r="D198" s="79">
        <v>235562</v>
      </c>
      <c r="E198" s="79"/>
      <c r="F198" s="79">
        <v>235562</v>
      </c>
      <c r="H198" s="106" t="s">
        <v>923</v>
      </c>
      <c r="I198" s="106" t="s">
        <v>1941</v>
      </c>
      <c r="J198" s="106">
        <v>23001</v>
      </c>
      <c r="K198" s="106">
        <v>1656374</v>
      </c>
      <c r="L198" s="106"/>
      <c r="M198" s="106">
        <v>1656374</v>
      </c>
      <c r="O198" s="79" t="s">
        <v>843</v>
      </c>
      <c r="P198" s="79" t="s">
        <v>1916</v>
      </c>
      <c r="Q198" s="79">
        <v>161650</v>
      </c>
      <c r="R198" s="79">
        <v>1006762</v>
      </c>
      <c r="S198" s="79">
        <v>115650</v>
      </c>
      <c r="T198" s="79">
        <v>891112</v>
      </c>
      <c r="V198" s="97" t="s">
        <v>855</v>
      </c>
      <c r="W198" s="79" t="s">
        <v>1920</v>
      </c>
      <c r="X198" s="79">
        <v>269043</v>
      </c>
      <c r="Y198" s="79">
        <v>2120515</v>
      </c>
      <c r="Z198" s="79">
        <v>58172</v>
      </c>
      <c r="AA198" s="79">
        <v>2062343</v>
      </c>
    </row>
    <row r="199" spans="1:27" ht="15">
      <c r="A199" s="79" t="s">
        <v>858</v>
      </c>
      <c r="B199" s="79" t="s">
        <v>1921</v>
      </c>
      <c r="C199" s="79">
        <v>107030</v>
      </c>
      <c r="D199" s="79">
        <v>395095</v>
      </c>
      <c r="E199" s="79">
        <v>66925</v>
      </c>
      <c r="F199" s="79">
        <v>328170</v>
      </c>
      <c r="H199" s="106" t="s">
        <v>927</v>
      </c>
      <c r="I199" s="106" t="s">
        <v>1942</v>
      </c>
      <c r="J199" s="106">
        <v>2039000</v>
      </c>
      <c r="K199" s="106">
        <v>28070</v>
      </c>
      <c r="L199" s="106"/>
      <c r="M199" s="106">
        <v>28070</v>
      </c>
      <c r="O199" s="79" t="s">
        <v>846</v>
      </c>
      <c r="P199" s="79" t="s">
        <v>1917</v>
      </c>
      <c r="Q199" s="79">
        <v>812435</v>
      </c>
      <c r="R199" s="79">
        <v>3606075</v>
      </c>
      <c r="S199" s="79">
        <v>112201</v>
      </c>
      <c r="T199" s="79">
        <v>3493874</v>
      </c>
      <c r="V199" s="97" t="s">
        <v>858</v>
      </c>
      <c r="W199" s="79" t="s">
        <v>1921</v>
      </c>
      <c r="X199" s="79">
        <v>6788020</v>
      </c>
      <c r="Y199" s="79">
        <v>18162792</v>
      </c>
      <c r="Z199" s="79">
        <v>8423660</v>
      </c>
      <c r="AA199" s="79">
        <v>9739132</v>
      </c>
    </row>
    <row r="200" spans="1:27" ht="15">
      <c r="A200" s="79" t="s">
        <v>862</v>
      </c>
      <c r="B200" s="79" t="s">
        <v>1922</v>
      </c>
      <c r="C200" s="79"/>
      <c r="D200" s="79">
        <v>767401</v>
      </c>
      <c r="E200" s="79"/>
      <c r="F200" s="79">
        <v>767401</v>
      </c>
      <c r="H200" s="106" t="s">
        <v>930</v>
      </c>
      <c r="I200" s="106" t="s">
        <v>1943</v>
      </c>
      <c r="J200" s="106">
        <v>129700</v>
      </c>
      <c r="K200" s="106">
        <v>4998182</v>
      </c>
      <c r="L200" s="106">
        <v>17900</v>
      </c>
      <c r="M200" s="106">
        <v>4980282</v>
      </c>
      <c r="O200" s="79" t="s">
        <v>849</v>
      </c>
      <c r="P200" s="79" t="s">
        <v>1918</v>
      </c>
      <c r="Q200" s="79"/>
      <c r="R200" s="79">
        <v>76100</v>
      </c>
      <c r="S200" s="79"/>
      <c r="T200" s="79">
        <v>76100</v>
      </c>
      <c r="V200" s="97" t="s">
        <v>862</v>
      </c>
      <c r="W200" s="79" t="s">
        <v>1922</v>
      </c>
      <c r="X200" s="79">
        <v>281927</v>
      </c>
      <c r="Y200" s="79">
        <v>4587725</v>
      </c>
      <c r="Z200" s="79">
        <v>3300000</v>
      </c>
      <c r="AA200" s="79">
        <v>1287725</v>
      </c>
    </row>
    <row r="201" spans="1:27" ht="15">
      <c r="A201" s="79" t="s">
        <v>865</v>
      </c>
      <c r="B201" s="79" t="s">
        <v>2293</v>
      </c>
      <c r="C201" s="79">
        <v>8540000</v>
      </c>
      <c r="D201" s="79">
        <v>771693</v>
      </c>
      <c r="E201" s="79"/>
      <c r="F201" s="79">
        <v>771693</v>
      </c>
      <c r="H201" s="106" t="s">
        <v>933</v>
      </c>
      <c r="I201" s="106" t="s">
        <v>1944</v>
      </c>
      <c r="J201" s="106"/>
      <c r="K201" s="106">
        <v>1373425</v>
      </c>
      <c r="L201" s="106"/>
      <c r="M201" s="106">
        <v>1373425</v>
      </c>
      <c r="O201" s="79" t="s">
        <v>852</v>
      </c>
      <c r="P201" s="79" t="s">
        <v>1919</v>
      </c>
      <c r="Q201" s="79">
        <v>405500</v>
      </c>
      <c r="R201" s="79">
        <v>207645</v>
      </c>
      <c r="S201" s="79">
        <v>28000</v>
      </c>
      <c r="T201" s="79">
        <v>179645</v>
      </c>
      <c r="V201" s="97" t="s">
        <v>865</v>
      </c>
      <c r="W201" s="79" t="s">
        <v>2293</v>
      </c>
      <c r="X201" s="79">
        <v>2247000</v>
      </c>
      <c r="Y201" s="79">
        <v>490963</v>
      </c>
      <c r="Z201" s="79"/>
      <c r="AA201" s="79">
        <v>490963</v>
      </c>
    </row>
    <row r="202" spans="1:27" ht="15">
      <c r="A202" s="79" t="s">
        <v>868</v>
      </c>
      <c r="B202" s="79" t="s">
        <v>1923</v>
      </c>
      <c r="C202" s="79"/>
      <c r="D202" s="79">
        <v>237276</v>
      </c>
      <c r="E202" s="79"/>
      <c r="F202" s="79">
        <v>237276</v>
      </c>
      <c r="H202" s="106" t="s">
        <v>936</v>
      </c>
      <c r="I202" s="106" t="s">
        <v>1945</v>
      </c>
      <c r="J202" s="106">
        <v>16718</v>
      </c>
      <c r="K202" s="106">
        <v>128774</v>
      </c>
      <c r="L202" s="106"/>
      <c r="M202" s="106">
        <v>128774</v>
      </c>
      <c r="O202" s="79" t="s">
        <v>855</v>
      </c>
      <c r="P202" s="79" t="s">
        <v>1920</v>
      </c>
      <c r="Q202" s="79">
        <v>1</v>
      </c>
      <c r="R202" s="79">
        <v>1121793</v>
      </c>
      <c r="S202" s="79">
        <v>202400</v>
      </c>
      <c r="T202" s="79">
        <v>919393</v>
      </c>
      <c r="V202" s="97" t="s">
        <v>868</v>
      </c>
      <c r="W202" s="79" t="s">
        <v>1923</v>
      </c>
      <c r="X202" s="79"/>
      <c r="Y202" s="79">
        <v>598251</v>
      </c>
      <c r="Z202" s="79"/>
      <c r="AA202" s="79">
        <v>598251</v>
      </c>
    </row>
    <row r="203" spans="1:27" ht="15">
      <c r="A203" s="79" t="s">
        <v>871</v>
      </c>
      <c r="B203" s="79" t="s">
        <v>1924</v>
      </c>
      <c r="C203" s="79"/>
      <c r="D203" s="79">
        <v>781695</v>
      </c>
      <c r="E203" s="79">
        <v>368800</v>
      </c>
      <c r="F203" s="79">
        <v>412895</v>
      </c>
      <c r="H203" s="106" t="s">
        <v>939</v>
      </c>
      <c r="I203" s="106" t="s">
        <v>1946</v>
      </c>
      <c r="J203" s="106"/>
      <c r="K203" s="106">
        <v>3498</v>
      </c>
      <c r="L203" s="106"/>
      <c r="M203" s="106">
        <v>3498</v>
      </c>
      <c r="O203" s="79" t="s">
        <v>858</v>
      </c>
      <c r="P203" s="79" t="s">
        <v>1921</v>
      </c>
      <c r="Q203" s="79">
        <v>4591540</v>
      </c>
      <c r="R203" s="79">
        <v>3778891</v>
      </c>
      <c r="S203" s="79">
        <v>562775</v>
      </c>
      <c r="T203" s="79">
        <v>3216116</v>
      </c>
      <c r="V203" s="97" t="s">
        <v>871</v>
      </c>
      <c r="W203" s="79" t="s">
        <v>1924</v>
      </c>
      <c r="X203" s="79">
        <v>18000</v>
      </c>
      <c r="Y203" s="79">
        <v>2424371</v>
      </c>
      <c r="Z203" s="79"/>
      <c r="AA203" s="79">
        <v>2424371</v>
      </c>
    </row>
    <row r="204" spans="1:27" ht="15">
      <c r="A204" s="79" t="s">
        <v>874</v>
      </c>
      <c r="B204" s="79" t="s">
        <v>1925</v>
      </c>
      <c r="C204" s="79"/>
      <c r="D204" s="79">
        <v>796806</v>
      </c>
      <c r="E204" s="79"/>
      <c r="F204" s="79">
        <v>796806</v>
      </c>
      <c r="H204" s="106" t="s">
        <v>942</v>
      </c>
      <c r="I204" s="106" t="s">
        <v>1947</v>
      </c>
      <c r="J204" s="106">
        <v>869500</v>
      </c>
      <c r="K204" s="106">
        <v>349003</v>
      </c>
      <c r="L204" s="106"/>
      <c r="M204" s="106">
        <v>349003</v>
      </c>
      <c r="O204" s="79" t="s">
        <v>862</v>
      </c>
      <c r="P204" s="79" t="s">
        <v>1922</v>
      </c>
      <c r="Q204" s="79">
        <v>14162000</v>
      </c>
      <c r="R204" s="79">
        <v>5952779</v>
      </c>
      <c r="S204" s="79">
        <v>147800</v>
      </c>
      <c r="T204" s="79">
        <v>5804979</v>
      </c>
      <c r="V204" s="97" t="s">
        <v>874</v>
      </c>
      <c r="W204" s="79" t="s">
        <v>1925</v>
      </c>
      <c r="X204" s="79">
        <v>35029</v>
      </c>
      <c r="Y204" s="79">
        <v>2967586</v>
      </c>
      <c r="Z204" s="79"/>
      <c r="AA204" s="79">
        <v>2967586</v>
      </c>
    </row>
    <row r="205" spans="1:27" ht="15">
      <c r="A205" s="79" t="s">
        <v>877</v>
      </c>
      <c r="B205" s="79" t="s">
        <v>1926</v>
      </c>
      <c r="C205" s="79">
        <v>390000</v>
      </c>
      <c r="D205" s="79">
        <v>121050</v>
      </c>
      <c r="E205" s="79">
        <v>12000</v>
      </c>
      <c r="F205" s="79">
        <v>109050</v>
      </c>
      <c r="H205" s="106" t="s">
        <v>945</v>
      </c>
      <c r="I205" s="106" t="s">
        <v>1913</v>
      </c>
      <c r="J205" s="106"/>
      <c r="K205" s="106">
        <v>88715</v>
      </c>
      <c r="L205" s="106"/>
      <c r="M205" s="106">
        <v>88715</v>
      </c>
      <c r="O205" s="79" t="s">
        <v>865</v>
      </c>
      <c r="P205" s="79" t="s">
        <v>2293</v>
      </c>
      <c r="Q205" s="79">
        <v>30069249</v>
      </c>
      <c r="R205" s="79">
        <v>10286585</v>
      </c>
      <c r="S205" s="79">
        <v>526840</v>
      </c>
      <c r="T205" s="79">
        <v>9759745</v>
      </c>
      <c r="V205" s="97" t="s">
        <v>880</v>
      </c>
      <c r="W205" s="79" t="s">
        <v>1927</v>
      </c>
      <c r="X205" s="79">
        <v>435825</v>
      </c>
      <c r="Y205" s="79">
        <v>11993843</v>
      </c>
      <c r="Z205" s="79"/>
      <c r="AA205" s="79">
        <v>11993843</v>
      </c>
    </row>
    <row r="206" spans="1:27" ht="15">
      <c r="A206" s="79" t="s">
        <v>880</v>
      </c>
      <c r="B206" s="79" t="s">
        <v>1927</v>
      </c>
      <c r="C206" s="79"/>
      <c r="D206" s="79">
        <v>1154150</v>
      </c>
      <c r="E206" s="79"/>
      <c r="F206" s="79">
        <v>1154150</v>
      </c>
      <c r="H206" s="106" t="s">
        <v>947</v>
      </c>
      <c r="I206" s="106" t="s">
        <v>1948</v>
      </c>
      <c r="J206" s="106">
        <v>30445</v>
      </c>
      <c r="K206" s="106">
        <v>226713</v>
      </c>
      <c r="L206" s="106">
        <v>82725</v>
      </c>
      <c r="M206" s="106">
        <v>143988</v>
      </c>
      <c r="O206" s="79" t="s">
        <v>868</v>
      </c>
      <c r="P206" s="79" t="s">
        <v>1923</v>
      </c>
      <c r="Q206" s="79"/>
      <c r="R206" s="79">
        <v>2030415</v>
      </c>
      <c r="S206" s="79">
        <v>87983</v>
      </c>
      <c r="T206" s="79">
        <v>1942432</v>
      </c>
      <c r="V206" s="97" t="s">
        <v>882</v>
      </c>
      <c r="W206" s="79" t="s">
        <v>1928</v>
      </c>
      <c r="X206" s="79"/>
      <c r="Y206" s="79">
        <v>221660</v>
      </c>
      <c r="Z206" s="79"/>
      <c r="AA206" s="79">
        <v>221660</v>
      </c>
    </row>
    <row r="207" spans="1:27" ht="15">
      <c r="A207" s="79" t="s">
        <v>882</v>
      </c>
      <c r="B207" s="79" t="s">
        <v>1928</v>
      </c>
      <c r="C207" s="79"/>
      <c r="D207" s="79">
        <v>533508</v>
      </c>
      <c r="E207" s="79">
        <v>112700</v>
      </c>
      <c r="F207" s="79">
        <v>420808</v>
      </c>
      <c r="H207" s="106" t="s">
        <v>950</v>
      </c>
      <c r="I207" s="106" t="s">
        <v>1949</v>
      </c>
      <c r="J207" s="106"/>
      <c r="K207" s="106">
        <v>5795621</v>
      </c>
      <c r="L207" s="106">
        <v>500000</v>
      </c>
      <c r="M207" s="106">
        <v>5295621</v>
      </c>
      <c r="O207" s="79" t="s">
        <v>871</v>
      </c>
      <c r="P207" s="79" t="s">
        <v>1924</v>
      </c>
      <c r="Q207" s="79">
        <v>692500</v>
      </c>
      <c r="R207" s="79">
        <v>4252761</v>
      </c>
      <c r="S207" s="79">
        <v>1372260</v>
      </c>
      <c r="T207" s="79">
        <v>2880501</v>
      </c>
      <c r="V207" s="97" t="s">
        <v>885</v>
      </c>
      <c r="W207" s="79" t="s">
        <v>1929</v>
      </c>
      <c r="X207" s="79"/>
      <c r="Y207" s="79">
        <v>4169580</v>
      </c>
      <c r="Z207" s="79"/>
      <c r="AA207" s="79">
        <v>4169580</v>
      </c>
    </row>
    <row r="208" spans="1:27" ht="15">
      <c r="A208" s="79" t="s">
        <v>885</v>
      </c>
      <c r="B208" s="79" t="s">
        <v>1929</v>
      </c>
      <c r="C208" s="79"/>
      <c r="D208" s="79">
        <v>537120</v>
      </c>
      <c r="E208" s="79"/>
      <c r="F208" s="79">
        <v>537120</v>
      </c>
      <c r="H208" s="106" t="s">
        <v>953</v>
      </c>
      <c r="I208" s="106" t="s">
        <v>1950</v>
      </c>
      <c r="J208" s="106"/>
      <c r="K208" s="106">
        <v>750270</v>
      </c>
      <c r="L208" s="106"/>
      <c r="M208" s="106">
        <v>750270</v>
      </c>
      <c r="O208" s="79" t="s">
        <v>874</v>
      </c>
      <c r="P208" s="79" t="s">
        <v>1925</v>
      </c>
      <c r="Q208" s="79">
        <v>1533050</v>
      </c>
      <c r="R208" s="79">
        <v>12072780</v>
      </c>
      <c r="S208" s="79">
        <v>159000</v>
      </c>
      <c r="T208" s="79">
        <v>11913780</v>
      </c>
      <c r="V208" s="97" t="s">
        <v>888</v>
      </c>
      <c r="W208" s="79" t="s">
        <v>1930</v>
      </c>
      <c r="X208" s="79">
        <v>582300</v>
      </c>
      <c r="Y208" s="79">
        <v>37452772</v>
      </c>
      <c r="Z208" s="79">
        <v>12534894</v>
      </c>
      <c r="AA208" s="79">
        <v>24917878</v>
      </c>
    </row>
    <row r="209" spans="1:27" ht="15">
      <c r="A209" s="79" t="s">
        <v>888</v>
      </c>
      <c r="B209" s="79" t="s">
        <v>1930</v>
      </c>
      <c r="C209" s="79">
        <v>4843500</v>
      </c>
      <c r="D209" s="79">
        <v>3856716</v>
      </c>
      <c r="E209" s="79">
        <v>2829900</v>
      </c>
      <c r="F209" s="79">
        <v>1026816</v>
      </c>
      <c r="H209" s="106" t="s">
        <v>956</v>
      </c>
      <c r="I209" s="106" t="s">
        <v>1951</v>
      </c>
      <c r="J209" s="106">
        <v>81200</v>
      </c>
      <c r="K209" s="106">
        <v>586354</v>
      </c>
      <c r="L209" s="106">
        <v>1</v>
      </c>
      <c r="M209" s="106">
        <v>586353</v>
      </c>
      <c r="O209" s="79" t="s">
        <v>877</v>
      </c>
      <c r="P209" s="79" t="s">
        <v>1926</v>
      </c>
      <c r="Q209" s="79">
        <v>483000</v>
      </c>
      <c r="R209" s="79">
        <v>2132321</v>
      </c>
      <c r="S209" s="79">
        <v>776800</v>
      </c>
      <c r="T209" s="79">
        <v>1355521</v>
      </c>
      <c r="V209" s="97" t="s">
        <v>891</v>
      </c>
      <c r="W209" s="79" t="s">
        <v>1931</v>
      </c>
      <c r="X209" s="79">
        <v>1012675</v>
      </c>
      <c r="Y209" s="79">
        <v>3584798</v>
      </c>
      <c r="Z209" s="79">
        <v>11000</v>
      </c>
      <c r="AA209" s="79">
        <v>3573798</v>
      </c>
    </row>
    <row r="210" spans="1:27" ht="15">
      <c r="A210" s="79" t="s">
        <v>891</v>
      </c>
      <c r="B210" s="79" t="s">
        <v>1931</v>
      </c>
      <c r="C210" s="79"/>
      <c r="D210" s="79">
        <v>2045577</v>
      </c>
      <c r="E210" s="79">
        <v>1087850</v>
      </c>
      <c r="F210" s="79">
        <v>957727</v>
      </c>
      <c r="H210" s="106" t="s">
        <v>959</v>
      </c>
      <c r="I210" s="106" t="s">
        <v>1952</v>
      </c>
      <c r="J210" s="106"/>
      <c r="K210" s="106">
        <v>500</v>
      </c>
      <c r="L210" s="106"/>
      <c r="M210" s="106">
        <v>500</v>
      </c>
      <c r="O210" s="79" t="s">
        <v>880</v>
      </c>
      <c r="P210" s="79" t="s">
        <v>1927</v>
      </c>
      <c r="Q210" s="79">
        <v>639750</v>
      </c>
      <c r="R210" s="79">
        <v>6778032</v>
      </c>
      <c r="S210" s="79">
        <v>372450</v>
      </c>
      <c r="T210" s="79">
        <v>6405582</v>
      </c>
      <c r="V210" s="97" t="s">
        <v>894</v>
      </c>
      <c r="W210" s="79" t="s">
        <v>2265</v>
      </c>
      <c r="X210" s="79">
        <v>6235729</v>
      </c>
      <c r="Y210" s="79">
        <v>14524911</v>
      </c>
      <c r="Z210" s="79">
        <v>2908000</v>
      </c>
      <c r="AA210" s="79">
        <v>11616911</v>
      </c>
    </row>
    <row r="211" spans="1:27" ht="15">
      <c r="A211" s="79" t="s">
        <v>894</v>
      </c>
      <c r="B211" s="79" t="s">
        <v>2265</v>
      </c>
      <c r="C211" s="79">
        <v>1348000</v>
      </c>
      <c r="D211" s="79">
        <v>3691245</v>
      </c>
      <c r="E211" s="79">
        <v>1919100</v>
      </c>
      <c r="F211" s="79">
        <v>1772145</v>
      </c>
      <c r="H211" s="106" t="s">
        <v>965</v>
      </c>
      <c r="I211" s="106" t="s">
        <v>1954</v>
      </c>
      <c r="J211" s="106"/>
      <c r="K211" s="106">
        <v>27710</v>
      </c>
      <c r="L211" s="106">
        <v>5010</v>
      </c>
      <c r="M211" s="106">
        <v>22700</v>
      </c>
      <c r="O211" s="79" t="s">
        <v>882</v>
      </c>
      <c r="P211" s="79" t="s">
        <v>1928</v>
      </c>
      <c r="Q211" s="79">
        <v>75300</v>
      </c>
      <c r="R211" s="79">
        <v>4896356</v>
      </c>
      <c r="S211" s="79">
        <v>1138760</v>
      </c>
      <c r="T211" s="79">
        <v>3757596</v>
      </c>
      <c r="V211" s="97" t="s">
        <v>897</v>
      </c>
      <c r="W211" s="79" t="s">
        <v>1932</v>
      </c>
      <c r="X211" s="79">
        <v>308500</v>
      </c>
      <c r="Y211" s="79">
        <v>10701625</v>
      </c>
      <c r="Z211" s="79">
        <v>5634598</v>
      </c>
      <c r="AA211" s="79">
        <v>5067027</v>
      </c>
    </row>
    <row r="212" spans="1:27" ht="15">
      <c r="A212" s="79" t="s">
        <v>897</v>
      </c>
      <c r="B212" s="79" t="s">
        <v>1932</v>
      </c>
      <c r="C212" s="79"/>
      <c r="D212" s="79">
        <v>3639473</v>
      </c>
      <c r="E212" s="79">
        <v>597470</v>
      </c>
      <c r="F212" s="79">
        <v>3042003</v>
      </c>
      <c r="H212" s="106" t="s">
        <v>968</v>
      </c>
      <c r="I212" s="106" t="s">
        <v>1955</v>
      </c>
      <c r="J212" s="106"/>
      <c r="K212" s="106">
        <v>108920</v>
      </c>
      <c r="L212" s="106">
        <v>83500</v>
      </c>
      <c r="M212" s="106">
        <v>25420</v>
      </c>
      <c r="O212" s="79" t="s">
        <v>885</v>
      </c>
      <c r="P212" s="79" t="s">
        <v>1929</v>
      </c>
      <c r="Q212" s="79">
        <v>580000</v>
      </c>
      <c r="R212" s="79">
        <v>3383390</v>
      </c>
      <c r="S212" s="79">
        <v>91650</v>
      </c>
      <c r="T212" s="79">
        <v>3291740</v>
      </c>
      <c r="V212" s="97" t="s">
        <v>900</v>
      </c>
      <c r="W212" s="79" t="s">
        <v>1933</v>
      </c>
      <c r="X212" s="79">
        <v>98555005</v>
      </c>
      <c r="Y212" s="79">
        <v>123041078</v>
      </c>
      <c r="Z212" s="79">
        <v>4831001</v>
      </c>
      <c r="AA212" s="79">
        <v>118210077</v>
      </c>
    </row>
    <row r="213" spans="1:27" ht="15">
      <c r="A213" s="79" t="s">
        <v>900</v>
      </c>
      <c r="B213" s="79" t="s">
        <v>1933</v>
      </c>
      <c r="C213" s="79">
        <v>2065304</v>
      </c>
      <c r="D213" s="79">
        <v>4039378</v>
      </c>
      <c r="E213" s="79"/>
      <c r="F213" s="79">
        <v>4039378</v>
      </c>
      <c r="H213" s="106" t="s">
        <v>971</v>
      </c>
      <c r="I213" s="106" t="s">
        <v>1956</v>
      </c>
      <c r="J213" s="106"/>
      <c r="K213" s="106">
        <v>356306</v>
      </c>
      <c r="L213" s="106">
        <v>80000</v>
      </c>
      <c r="M213" s="106">
        <v>276306</v>
      </c>
      <c r="O213" s="79" t="s">
        <v>888</v>
      </c>
      <c r="P213" s="79" t="s">
        <v>1930</v>
      </c>
      <c r="Q213" s="79">
        <v>20502301</v>
      </c>
      <c r="R213" s="79">
        <v>27418158</v>
      </c>
      <c r="S213" s="79">
        <v>13429226</v>
      </c>
      <c r="T213" s="79">
        <v>13988932</v>
      </c>
      <c r="V213" s="97" t="s">
        <v>903</v>
      </c>
      <c r="W213" s="79" t="s">
        <v>1934</v>
      </c>
      <c r="X213" s="79"/>
      <c r="Y213" s="79">
        <v>1059309</v>
      </c>
      <c r="Z213" s="79"/>
      <c r="AA213" s="79">
        <v>1059309</v>
      </c>
    </row>
    <row r="214" spans="1:27" ht="15">
      <c r="A214" s="79" t="s">
        <v>903</v>
      </c>
      <c r="B214" s="79" t="s">
        <v>1934</v>
      </c>
      <c r="C214" s="79">
        <v>699600</v>
      </c>
      <c r="D214" s="79">
        <v>452941</v>
      </c>
      <c r="E214" s="79">
        <v>216000</v>
      </c>
      <c r="F214" s="79">
        <v>236941</v>
      </c>
      <c r="H214" s="106" t="s">
        <v>974</v>
      </c>
      <c r="I214" s="106" t="s">
        <v>2249</v>
      </c>
      <c r="J214" s="106"/>
      <c r="K214" s="106">
        <v>286325</v>
      </c>
      <c r="L214" s="106"/>
      <c r="M214" s="106">
        <v>286325</v>
      </c>
      <c r="O214" s="79" t="s">
        <v>891</v>
      </c>
      <c r="P214" s="79" t="s">
        <v>1931</v>
      </c>
      <c r="Q214" s="79">
        <v>28000</v>
      </c>
      <c r="R214" s="79">
        <v>12511077</v>
      </c>
      <c r="S214" s="79">
        <v>2900950</v>
      </c>
      <c r="T214" s="79">
        <v>9610127</v>
      </c>
      <c r="V214" s="97" t="s">
        <v>906</v>
      </c>
      <c r="W214" s="79" t="s">
        <v>1935</v>
      </c>
      <c r="X214" s="79">
        <v>283876</v>
      </c>
      <c r="Y214" s="79">
        <v>3002949</v>
      </c>
      <c r="Z214" s="79"/>
      <c r="AA214" s="79">
        <v>3002949</v>
      </c>
    </row>
    <row r="215" spans="1:27" ht="15">
      <c r="A215" s="79" t="s">
        <v>906</v>
      </c>
      <c r="B215" s="79" t="s">
        <v>1935</v>
      </c>
      <c r="C215" s="79"/>
      <c r="D215" s="79">
        <v>1093935</v>
      </c>
      <c r="E215" s="79">
        <v>571600</v>
      </c>
      <c r="F215" s="79">
        <v>522335</v>
      </c>
      <c r="H215" s="106" t="s">
        <v>977</v>
      </c>
      <c r="I215" s="106" t="s">
        <v>1820</v>
      </c>
      <c r="J215" s="106">
        <v>2000</v>
      </c>
      <c r="K215" s="106">
        <v>1369575</v>
      </c>
      <c r="L215" s="106"/>
      <c r="M215" s="106">
        <v>1369575</v>
      </c>
      <c r="O215" s="79" t="s">
        <v>894</v>
      </c>
      <c r="P215" s="79" t="s">
        <v>2265</v>
      </c>
      <c r="Q215" s="79">
        <v>9733489</v>
      </c>
      <c r="R215" s="79">
        <v>23730446</v>
      </c>
      <c r="S215" s="79">
        <v>11987926</v>
      </c>
      <c r="T215" s="79">
        <v>11742520</v>
      </c>
      <c r="V215" s="97" t="s">
        <v>908</v>
      </c>
      <c r="W215" s="79" t="s">
        <v>1936</v>
      </c>
      <c r="X215" s="79">
        <v>538850</v>
      </c>
      <c r="Y215" s="79">
        <v>1292712</v>
      </c>
      <c r="Z215" s="79">
        <v>3128</v>
      </c>
      <c r="AA215" s="79">
        <v>1289584</v>
      </c>
    </row>
    <row r="216" spans="1:27" ht="15">
      <c r="A216" s="79" t="s">
        <v>908</v>
      </c>
      <c r="B216" s="79" t="s">
        <v>1936</v>
      </c>
      <c r="C216" s="79"/>
      <c r="D216" s="79">
        <v>454455</v>
      </c>
      <c r="E216" s="79"/>
      <c r="F216" s="79">
        <v>454455</v>
      </c>
      <c r="H216" s="106" t="s">
        <v>979</v>
      </c>
      <c r="I216" s="106" t="s">
        <v>1957</v>
      </c>
      <c r="J216" s="106"/>
      <c r="K216" s="106">
        <v>10000</v>
      </c>
      <c r="L216" s="106"/>
      <c r="M216" s="106">
        <v>10000</v>
      </c>
      <c r="O216" s="79" t="s">
        <v>897</v>
      </c>
      <c r="P216" s="79" t="s">
        <v>1932</v>
      </c>
      <c r="Q216" s="79">
        <v>43068198</v>
      </c>
      <c r="R216" s="79">
        <v>24607787</v>
      </c>
      <c r="S216" s="79">
        <v>4940407</v>
      </c>
      <c r="T216" s="79">
        <v>19667380</v>
      </c>
      <c r="V216" s="97" t="s">
        <v>911</v>
      </c>
      <c r="W216" s="79" t="s">
        <v>1937</v>
      </c>
      <c r="X216" s="79">
        <v>102250</v>
      </c>
      <c r="Y216" s="79">
        <v>7965954</v>
      </c>
      <c r="Z216" s="79"/>
      <c r="AA216" s="79">
        <v>7965954</v>
      </c>
    </row>
    <row r="217" spans="1:27" ht="15">
      <c r="A217" s="79" t="s">
        <v>911</v>
      </c>
      <c r="B217" s="79" t="s">
        <v>1937</v>
      </c>
      <c r="C217" s="79"/>
      <c r="D217" s="79">
        <v>217951</v>
      </c>
      <c r="E217" s="79">
        <v>70690</v>
      </c>
      <c r="F217" s="79">
        <v>147261</v>
      </c>
      <c r="H217" s="106" t="s">
        <v>982</v>
      </c>
      <c r="I217" s="106" t="s">
        <v>1958</v>
      </c>
      <c r="J217" s="106">
        <v>38000</v>
      </c>
      <c r="K217" s="106">
        <v>1504229</v>
      </c>
      <c r="L217" s="106"/>
      <c r="M217" s="106">
        <v>1504229</v>
      </c>
      <c r="O217" s="79" t="s">
        <v>900</v>
      </c>
      <c r="P217" s="79" t="s">
        <v>1933</v>
      </c>
      <c r="Q217" s="79">
        <v>80618874</v>
      </c>
      <c r="R217" s="79">
        <v>26676476</v>
      </c>
      <c r="S217" s="79">
        <v>78220</v>
      </c>
      <c r="T217" s="79">
        <v>26598256</v>
      </c>
      <c r="V217" s="97" t="s">
        <v>914</v>
      </c>
      <c r="W217" s="79" t="s">
        <v>1938</v>
      </c>
      <c r="X217" s="79">
        <v>7981300</v>
      </c>
      <c r="Y217" s="79">
        <v>13154761</v>
      </c>
      <c r="Z217" s="79">
        <v>2704303</v>
      </c>
      <c r="AA217" s="79">
        <v>10450458</v>
      </c>
    </row>
    <row r="218" spans="1:27" ht="15">
      <c r="A218" s="79" t="s">
        <v>914</v>
      </c>
      <c r="B218" s="79" t="s">
        <v>1938</v>
      </c>
      <c r="C218" s="79"/>
      <c r="D218" s="79">
        <v>1342247</v>
      </c>
      <c r="E218" s="79">
        <v>35600</v>
      </c>
      <c r="F218" s="79">
        <v>1306647</v>
      </c>
      <c r="H218" s="106" t="s">
        <v>988</v>
      </c>
      <c r="I218" s="106" t="s">
        <v>1960</v>
      </c>
      <c r="J218" s="106"/>
      <c r="K218" s="106">
        <v>381225</v>
      </c>
      <c r="L218" s="106"/>
      <c r="M218" s="106">
        <v>381225</v>
      </c>
      <c r="O218" s="79" t="s">
        <v>903</v>
      </c>
      <c r="P218" s="79" t="s">
        <v>1934</v>
      </c>
      <c r="Q218" s="79">
        <v>4949740</v>
      </c>
      <c r="R218" s="79">
        <v>5235522</v>
      </c>
      <c r="S218" s="79">
        <v>1407902</v>
      </c>
      <c r="T218" s="79">
        <v>3827620</v>
      </c>
      <c r="V218" s="97" t="s">
        <v>917</v>
      </c>
      <c r="W218" s="79" t="s">
        <v>1939</v>
      </c>
      <c r="X218" s="79"/>
      <c r="Y218" s="79">
        <v>1157827</v>
      </c>
      <c r="Z218" s="79"/>
      <c r="AA218" s="79">
        <v>1157827</v>
      </c>
    </row>
    <row r="219" spans="1:27" ht="15">
      <c r="A219" s="79" t="s">
        <v>917</v>
      </c>
      <c r="B219" s="79" t="s">
        <v>1939</v>
      </c>
      <c r="C219" s="79"/>
      <c r="D219" s="79">
        <v>381278</v>
      </c>
      <c r="E219" s="79">
        <v>255700</v>
      </c>
      <c r="F219" s="79">
        <v>125578</v>
      </c>
      <c r="H219" s="106" t="s">
        <v>991</v>
      </c>
      <c r="I219" s="106" t="s">
        <v>1961</v>
      </c>
      <c r="J219" s="106"/>
      <c r="K219" s="106">
        <v>23100</v>
      </c>
      <c r="L219" s="106"/>
      <c r="M219" s="106">
        <v>23100</v>
      </c>
      <c r="O219" s="79" t="s">
        <v>906</v>
      </c>
      <c r="P219" s="79" t="s">
        <v>1935</v>
      </c>
      <c r="Q219" s="79">
        <v>970000</v>
      </c>
      <c r="R219" s="79">
        <v>8526104</v>
      </c>
      <c r="S219" s="79">
        <v>1774910</v>
      </c>
      <c r="T219" s="79">
        <v>6751194</v>
      </c>
      <c r="V219" s="97" t="s">
        <v>920</v>
      </c>
      <c r="W219" s="79" t="s">
        <v>1940</v>
      </c>
      <c r="X219" s="79">
        <v>59300</v>
      </c>
      <c r="Y219" s="79">
        <v>5934400</v>
      </c>
      <c r="Z219" s="79"/>
      <c r="AA219" s="79">
        <v>5934400</v>
      </c>
    </row>
    <row r="220" spans="1:27" ht="15">
      <c r="A220" s="79" t="s">
        <v>920</v>
      </c>
      <c r="B220" s="79" t="s">
        <v>1940</v>
      </c>
      <c r="C220" s="79"/>
      <c r="D220" s="79">
        <v>517220</v>
      </c>
      <c r="E220" s="79">
        <v>111000</v>
      </c>
      <c r="F220" s="79">
        <v>406220</v>
      </c>
      <c r="H220" s="106" t="s">
        <v>994</v>
      </c>
      <c r="I220" s="106" t="s">
        <v>1962</v>
      </c>
      <c r="J220" s="106"/>
      <c r="K220" s="106">
        <v>1392893</v>
      </c>
      <c r="L220" s="106">
        <v>90400</v>
      </c>
      <c r="M220" s="106">
        <v>1302493</v>
      </c>
      <c r="O220" s="79" t="s">
        <v>908</v>
      </c>
      <c r="P220" s="79" t="s">
        <v>1936</v>
      </c>
      <c r="Q220" s="79">
        <v>27158340</v>
      </c>
      <c r="R220" s="79">
        <v>4770479</v>
      </c>
      <c r="S220" s="79"/>
      <c r="T220" s="79">
        <v>4770479</v>
      </c>
      <c r="V220" s="97" t="s">
        <v>923</v>
      </c>
      <c r="W220" s="79" t="s">
        <v>1941</v>
      </c>
      <c r="X220" s="79">
        <v>2080104</v>
      </c>
      <c r="Y220" s="79">
        <v>20898078</v>
      </c>
      <c r="Z220" s="79">
        <v>3240</v>
      </c>
      <c r="AA220" s="79">
        <v>20894838</v>
      </c>
    </row>
    <row r="221" spans="1:27" ht="15">
      <c r="A221" s="79" t="s">
        <v>923</v>
      </c>
      <c r="B221" s="79" t="s">
        <v>1941</v>
      </c>
      <c r="C221" s="79">
        <v>1300</v>
      </c>
      <c r="D221" s="79">
        <v>1643284</v>
      </c>
      <c r="E221" s="79">
        <v>435198</v>
      </c>
      <c r="F221" s="79">
        <v>1208086</v>
      </c>
      <c r="H221" s="106" t="s">
        <v>998</v>
      </c>
      <c r="I221" s="106" t="s">
        <v>1963</v>
      </c>
      <c r="J221" s="106"/>
      <c r="K221" s="106">
        <v>472203</v>
      </c>
      <c r="L221" s="106"/>
      <c r="M221" s="106">
        <v>472203</v>
      </c>
      <c r="O221" s="79" t="s">
        <v>911</v>
      </c>
      <c r="P221" s="79" t="s">
        <v>1937</v>
      </c>
      <c r="Q221" s="79">
        <v>12671345</v>
      </c>
      <c r="R221" s="79">
        <v>3449570</v>
      </c>
      <c r="S221" s="79">
        <v>624340</v>
      </c>
      <c r="T221" s="79">
        <v>2825230</v>
      </c>
      <c r="V221" s="97" t="s">
        <v>927</v>
      </c>
      <c r="W221" s="79" t="s">
        <v>1942</v>
      </c>
      <c r="X221" s="79">
        <v>2631186</v>
      </c>
      <c r="Y221" s="79">
        <v>363259</v>
      </c>
      <c r="Z221" s="79"/>
      <c r="AA221" s="79">
        <v>363259</v>
      </c>
    </row>
    <row r="222" spans="1:27" ht="15">
      <c r="A222" s="79" t="s">
        <v>927</v>
      </c>
      <c r="B222" s="79" t="s">
        <v>1942</v>
      </c>
      <c r="C222" s="79">
        <v>858500</v>
      </c>
      <c r="D222" s="79">
        <v>105352</v>
      </c>
      <c r="E222" s="79"/>
      <c r="F222" s="79">
        <v>105352</v>
      </c>
      <c r="H222" s="106" t="s">
        <v>1001</v>
      </c>
      <c r="I222" s="106" t="s">
        <v>1964</v>
      </c>
      <c r="J222" s="106"/>
      <c r="K222" s="106">
        <v>25100</v>
      </c>
      <c r="L222" s="106"/>
      <c r="M222" s="106">
        <v>25100</v>
      </c>
      <c r="O222" s="79" t="s">
        <v>914</v>
      </c>
      <c r="P222" s="79" t="s">
        <v>1938</v>
      </c>
      <c r="Q222" s="79">
        <v>5676620</v>
      </c>
      <c r="R222" s="79">
        <v>17687810</v>
      </c>
      <c r="S222" s="79">
        <v>2834765</v>
      </c>
      <c r="T222" s="79">
        <v>14853045</v>
      </c>
      <c r="V222" s="97" t="s">
        <v>930</v>
      </c>
      <c r="W222" s="79" t="s">
        <v>1943</v>
      </c>
      <c r="X222" s="79">
        <v>13443324</v>
      </c>
      <c r="Y222" s="79">
        <v>19467457</v>
      </c>
      <c r="Z222" s="79">
        <v>1709906</v>
      </c>
      <c r="AA222" s="79">
        <v>17757551</v>
      </c>
    </row>
    <row r="223" spans="1:27" ht="15">
      <c r="A223" s="79" t="s">
        <v>930</v>
      </c>
      <c r="B223" s="79" t="s">
        <v>1943</v>
      </c>
      <c r="C223" s="79">
        <v>316300</v>
      </c>
      <c r="D223" s="79">
        <v>350458</v>
      </c>
      <c r="E223" s="79"/>
      <c r="F223" s="79">
        <v>350458</v>
      </c>
      <c r="H223" s="106" t="s">
        <v>1004</v>
      </c>
      <c r="I223" s="106" t="s">
        <v>1965</v>
      </c>
      <c r="J223" s="106"/>
      <c r="K223" s="106">
        <v>60950</v>
      </c>
      <c r="L223" s="106"/>
      <c r="M223" s="106">
        <v>60950</v>
      </c>
      <c r="O223" s="79" t="s">
        <v>917</v>
      </c>
      <c r="P223" s="79" t="s">
        <v>1939</v>
      </c>
      <c r="Q223" s="79">
        <v>9415700</v>
      </c>
      <c r="R223" s="79">
        <v>7427910</v>
      </c>
      <c r="S223" s="79">
        <v>1140150</v>
      </c>
      <c r="T223" s="79">
        <v>6287760</v>
      </c>
      <c r="V223" s="97" t="s">
        <v>933</v>
      </c>
      <c r="W223" s="79" t="s">
        <v>1944</v>
      </c>
      <c r="X223" s="79">
        <v>240023</v>
      </c>
      <c r="Y223" s="79">
        <v>2511829</v>
      </c>
      <c r="Z223" s="79">
        <v>12100</v>
      </c>
      <c r="AA223" s="79">
        <v>2499729</v>
      </c>
    </row>
    <row r="224" spans="1:27" ht="15">
      <c r="A224" s="79" t="s">
        <v>933</v>
      </c>
      <c r="B224" s="79" t="s">
        <v>1944</v>
      </c>
      <c r="C224" s="79"/>
      <c r="D224" s="79">
        <v>411816</v>
      </c>
      <c r="E224" s="79"/>
      <c r="F224" s="79">
        <v>411816</v>
      </c>
      <c r="H224" s="106" t="s">
        <v>1007</v>
      </c>
      <c r="I224" s="106" t="s">
        <v>1966</v>
      </c>
      <c r="J224" s="106">
        <v>5000</v>
      </c>
      <c r="K224" s="106">
        <v>149001</v>
      </c>
      <c r="L224" s="106"/>
      <c r="M224" s="106">
        <v>149001</v>
      </c>
      <c r="O224" s="79" t="s">
        <v>920</v>
      </c>
      <c r="P224" s="79" t="s">
        <v>1940</v>
      </c>
      <c r="Q224" s="79">
        <v>1505500</v>
      </c>
      <c r="R224" s="79">
        <v>4981794</v>
      </c>
      <c r="S224" s="79">
        <v>1274400</v>
      </c>
      <c r="T224" s="79">
        <v>3707394</v>
      </c>
      <c r="V224" s="97" t="s">
        <v>936</v>
      </c>
      <c r="W224" s="79" t="s">
        <v>1945</v>
      </c>
      <c r="X224" s="79">
        <v>22518</v>
      </c>
      <c r="Y224" s="79">
        <v>925914</v>
      </c>
      <c r="Z224" s="79"/>
      <c r="AA224" s="79">
        <v>925914</v>
      </c>
    </row>
    <row r="225" spans="1:27" ht="15">
      <c r="A225" s="79" t="s">
        <v>936</v>
      </c>
      <c r="B225" s="79" t="s">
        <v>1945</v>
      </c>
      <c r="C225" s="79">
        <v>185775</v>
      </c>
      <c r="D225" s="79">
        <v>37000</v>
      </c>
      <c r="E225" s="79"/>
      <c r="F225" s="79">
        <v>37000</v>
      </c>
      <c r="H225" s="106" t="s">
        <v>1010</v>
      </c>
      <c r="I225" s="106" t="s">
        <v>1967</v>
      </c>
      <c r="J225" s="106"/>
      <c r="K225" s="106">
        <v>2021402</v>
      </c>
      <c r="L225" s="106"/>
      <c r="M225" s="106">
        <v>2021402</v>
      </c>
      <c r="O225" s="79" t="s">
        <v>923</v>
      </c>
      <c r="P225" s="79" t="s">
        <v>1941</v>
      </c>
      <c r="Q225" s="79">
        <v>2212305</v>
      </c>
      <c r="R225" s="79">
        <v>10821611</v>
      </c>
      <c r="S225" s="79">
        <v>2250490</v>
      </c>
      <c r="T225" s="79">
        <v>8571121</v>
      </c>
      <c r="V225" s="97" t="s">
        <v>939</v>
      </c>
      <c r="W225" s="79" t="s">
        <v>1946</v>
      </c>
      <c r="X225" s="79">
        <v>16000</v>
      </c>
      <c r="Y225" s="79">
        <v>2136188</v>
      </c>
      <c r="Z225" s="79"/>
      <c r="AA225" s="79">
        <v>2136188</v>
      </c>
    </row>
    <row r="226" spans="1:27" ht="15">
      <c r="A226" s="79" t="s">
        <v>939</v>
      </c>
      <c r="B226" s="79" t="s">
        <v>1946</v>
      </c>
      <c r="C226" s="79">
        <v>158879</v>
      </c>
      <c r="D226" s="79">
        <v>456580</v>
      </c>
      <c r="E226" s="79">
        <v>21200</v>
      </c>
      <c r="F226" s="79">
        <v>435380</v>
      </c>
      <c r="H226" s="106" t="s">
        <v>1013</v>
      </c>
      <c r="I226" s="106" t="s">
        <v>1968</v>
      </c>
      <c r="J226" s="106"/>
      <c r="K226" s="106">
        <v>33897549</v>
      </c>
      <c r="L226" s="106">
        <v>28000000</v>
      </c>
      <c r="M226" s="106">
        <v>5897549</v>
      </c>
      <c r="O226" s="79" t="s">
        <v>927</v>
      </c>
      <c r="P226" s="79" t="s">
        <v>1942</v>
      </c>
      <c r="Q226" s="79">
        <v>3199187</v>
      </c>
      <c r="R226" s="79">
        <v>1132743</v>
      </c>
      <c r="S226" s="79">
        <v>71500</v>
      </c>
      <c r="T226" s="79">
        <v>1061243</v>
      </c>
      <c r="V226" s="97" t="s">
        <v>942</v>
      </c>
      <c r="W226" s="79" t="s">
        <v>1947</v>
      </c>
      <c r="X226" s="79">
        <v>54417650</v>
      </c>
      <c r="Y226" s="79">
        <v>5226758</v>
      </c>
      <c r="Z226" s="79"/>
      <c r="AA226" s="79">
        <v>5226758</v>
      </c>
    </row>
    <row r="227" spans="1:27" ht="15">
      <c r="A227" s="79" t="s">
        <v>942</v>
      </c>
      <c r="B227" s="79" t="s">
        <v>1947</v>
      </c>
      <c r="C227" s="79">
        <v>574100</v>
      </c>
      <c r="D227" s="79">
        <v>946349</v>
      </c>
      <c r="E227" s="79"/>
      <c r="F227" s="79">
        <v>946349</v>
      </c>
      <c r="H227" s="106" t="s">
        <v>1016</v>
      </c>
      <c r="I227" s="106" t="s">
        <v>1969</v>
      </c>
      <c r="J227" s="106">
        <v>45000</v>
      </c>
      <c r="K227" s="106">
        <v>153795</v>
      </c>
      <c r="L227" s="106"/>
      <c r="M227" s="106">
        <v>153795</v>
      </c>
      <c r="O227" s="79" t="s">
        <v>930</v>
      </c>
      <c r="P227" s="79" t="s">
        <v>1943</v>
      </c>
      <c r="Q227" s="79">
        <v>3708060</v>
      </c>
      <c r="R227" s="79">
        <v>4648974</v>
      </c>
      <c r="S227" s="79">
        <v>202258</v>
      </c>
      <c r="T227" s="79">
        <v>4446716</v>
      </c>
      <c r="V227" s="97" t="s">
        <v>945</v>
      </c>
      <c r="W227" s="79" t="s">
        <v>1913</v>
      </c>
      <c r="X227" s="79">
        <v>86000</v>
      </c>
      <c r="Y227" s="79">
        <v>1737940</v>
      </c>
      <c r="Z227" s="79">
        <v>48097</v>
      </c>
      <c r="AA227" s="79">
        <v>1689843</v>
      </c>
    </row>
    <row r="228" spans="1:27" ht="15">
      <c r="A228" s="79" t="s">
        <v>945</v>
      </c>
      <c r="B228" s="79" t="s">
        <v>1913</v>
      </c>
      <c r="C228" s="79"/>
      <c r="D228" s="79">
        <v>111764</v>
      </c>
      <c r="E228" s="79">
        <v>21300</v>
      </c>
      <c r="F228" s="79">
        <v>90464</v>
      </c>
      <c r="H228" s="106" t="s">
        <v>1019</v>
      </c>
      <c r="I228" s="106" t="s">
        <v>1970</v>
      </c>
      <c r="J228" s="106">
        <v>8701800</v>
      </c>
      <c r="K228" s="106">
        <v>3487359</v>
      </c>
      <c r="L228" s="106"/>
      <c r="M228" s="106">
        <v>3487359</v>
      </c>
      <c r="O228" s="79" t="s">
        <v>933</v>
      </c>
      <c r="P228" s="79" t="s">
        <v>1944</v>
      </c>
      <c r="Q228" s="79">
        <v>4085567</v>
      </c>
      <c r="R228" s="79">
        <v>3001736</v>
      </c>
      <c r="S228" s="79">
        <v>220721</v>
      </c>
      <c r="T228" s="79">
        <v>2781015</v>
      </c>
      <c r="V228" s="97" t="s">
        <v>947</v>
      </c>
      <c r="W228" s="79" t="s">
        <v>1948</v>
      </c>
      <c r="X228" s="79">
        <v>1869770</v>
      </c>
      <c r="Y228" s="79">
        <v>3829289</v>
      </c>
      <c r="Z228" s="79">
        <v>1038653</v>
      </c>
      <c r="AA228" s="79">
        <v>2790636</v>
      </c>
    </row>
    <row r="229" spans="1:27" ht="15">
      <c r="A229" s="79" t="s">
        <v>947</v>
      </c>
      <c r="B229" s="79" t="s">
        <v>1948</v>
      </c>
      <c r="C229" s="79">
        <v>3450</v>
      </c>
      <c r="D229" s="79">
        <v>222293</v>
      </c>
      <c r="E229" s="79">
        <v>66900</v>
      </c>
      <c r="F229" s="79">
        <v>155393</v>
      </c>
      <c r="H229" s="106" t="s">
        <v>1022</v>
      </c>
      <c r="I229" s="106" t="s">
        <v>1971</v>
      </c>
      <c r="J229" s="106">
        <v>700000</v>
      </c>
      <c r="K229" s="106">
        <v>5538512</v>
      </c>
      <c r="L229" s="106"/>
      <c r="M229" s="106">
        <v>5538512</v>
      </c>
      <c r="O229" s="79" t="s">
        <v>936</v>
      </c>
      <c r="P229" s="79" t="s">
        <v>1945</v>
      </c>
      <c r="Q229" s="79">
        <v>491625</v>
      </c>
      <c r="R229" s="79">
        <v>464320</v>
      </c>
      <c r="S229" s="79">
        <v>118390</v>
      </c>
      <c r="T229" s="79">
        <v>345930</v>
      </c>
      <c r="V229" s="97" t="s">
        <v>950</v>
      </c>
      <c r="W229" s="79" t="s">
        <v>1949</v>
      </c>
      <c r="X229" s="79">
        <v>6756018</v>
      </c>
      <c r="Y229" s="79">
        <v>20853477</v>
      </c>
      <c r="Z229" s="79">
        <v>3180989</v>
      </c>
      <c r="AA229" s="79">
        <v>17672488</v>
      </c>
    </row>
    <row r="230" spans="1:27" ht="15">
      <c r="A230" s="79" t="s">
        <v>950</v>
      </c>
      <c r="B230" s="79" t="s">
        <v>1949</v>
      </c>
      <c r="C230" s="79"/>
      <c r="D230" s="79">
        <v>1140101</v>
      </c>
      <c r="E230" s="79"/>
      <c r="F230" s="79">
        <v>1140101</v>
      </c>
      <c r="H230" s="106" t="s">
        <v>1028</v>
      </c>
      <c r="I230" s="106" t="s">
        <v>1973</v>
      </c>
      <c r="J230" s="106"/>
      <c r="K230" s="106">
        <v>143582</v>
      </c>
      <c r="L230" s="106"/>
      <c r="M230" s="106">
        <v>143582</v>
      </c>
      <c r="O230" s="79" t="s">
        <v>939</v>
      </c>
      <c r="P230" s="79" t="s">
        <v>1946</v>
      </c>
      <c r="Q230" s="79">
        <v>849068</v>
      </c>
      <c r="R230" s="79">
        <v>3186983</v>
      </c>
      <c r="S230" s="79">
        <v>341605</v>
      </c>
      <c r="T230" s="79">
        <v>2845378</v>
      </c>
      <c r="V230" s="97" t="s">
        <v>953</v>
      </c>
      <c r="W230" s="79" t="s">
        <v>1950</v>
      </c>
      <c r="X230" s="79"/>
      <c r="Y230" s="79">
        <v>3807410</v>
      </c>
      <c r="Z230" s="79">
        <v>309500</v>
      </c>
      <c r="AA230" s="79">
        <v>3497910</v>
      </c>
    </row>
    <row r="231" spans="1:27" ht="15">
      <c r="A231" s="79" t="s">
        <v>953</v>
      </c>
      <c r="B231" s="79" t="s">
        <v>1950</v>
      </c>
      <c r="C231" s="79">
        <v>518000</v>
      </c>
      <c r="D231" s="79">
        <v>437311</v>
      </c>
      <c r="E231" s="79"/>
      <c r="F231" s="79">
        <v>437311</v>
      </c>
      <c r="H231" s="106" t="s">
        <v>1031</v>
      </c>
      <c r="I231" s="106" t="s">
        <v>1974</v>
      </c>
      <c r="J231" s="106"/>
      <c r="K231" s="106">
        <v>650300</v>
      </c>
      <c r="L231" s="106"/>
      <c r="M231" s="106">
        <v>650300</v>
      </c>
      <c r="O231" s="79" t="s">
        <v>942</v>
      </c>
      <c r="P231" s="79" t="s">
        <v>1947</v>
      </c>
      <c r="Q231" s="79">
        <v>4648820</v>
      </c>
      <c r="R231" s="79">
        <v>3251806</v>
      </c>
      <c r="S231" s="79">
        <v>252775</v>
      </c>
      <c r="T231" s="79">
        <v>2999031</v>
      </c>
      <c r="V231" s="97" t="s">
        <v>956</v>
      </c>
      <c r="W231" s="79" t="s">
        <v>1951</v>
      </c>
      <c r="X231" s="79">
        <v>786261</v>
      </c>
      <c r="Y231" s="79">
        <v>3769660</v>
      </c>
      <c r="Z231" s="79">
        <v>114786</v>
      </c>
      <c r="AA231" s="79">
        <v>3654874</v>
      </c>
    </row>
    <row r="232" spans="1:27" ht="15">
      <c r="A232" s="79" t="s">
        <v>956</v>
      </c>
      <c r="B232" s="79" t="s">
        <v>1951</v>
      </c>
      <c r="C232" s="79">
        <v>218040</v>
      </c>
      <c r="D232" s="79">
        <v>655503</v>
      </c>
      <c r="E232" s="79">
        <v>14050</v>
      </c>
      <c r="F232" s="79">
        <v>641453</v>
      </c>
      <c r="H232" s="106" t="s">
        <v>1035</v>
      </c>
      <c r="I232" s="106" t="s">
        <v>1975</v>
      </c>
      <c r="J232" s="106">
        <v>26500</v>
      </c>
      <c r="K232" s="106">
        <v>16897</v>
      </c>
      <c r="L232" s="106"/>
      <c r="M232" s="106">
        <v>16897</v>
      </c>
      <c r="O232" s="79" t="s">
        <v>945</v>
      </c>
      <c r="P232" s="79" t="s">
        <v>1913</v>
      </c>
      <c r="Q232" s="79"/>
      <c r="R232" s="79">
        <v>780897</v>
      </c>
      <c r="S232" s="79">
        <v>131900</v>
      </c>
      <c r="T232" s="79">
        <v>648997</v>
      </c>
      <c r="V232" s="97" t="s">
        <v>959</v>
      </c>
      <c r="W232" s="79" t="s">
        <v>1952</v>
      </c>
      <c r="X232" s="79">
        <v>14350</v>
      </c>
      <c r="Y232" s="79">
        <v>193473</v>
      </c>
      <c r="Z232" s="79"/>
      <c r="AA232" s="79">
        <v>193473</v>
      </c>
    </row>
    <row r="233" spans="1:27" ht="15">
      <c r="A233" s="79" t="s">
        <v>959</v>
      </c>
      <c r="B233" s="79" t="s">
        <v>1952</v>
      </c>
      <c r="C233" s="79"/>
      <c r="D233" s="79">
        <v>76400</v>
      </c>
      <c r="E233" s="79">
        <v>18000</v>
      </c>
      <c r="F233" s="79">
        <v>58400</v>
      </c>
      <c r="H233" s="106" t="s">
        <v>1038</v>
      </c>
      <c r="I233" s="106" t="s">
        <v>1976</v>
      </c>
      <c r="J233" s="106">
        <v>38900</v>
      </c>
      <c r="K233" s="106">
        <v>171432</v>
      </c>
      <c r="L233" s="106">
        <v>18000</v>
      </c>
      <c r="M233" s="106">
        <v>153432</v>
      </c>
      <c r="O233" s="79" t="s">
        <v>947</v>
      </c>
      <c r="P233" s="79" t="s">
        <v>1948</v>
      </c>
      <c r="Q233" s="79">
        <v>5832870</v>
      </c>
      <c r="R233" s="79">
        <v>2604975</v>
      </c>
      <c r="S233" s="79">
        <v>832785</v>
      </c>
      <c r="T233" s="79">
        <v>1772190</v>
      </c>
      <c r="V233" s="97" t="s">
        <v>962</v>
      </c>
      <c r="W233" s="79" t="s">
        <v>1953</v>
      </c>
      <c r="X233" s="79"/>
      <c r="Y233" s="79">
        <v>65532</v>
      </c>
      <c r="Z233" s="79">
        <v>14000</v>
      </c>
      <c r="AA233" s="79">
        <v>51532</v>
      </c>
    </row>
    <row r="234" spans="1:27" ht="15">
      <c r="A234" s="79" t="s">
        <v>962</v>
      </c>
      <c r="B234" s="79" t="s">
        <v>1953</v>
      </c>
      <c r="C234" s="79"/>
      <c r="D234" s="79">
        <v>26200</v>
      </c>
      <c r="E234" s="79"/>
      <c r="F234" s="79">
        <v>26200</v>
      </c>
      <c r="H234" s="106" t="s">
        <v>1041</v>
      </c>
      <c r="I234" s="106" t="s">
        <v>1977</v>
      </c>
      <c r="J234" s="106"/>
      <c r="K234" s="106">
        <v>32700</v>
      </c>
      <c r="L234" s="106"/>
      <c r="M234" s="106">
        <v>32700</v>
      </c>
      <c r="O234" s="79" t="s">
        <v>950</v>
      </c>
      <c r="P234" s="79" t="s">
        <v>1949</v>
      </c>
      <c r="Q234" s="79">
        <v>170000</v>
      </c>
      <c r="R234" s="79">
        <v>3784128</v>
      </c>
      <c r="S234" s="79">
        <v>60000</v>
      </c>
      <c r="T234" s="79">
        <v>3724128</v>
      </c>
      <c r="V234" s="97" t="s">
        <v>965</v>
      </c>
      <c r="W234" s="79" t="s">
        <v>1954</v>
      </c>
      <c r="X234" s="79">
        <v>23100</v>
      </c>
      <c r="Y234" s="79">
        <v>1844610</v>
      </c>
      <c r="Z234" s="79">
        <v>1504410</v>
      </c>
      <c r="AA234" s="79">
        <v>340200</v>
      </c>
    </row>
    <row r="235" spans="1:27" ht="15">
      <c r="A235" s="79" t="s">
        <v>965</v>
      </c>
      <c r="B235" s="79" t="s">
        <v>1954</v>
      </c>
      <c r="C235" s="79"/>
      <c r="D235" s="79">
        <v>64932</v>
      </c>
      <c r="E235" s="79"/>
      <c r="F235" s="79">
        <v>64932</v>
      </c>
      <c r="H235" s="106" t="s">
        <v>1044</v>
      </c>
      <c r="I235" s="106" t="s">
        <v>1978</v>
      </c>
      <c r="J235" s="106">
        <v>6000</v>
      </c>
      <c r="K235" s="106">
        <v>0</v>
      </c>
      <c r="L235" s="106"/>
      <c r="M235" s="106"/>
      <c r="O235" s="79" t="s">
        <v>953</v>
      </c>
      <c r="P235" s="79" t="s">
        <v>1950</v>
      </c>
      <c r="Q235" s="79">
        <v>1189769</v>
      </c>
      <c r="R235" s="79">
        <v>3205572</v>
      </c>
      <c r="S235" s="79">
        <v>290187</v>
      </c>
      <c r="T235" s="79">
        <v>2915385</v>
      </c>
      <c r="V235" s="97" t="s">
        <v>968</v>
      </c>
      <c r="W235" s="79" t="s">
        <v>1955</v>
      </c>
      <c r="X235" s="79"/>
      <c r="Y235" s="79">
        <v>498352</v>
      </c>
      <c r="Z235" s="79">
        <v>83500</v>
      </c>
      <c r="AA235" s="79">
        <v>414852</v>
      </c>
    </row>
    <row r="236" spans="1:27" ht="15">
      <c r="A236" s="79" t="s">
        <v>968</v>
      </c>
      <c r="B236" s="79" t="s">
        <v>1955</v>
      </c>
      <c r="C236" s="79"/>
      <c r="D236" s="79">
        <v>214078</v>
      </c>
      <c r="E236" s="79">
        <v>16050</v>
      </c>
      <c r="F236" s="79">
        <v>198028</v>
      </c>
      <c r="H236" s="106" t="s">
        <v>1047</v>
      </c>
      <c r="I236" s="106" t="s">
        <v>1979</v>
      </c>
      <c r="J236" s="106"/>
      <c r="K236" s="106">
        <v>12600</v>
      </c>
      <c r="L236" s="106"/>
      <c r="M236" s="106">
        <v>12600</v>
      </c>
      <c r="O236" s="79" t="s">
        <v>956</v>
      </c>
      <c r="P236" s="79" t="s">
        <v>1951</v>
      </c>
      <c r="Q236" s="79">
        <v>4178627</v>
      </c>
      <c r="R236" s="79">
        <v>5090997</v>
      </c>
      <c r="S236" s="79">
        <v>516252</v>
      </c>
      <c r="T236" s="79">
        <v>4574745</v>
      </c>
      <c r="V236" s="97" t="s">
        <v>971</v>
      </c>
      <c r="W236" s="79" t="s">
        <v>1956</v>
      </c>
      <c r="X236" s="79">
        <v>84000</v>
      </c>
      <c r="Y236" s="79">
        <v>695602</v>
      </c>
      <c r="Z236" s="79">
        <v>285475</v>
      </c>
      <c r="AA236" s="79">
        <v>410127</v>
      </c>
    </row>
    <row r="237" spans="1:27" ht="15">
      <c r="A237" s="79" t="s">
        <v>971</v>
      </c>
      <c r="B237" s="79" t="s">
        <v>1956</v>
      </c>
      <c r="C237" s="79"/>
      <c r="D237" s="79">
        <v>199496</v>
      </c>
      <c r="E237" s="79">
        <v>74133</v>
      </c>
      <c r="F237" s="79">
        <v>125363</v>
      </c>
      <c r="H237" s="106" t="s">
        <v>1050</v>
      </c>
      <c r="I237" s="106" t="s">
        <v>1980</v>
      </c>
      <c r="J237" s="106">
        <v>14000</v>
      </c>
      <c r="K237" s="106">
        <v>1183217</v>
      </c>
      <c r="L237" s="106"/>
      <c r="M237" s="106">
        <v>1183217</v>
      </c>
      <c r="O237" s="79" t="s">
        <v>959</v>
      </c>
      <c r="P237" s="79" t="s">
        <v>1952</v>
      </c>
      <c r="Q237" s="79"/>
      <c r="R237" s="79">
        <v>303544</v>
      </c>
      <c r="S237" s="79">
        <v>18000</v>
      </c>
      <c r="T237" s="79">
        <v>285544</v>
      </c>
      <c r="V237" s="97" t="s">
        <v>974</v>
      </c>
      <c r="W237" s="79" t="s">
        <v>2249</v>
      </c>
      <c r="X237" s="79"/>
      <c r="Y237" s="79">
        <v>715390</v>
      </c>
      <c r="Z237" s="79"/>
      <c r="AA237" s="79">
        <v>715390</v>
      </c>
    </row>
    <row r="238" spans="1:27" ht="15">
      <c r="A238" s="79" t="s">
        <v>974</v>
      </c>
      <c r="B238" s="79" t="s">
        <v>2249</v>
      </c>
      <c r="C238" s="79">
        <v>114950</v>
      </c>
      <c r="D238" s="79">
        <v>0</v>
      </c>
      <c r="E238" s="79"/>
      <c r="F238" s="79"/>
      <c r="H238" s="106" t="s">
        <v>1053</v>
      </c>
      <c r="I238" s="106" t="s">
        <v>1981</v>
      </c>
      <c r="J238" s="106"/>
      <c r="K238" s="106">
        <v>8325</v>
      </c>
      <c r="L238" s="106"/>
      <c r="M238" s="106">
        <v>8325</v>
      </c>
      <c r="O238" s="79" t="s">
        <v>962</v>
      </c>
      <c r="P238" s="79" t="s">
        <v>1953</v>
      </c>
      <c r="Q238" s="79">
        <v>6000</v>
      </c>
      <c r="R238" s="79">
        <v>295321</v>
      </c>
      <c r="S238" s="79"/>
      <c r="T238" s="79">
        <v>295321</v>
      </c>
      <c r="V238" s="97" t="s">
        <v>977</v>
      </c>
      <c r="W238" s="79" t="s">
        <v>1820</v>
      </c>
      <c r="X238" s="79">
        <v>742150</v>
      </c>
      <c r="Y238" s="79">
        <v>11559281</v>
      </c>
      <c r="Z238" s="79">
        <v>333490</v>
      </c>
      <c r="AA238" s="79">
        <v>11225791</v>
      </c>
    </row>
    <row r="239" spans="1:27" ht="15">
      <c r="A239" s="79" t="s">
        <v>977</v>
      </c>
      <c r="B239" s="79" t="s">
        <v>1820</v>
      </c>
      <c r="C239" s="79">
        <v>113100</v>
      </c>
      <c r="D239" s="79">
        <v>1372440</v>
      </c>
      <c r="E239" s="79">
        <v>7000</v>
      </c>
      <c r="F239" s="79">
        <v>1365440</v>
      </c>
      <c r="H239" s="106" t="s">
        <v>1056</v>
      </c>
      <c r="I239" s="106" t="s">
        <v>1982</v>
      </c>
      <c r="J239" s="106">
        <v>4309</v>
      </c>
      <c r="K239" s="106">
        <v>4131</v>
      </c>
      <c r="L239" s="106"/>
      <c r="M239" s="106">
        <v>4131</v>
      </c>
      <c r="O239" s="79" t="s">
        <v>965</v>
      </c>
      <c r="P239" s="79" t="s">
        <v>1954</v>
      </c>
      <c r="Q239" s="79"/>
      <c r="R239" s="79">
        <v>684640</v>
      </c>
      <c r="S239" s="79"/>
      <c r="T239" s="79">
        <v>684640</v>
      </c>
      <c r="V239" s="97" t="s">
        <v>979</v>
      </c>
      <c r="W239" s="79" t="s">
        <v>1957</v>
      </c>
      <c r="X239" s="79"/>
      <c r="Y239" s="79">
        <v>25900</v>
      </c>
      <c r="Z239" s="79"/>
      <c r="AA239" s="79">
        <v>25900</v>
      </c>
    </row>
    <row r="240" spans="1:27" ht="15">
      <c r="A240" s="79" t="s">
        <v>979</v>
      </c>
      <c r="B240" s="79" t="s">
        <v>1957</v>
      </c>
      <c r="C240" s="79">
        <v>200</v>
      </c>
      <c r="D240" s="79">
        <v>79991</v>
      </c>
      <c r="E240" s="79"/>
      <c r="F240" s="79">
        <v>79991</v>
      </c>
      <c r="H240" s="106" t="s">
        <v>1059</v>
      </c>
      <c r="I240" s="106" t="s">
        <v>1983</v>
      </c>
      <c r="J240" s="106"/>
      <c r="K240" s="106">
        <v>162450</v>
      </c>
      <c r="L240" s="106"/>
      <c r="M240" s="106">
        <v>162450</v>
      </c>
      <c r="O240" s="79" t="s">
        <v>968</v>
      </c>
      <c r="P240" s="79" t="s">
        <v>1955</v>
      </c>
      <c r="Q240" s="79">
        <v>255875</v>
      </c>
      <c r="R240" s="79">
        <v>1754805</v>
      </c>
      <c r="S240" s="79">
        <v>151069</v>
      </c>
      <c r="T240" s="79">
        <v>1603736</v>
      </c>
      <c r="V240" s="97" t="s">
        <v>982</v>
      </c>
      <c r="W240" s="79" t="s">
        <v>1958</v>
      </c>
      <c r="X240" s="79">
        <v>135195</v>
      </c>
      <c r="Y240" s="79">
        <v>10978374</v>
      </c>
      <c r="Z240" s="79">
        <v>1000</v>
      </c>
      <c r="AA240" s="79">
        <v>10977374</v>
      </c>
    </row>
    <row r="241" spans="1:27" ht="15">
      <c r="A241" s="79" t="s">
        <v>982</v>
      </c>
      <c r="B241" s="79" t="s">
        <v>1958</v>
      </c>
      <c r="C241" s="79"/>
      <c r="D241" s="79">
        <v>477420</v>
      </c>
      <c r="E241" s="79"/>
      <c r="F241" s="79">
        <v>477420</v>
      </c>
      <c r="H241" s="106" t="s">
        <v>1062</v>
      </c>
      <c r="I241" s="106" t="s">
        <v>1946</v>
      </c>
      <c r="J241" s="106">
        <v>500</v>
      </c>
      <c r="K241" s="106">
        <v>151000</v>
      </c>
      <c r="L241" s="106"/>
      <c r="M241" s="106">
        <v>151000</v>
      </c>
      <c r="O241" s="79" t="s">
        <v>971</v>
      </c>
      <c r="P241" s="79" t="s">
        <v>1956</v>
      </c>
      <c r="Q241" s="79">
        <v>2565446</v>
      </c>
      <c r="R241" s="79">
        <v>1370220</v>
      </c>
      <c r="S241" s="79">
        <v>102133</v>
      </c>
      <c r="T241" s="79">
        <v>1268087</v>
      </c>
      <c r="V241" s="97" t="s">
        <v>985</v>
      </c>
      <c r="W241" s="79" t="s">
        <v>1959</v>
      </c>
      <c r="X241" s="79"/>
      <c r="Y241" s="79">
        <v>309114</v>
      </c>
      <c r="Z241" s="79">
        <v>32050</v>
      </c>
      <c r="AA241" s="79">
        <v>277064</v>
      </c>
    </row>
    <row r="242" spans="1:27" ht="15">
      <c r="A242" s="79" t="s">
        <v>985</v>
      </c>
      <c r="B242" s="79" t="s">
        <v>1959</v>
      </c>
      <c r="C242" s="79"/>
      <c r="D242" s="79">
        <v>55803</v>
      </c>
      <c r="E242" s="79"/>
      <c r="F242" s="79">
        <v>55803</v>
      </c>
      <c r="H242" s="106" t="s">
        <v>1067</v>
      </c>
      <c r="I242" s="106" t="s">
        <v>1985</v>
      </c>
      <c r="J242" s="106">
        <v>65000</v>
      </c>
      <c r="K242" s="106">
        <v>31584</v>
      </c>
      <c r="L242" s="106"/>
      <c r="M242" s="106">
        <v>31584</v>
      </c>
      <c r="O242" s="79" t="s">
        <v>974</v>
      </c>
      <c r="P242" s="79" t="s">
        <v>2249</v>
      </c>
      <c r="Q242" s="79">
        <v>149211</v>
      </c>
      <c r="R242" s="79">
        <v>46412</v>
      </c>
      <c r="S242" s="79"/>
      <c r="T242" s="79">
        <v>46412</v>
      </c>
      <c r="V242" s="97" t="s">
        <v>988</v>
      </c>
      <c r="W242" s="79" t="s">
        <v>1960</v>
      </c>
      <c r="X242" s="79">
        <v>1242500</v>
      </c>
      <c r="Y242" s="79">
        <v>5635928</v>
      </c>
      <c r="Z242" s="79"/>
      <c r="AA242" s="79">
        <v>5635928</v>
      </c>
    </row>
    <row r="243" spans="1:27" ht="15">
      <c r="A243" s="79" t="s">
        <v>988</v>
      </c>
      <c r="B243" s="79" t="s">
        <v>1960</v>
      </c>
      <c r="C243" s="79">
        <v>113300</v>
      </c>
      <c r="D243" s="79">
        <v>102009</v>
      </c>
      <c r="E243" s="79"/>
      <c r="F243" s="79">
        <v>102009</v>
      </c>
      <c r="H243" s="106" t="s">
        <v>1070</v>
      </c>
      <c r="I243" s="106" t="s">
        <v>1986</v>
      </c>
      <c r="J243" s="106">
        <v>1000</v>
      </c>
      <c r="K243" s="106">
        <v>13900</v>
      </c>
      <c r="L243" s="106"/>
      <c r="M243" s="106">
        <v>13900</v>
      </c>
      <c r="O243" s="79" t="s">
        <v>977</v>
      </c>
      <c r="P243" s="79" t="s">
        <v>1820</v>
      </c>
      <c r="Q243" s="79">
        <v>947850</v>
      </c>
      <c r="R243" s="79">
        <v>8450831</v>
      </c>
      <c r="S243" s="79">
        <v>615840</v>
      </c>
      <c r="T243" s="79">
        <v>7834991</v>
      </c>
      <c r="V243" s="97" t="s">
        <v>991</v>
      </c>
      <c r="W243" s="79" t="s">
        <v>1961</v>
      </c>
      <c r="X243" s="79"/>
      <c r="Y243" s="79">
        <v>262223</v>
      </c>
      <c r="Z243" s="79"/>
      <c r="AA243" s="79">
        <v>262223</v>
      </c>
    </row>
    <row r="244" spans="1:27" ht="15">
      <c r="A244" s="79" t="s">
        <v>991</v>
      </c>
      <c r="B244" s="79" t="s">
        <v>1961</v>
      </c>
      <c r="C244" s="79">
        <v>127300</v>
      </c>
      <c r="D244" s="79">
        <v>61409</v>
      </c>
      <c r="E244" s="79"/>
      <c r="F244" s="79">
        <v>61409</v>
      </c>
      <c r="H244" s="106" t="s">
        <v>1076</v>
      </c>
      <c r="I244" s="106" t="s">
        <v>1988</v>
      </c>
      <c r="J244" s="106">
        <v>250000</v>
      </c>
      <c r="K244" s="106">
        <v>950525</v>
      </c>
      <c r="L244" s="106">
        <v>66576</v>
      </c>
      <c r="M244" s="106">
        <v>883949</v>
      </c>
      <c r="O244" s="79" t="s">
        <v>979</v>
      </c>
      <c r="P244" s="79" t="s">
        <v>1957</v>
      </c>
      <c r="Q244" s="79">
        <v>410200</v>
      </c>
      <c r="R244" s="79">
        <v>622851</v>
      </c>
      <c r="S244" s="79"/>
      <c r="T244" s="79">
        <v>622851</v>
      </c>
      <c r="V244" s="97" t="s">
        <v>994</v>
      </c>
      <c r="W244" s="79" t="s">
        <v>1962</v>
      </c>
      <c r="X244" s="79">
        <v>96482</v>
      </c>
      <c r="Y244" s="79">
        <v>7358589</v>
      </c>
      <c r="Z244" s="79">
        <v>193354</v>
      </c>
      <c r="AA244" s="79">
        <v>7165235</v>
      </c>
    </row>
    <row r="245" spans="1:27" ht="15">
      <c r="A245" s="79" t="s">
        <v>994</v>
      </c>
      <c r="B245" s="79" t="s">
        <v>1962</v>
      </c>
      <c r="C245" s="79">
        <v>917970</v>
      </c>
      <c r="D245" s="79">
        <v>45630</v>
      </c>
      <c r="E245" s="79"/>
      <c r="F245" s="79">
        <v>45630</v>
      </c>
      <c r="H245" s="106" t="s">
        <v>1079</v>
      </c>
      <c r="I245" s="106" t="s">
        <v>1989</v>
      </c>
      <c r="J245" s="106">
        <v>25500</v>
      </c>
      <c r="K245" s="106">
        <v>0</v>
      </c>
      <c r="L245" s="106"/>
      <c r="M245" s="106">
        <v>0</v>
      </c>
      <c r="O245" s="79" t="s">
        <v>982</v>
      </c>
      <c r="P245" s="79" t="s">
        <v>1958</v>
      </c>
      <c r="Q245" s="79">
        <v>1693400</v>
      </c>
      <c r="R245" s="79">
        <v>4117893</v>
      </c>
      <c r="S245" s="79">
        <v>57500</v>
      </c>
      <c r="T245" s="79">
        <v>4060393</v>
      </c>
      <c r="V245" s="97" t="s">
        <v>998</v>
      </c>
      <c r="W245" s="79" t="s">
        <v>1963</v>
      </c>
      <c r="X245" s="79">
        <v>2850400</v>
      </c>
      <c r="Y245" s="79">
        <v>4843741</v>
      </c>
      <c r="Z245" s="79">
        <v>166250</v>
      </c>
      <c r="AA245" s="79">
        <v>4677491</v>
      </c>
    </row>
    <row r="246" spans="1:27" ht="15">
      <c r="A246" s="79" t="s">
        <v>998</v>
      </c>
      <c r="B246" s="79" t="s">
        <v>1963</v>
      </c>
      <c r="C246" s="79">
        <v>870000</v>
      </c>
      <c r="D246" s="79">
        <v>1710118</v>
      </c>
      <c r="E246" s="79">
        <v>82600</v>
      </c>
      <c r="F246" s="79">
        <v>1627518</v>
      </c>
      <c r="H246" s="106" t="s">
        <v>1082</v>
      </c>
      <c r="I246" s="106" t="s">
        <v>1990</v>
      </c>
      <c r="J246" s="106"/>
      <c r="K246" s="106">
        <v>156366</v>
      </c>
      <c r="L246" s="106"/>
      <c r="M246" s="106">
        <v>156366</v>
      </c>
      <c r="O246" s="79" t="s">
        <v>985</v>
      </c>
      <c r="P246" s="79" t="s">
        <v>1959</v>
      </c>
      <c r="Q246" s="79">
        <v>10000</v>
      </c>
      <c r="R246" s="79">
        <v>606849</v>
      </c>
      <c r="S246" s="79">
        <v>55697</v>
      </c>
      <c r="T246" s="79">
        <v>551152</v>
      </c>
      <c r="V246" s="97" t="s">
        <v>1001</v>
      </c>
      <c r="W246" s="79" t="s">
        <v>1964</v>
      </c>
      <c r="X246" s="79"/>
      <c r="Y246" s="79">
        <v>25100</v>
      </c>
      <c r="Z246" s="79"/>
      <c r="AA246" s="79">
        <v>25100</v>
      </c>
    </row>
    <row r="247" spans="1:27" ht="15">
      <c r="A247" s="79" t="s">
        <v>1001</v>
      </c>
      <c r="B247" s="79" t="s">
        <v>1964</v>
      </c>
      <c r="C247" s="79"/>
      <c r="D247" s="79">
        <v>6800</v>
      </c>
      <c r="E247" s="79"/>
      <c r="F247" s="79">
        <v>6800</v>
      </c>
      <c r="H247" s="106" t="s">
        <v>1085</v>
      </c>
      <c r="I247" s="106" t="s">
        <v>1991</v>
      </c>
      <c r="J247" s="106"/>
      <c r="K247" s="106">
        <v>79160</v>
      </c>
      <c r="L247" s="106">
        <v>26867</v>
      </c>
      <c r="M247" s="106">
        <v>52293</v>
      </c>
      <c r="O247" s="79" t="s">
        <v>988</v>
      </c>
      <c r="P247" s="79" t="s">
        <v>1960</v>
      </c>
      <c r="Q247" s="79">
        <v>113300</v>
      </c>
      <c r="R247" s="79">
        <v>1522658</v>
      </c>
      <c r="S247" s="79">
        <v>154700</v>
      </c>
      <c r="T247" s="79">
        <v>1367958</v>
      </c>
      <c r="V247" s="97" t="s">
        <v>1004</v>
      </c>
      <c r="W247" s="79" t="s">
        <v>1965</v>
      </c>
      <c r="X247" s="79">
        <v>3008562</v>
      </c>
      <c r="Y247" s="79">
        <v>478295</v>
      </c>
      <c r="Z247" s="79"/>
      <c r="AA247" s="79">
        <v>478295</v>
      </c>
    </row>
    <row r="248" spans="1:27" ht="15">
      <c r="A248" s="79" t="s">
        <v>1004</v>
      </c>
      <c r="B248" s="79" t="s">
        <v>1965</v>
      </c>
      <c r="C248" s="79"/>
      <c r="D248" s="79">
        <v>139808</v>
      </c>
      <c r="E248" s="79"/>
      <c r="F248" s="79">
        <v>139808</v>
      </c>
      <c r="H248" s="106" t="s">
        <v>1088</v>
      </c>
      <c r="I248" s="106" t="s">
        <v>1992</v>
      </c>
      <c r="J248" s="106">
        <v>32785</v>
      </c>
      <c r="K248" s="106">
        <v>66280</v>
      </c>
      <c r="L248" s="106"/>
      <c r="M248" s="106">
        <v>66280</v>
      </c>
      <c r="O248" s="79" t="s">
        <v>991</v>
      </c>
      <c r="P248" s="79" t="s">
        <v>1961</v>
      </c>
      <c r="Q248" s="79">
        <v>219500</v>
      </c>
      <c r="R248" s="79">
        <v>463501</v>
      </c>
      <c r="S248" s="79">
        <v>67775</v>
      </c>
      <c r="T248" s="79">
        <v>395726</v>
      </c>
      <c r="V248" s="97" t="s">
        <v>1007</v>
      </c>
      <c r="W248" s="79" t="s">
        <v>1966</v>
      </c>
      <c r="X248" s="79">
        <v>508000</v>
      </c>
      <c r="Y248" s="79">
        <v>823239</v>
      </c>
      <c r="Z248" s="79"/>
      <c r="AA248" s="79">
        <v>823239</v>
      </c>
    </row>
    <row r="249" spans="1:27" ht="15">
      <c r="A249" s="79" t="s">
        <v>1007</v>
      </c>
      <c r="B249" s="79" t="s">
        <v>1966</v>
      </c>
      <c r="C249" s="79">
        <v>7923502</v>
      </c>
      <c r="D249" s="79">
        <v>118800</v>
      </c>
      <c r="E249" s="79"/>
      <c r="F249" s="79">
        <v>118800</v>
      </c>
      <c r="H249" s="106" t="s">
        <v>1091</v>
      </c>
      <c r="I249" s="106" t="s">
        <v>2250</v>
      </c>
      <c r="J249" s="106"/>
      <c r="K249" s="106">
        <v>15772</v>
      </c>
      <c r="L249" s="106"/>
      <c r="M249" s="106">
        <v>15772</v>
      </c>
      <c r="O249" s="79" t="s">
        <v>994</v>
      </c>
      <c r="P249" s="79" t="s">
        <v>1962</v>
      </c>
      <c r="Q249" s="79">
        <v>8521149</v>
      </c>
      <c r="R249" s="79">
        <v>284725</v>
      </c>
      <c r="S249" s="79"/>
      <c r="T249" s="79">
        <v>284725</v>
      </c>
      <c r="V249" s="97" t="s">
        <v>1010</v>
      </c>
      <c r="W249" s="79" t="s">
        <v>1967</v>
      </c>
      <c r="X249" s="79">
        <v>1892000</v>
      </c>
      <c r="Y249" s="79">
        <v>12469157</v>
      </c>
      <c r="Z249" s="79">
        <v>171500</v>
      </c>
      <c r="AA249" s="79">
        <v>12297657</v>
      </c>
    </row>
    <row r="250" spans="1:27" ht="15">
      <c r="A250" s="79" t="s">
        <v>1010</v>
      </c>
      <c r="B250" s="79" t="s">
        <v>1967</v>
      </c>
      <c r="C250" s="79">
        <v>4550000</v>
      </c>
      <c r="D250" s="79">
        <v>3789457</v>
      </c>
      <c r="E250" s="79">
        <v>178101</v>
      </c>
      <c r="F250" s="79">
        <v>3611356</v>
      </c>
      <c r="H250" s="106" t="s">
        <v>1094</v>
      </c>
      <c r="I250" s="106" t="s">
        <v>1993</v>
      </c>
      <c r="J250" s="106">
        <v>47650</v>
      </c>
      <c r="K250" s="106">
        <v>1098858</v>
      </c>
      <c r="L250" s="106">
        <v>23200</v>
      </c>
      <c r="M250" s="106">
        <v>1075658</v>
      </c>
      <c r="O250" s="79" t="s">
        <v>998</v>
      </c>
      <c r="P250" s="79" t="s">
        <v>1963</v>
      </c>
      <c r="Q250" s="79">
        <v>3797700</v>
      </c>
      <c r="R250" s="79">
        <v>13554155</v>
      </c>
      <c r="S250" s="79">
        <v>151025</v>
      </c>
      <c r="T250" s="79">
        <v>13403130</v>
      </c>
      <c r="V250" s="97" t="s">
        <v>1013</v>
      </c>
      <c r="W250" s="79" t="s">
        <v>1968</v>
      </c>
      <c r="X250" s="79">
        <v>3048783</v>
      </c>
      <c r="Y250" s="79">
        <v>145882099</v>
      </c>
      <c r="Z250" s="79">
        <v>28182000</v>
      </c>
      <c r="AA250" s="79">
        <v>117700099</v>
      </c>
    </row>
    <row r="251" spans="1:27" ht="15">
      <c r="A251" s="79" t="s">
        <v>1013</v>
      </c>
      <c r="B251" s="79" t="s">
        <v>1968</v>
      </c>
      <c r="C251" s="79">
        <v>15831802</v>
      </c>
      <c r="D251" s="79">
        <v>11745954</v>
      </c>
      <c r="E251" s="79">
        <v>1259740</v>
      </c>
      <c r="F251" s="79">
        <v>10486214</v>
      </c>
      <c r="H251" s="106" t="s">
        <v>1097</v>
      </c>
      <c r="I251" s="106" t="s">
        <v>1994</v>
      </c>
      <c r="J251" s="106">
        <v>42743</v>
      </c>
      <c r="K251" s="106">
        <v>217747</v>
      </c>
      <c r="L251" s="106"/>
      <c r="M251" s="106">
        <v>217747</v>
      </c>
      <c r="O251" s="79" t="s">
        <v>1001</v>
      </c>
      <c r="P251" s="79" t="s">
        <v>1964</v>
      </c>
      <c r="Q251" s="79"/>
      <c r="R251" s="79">
        <v>54114</v>
      </c>
      <c r="S251" s="79"/>
      <c r="T251" s="79">
        <v>54114</v>
      </c>
      <c r="V251" s="97" t="s">
        <v>1016</v>
      </c>
      <c r="W251" s="79" t="s">
        <v>1969</v>
      </c>
      <c r="X251" s="79">
        <v>6539605</v>
      </c>
      <c r="Y251" s="79">
        <v>13151077</v>
      </c>
      <c r="Z251" s="79">
        <v>235000</v>
      </c>
      <c r="AA251" s="79">
        <v>12916077</v>
      </c>
    </row>
    <row r="252" spans="1:27" ht="15">
      <c r="A252" s="79" t="s">
        <v>1016</v>
      </c>
      <c r="B252" s="79" t="s">
        <v>1969</v>
      </c>
      <c r="C252" s="79"/>
      <c r="D252" s="79">
        <v>426321</v>
      </c>
      <c r="E252" s="79"/>
      <c r="F252" s="79">
        <v>426321</v>
      </c>
      <c r="H252" s="106" t="s">
        <v>1100</v>
      </c>
      <c r="I252" s="106" t="s">
        <v>1995</v>
      </c>
      <c r="J252" s="106"/>
      <c r="K252" s="106">
        <v>10000</v>
      </c>
      <c r="L252" s="106"/>
      <c r="M252" s="106">
        <v>10000</v>
      </c>
      <c r="O252" s="79" t="s">
        <v>1004</v>
      </c>
      <c r="P252" s="79" t="s">
        <v>1965</v>
      </c>
      <c r="Q252" s="79"/>
      <c r="R252" s="79">
        <v>2146254</v>
      </c>
      <c r="S252" s="79"/>
      <c r="T252" s="79">
        <v>2146254</v>
      </c>
      <c r="V252" s="97" t="s">
        <v>1019</v>
      </c>
      <c r="W252" s="79" t="s">
        <v>1970</v>
      </c>
      <c r="X252" s="79">
        <v>9147700</v>
      </c>
      <c r="Y252" s="79">
        <v>21654807</v>
      </c>
      <c r="Z252" s="79">
        <v>13000</v>
      </c>
      <c r="AA252" s="79">
        <v>21641807</v>
      </c>
    </row>
    <row r="253" spans="1:27" ht="15">
      <c r="A253" s="79" t="s">
        <v>1019</v>
      </c>
      <c r="B253" s="79" t="s">
        <v>1970</v>
      </c>
      <c r="C253" s="79"/>
      <c r="D253" s="79">
        <v>832591</v>
      </c>
      <c r="E253" s="79"/>
      <c r="F253" s="79">
        <v>832591</v>
      </c>
      <c r="H253" s="106" t="s">
        <v>1103</v>
      </c>
      <c r="I253" s="106" t="s">
        <v>1996</v>
      </c>
      <c r="J253" s="106">
        <v>223500</v>
      </c>
      <c r="K253" s="106">
        <v>66040</v>
      </c>
      <c r="L253" s="106"/>
      <c r="M253" s="106">
        <v>66040</v>
      </c>
      <c r="O253" s="79" t="s">
        <v>1007</v>
      </c>
      <c r="P253" s="79" t="s">
        <v>1966</v>
      </c>
      <c r="Q253" s="79">
        <v>49943588</v>
      </c>
      <c r="R253" s="79">
        <v>2624919</v>
      </c>
      <c r="S253" s="79"/>
      <c r="T253" s="79">
        <v>2624919</v>
      </c>
      <c r="V253" s="97" t="s">
        <v>1022</v>
      </c>
      <c r="W253" s="79" t="s">
        <v>1971</v>
      </c>
      <c r="X253" s="79">
        <v>24921107</v>
      </c>
      <c r="Y253" s="79">
        <v>31282475</v>
      </c>
      <c r="Z253" s="79">
        <v>933805</v>
      </c>
      <c r="AA253" s="79">
        <v>30348670</v>
      </c>
    </row>
    <row r="254" spans="1:27" ht="15">
      <c r="A254" s="79" t="s">
        <v>1022</v>
      </c>
      <c r="B254" s="79" t="s">
        <v>1971</v>
      </c>
      <c r="C254" s="79"/>
      <c r="D254" s="79">
        <v>136622</v>
      </c>
      <c r="E254" s="79">
        <v>2561</v>
      </c>
      <c r="F254" s="79">
        <v>134061</v>
      </c>
      <c r="H254" s="106" t="s">
        <v>1106</v>
      </c>
      <c r="I254" s="106" t="s">
        <v>1997</v>
      </c>
      <c r="J254" s="106">
        <v>2000</v>
      </c>
      <c r="K254" s="106">
        <v>253766</v>
      </c>
      <c r="L254" s="106">
        <v>500</v>
      </c>
      <c r="M254" s="106">
        <v>253266</v>
      </c>
      <c r="O254" s="79" t="s">
        <v>1010</v>
      </c>
      <c r="P254" s="79" t="s">
        <v>1967</v>
      </c>
      <c r="Q254" s="79">
        <v>55466490</v>
      </c>
      <c r="R254" s="79">
        <v>31386204</v>
      </c>
      <c r="S254" s="79">
        <v>2433482</v>
      </c>
      <c r="T254" s="79">
        <v>28952722</v>
      </c>
      <c r="V254" s="97" t="s">
        <v>1025</v>
      </c>
      <c r="W254" s="79" t="s">
        <v>1972</v>
      </c>
      <c r="X254" s="79">
        <v>490000</v>
      </c>
      <c r="Y254" s="79">
        <v>15052551</v>
      </c>
      <c r="Z254" s="79">
        <v>7630800</v>
      </c>
      <c r="AA254" s="79">
        <v>7421751</v>
      </c>
    </row>
    <row r="255" spans="1:27" ht="15">
      <c r="A255" s="79" t="s">
        <v>1028</v>
      </c>
      <c r="B255" s="79" t="s">
        <v>1973</v>
      </c>
      <c r="C255" s="79"/>
      <c r="D255" s="79">
        <v>466170</v>
      </c>
      <c r="E255" s="79"/>
      <c r="F255" s="79">
        <v>466170</v>
      </c>
      <c r="H255" s="106" t="s">
        <v>1109</v>
      </c>
      <c r="I255" s="106" t="s">
        <v>1998</v>
      </c>
      <c r="J255" s="106"/>
      <c r="K255" s="106">
        <v>4000</v>
      </c>
      <c r="L255" s="106"/>
      <c r="M255" s="106">
        <v>4000</v>
      </c>
      <c r="O255" s="79" t="s">
        <v>1013</v>
      </c>
      <c r="P255" s="79" t="s">
        <v>1968</v>
      </c>
      <c r="Q255" s="79">
        <v>615402292</v>
      </c>
      <c r="R255" s="79">
        <v>165324238</v>
      </c>
      <c r="S255" s="79">
        <v>3615491</v>
      </c>
      <c r="T255" s="79">
        <v>161708747</v>
      </c>
      <c r="V255" s="97" t="s">
        <v>1028</v>
      </c>
      <c r="W255" s="79" t="s">
        <v>1973</v>
      </c>
      <c r="X255" s="79"/>
      <c r="Y255" s="79">
        <v>31679000</v>
      </c>
      <c r="Z255" s="79"/>
      <c r="AA255" s="79">
        <v>31679000</v>
      </c>
    </row>
    <row r="256" spans="1:27" ht="15">
      <c r="A256" s="79" t="s">
        <v>1031</v>
      </c>
      <c r="B256" s="79" t="s">
        <v>1974</v>
      </c>
      <c r="C256" s="79">
        <v>500</v>
      </c>
      <c r="D256" s="79">
        <v>500825</v>
      </c>
      <c r="E256" s="79"/>
      <c r="F256" s="79">
        <v>500825</v>
      </c>
      <c r="H256" s="106" t="s">
        <v>1113</v>
      </c>
      <c r="I256" s="106" t="s">
        <v>1999</v>
      </c>
      <c r="J256" s="106"/>
      <c r="K256" s="106">
        <v>411089</v>
      </c>
      <c r="L256" s="106"/>
      <c r="M256" s="106">
        <v>411089</v>
      </c>
      <c r="O256" s="79" t="s">
        <v>1016</v>
      </c>
      <c r="P256" s="79" t="s">
        <v>1969</v>
      </c>
      <c r="Q256" s="79">
        <v>27551150</v>
      </c>
      <c r="R256" s="79">
        <v>4694708</v>
      </c>
      <c r="S256" s="79">
        <v>301600</v>
      </c>
      <c r="T256" s="79">
        <v>4393108</v>
      </c>
      <c r="V256" s="97" t="s">
        <v>1031</v>
      </c>
      <c r="W256" s="79" t="s">
        <v>1974</v>
      </c>
      <c r="X256" s="79">
        <v>104000</v>
      </c>
      <c r="Y256" s="79">
        <v>6547298</v>
      </c>
      <c r="Z256" s="79"/>
      <c r="AA256" s="79">
        <v>6547298</v>
      </c>
    </row>
    <row r="257" spans="1:27" ht="15">
      <c r="A257" s="79" t="s">
        <v>1035</v>
      </c>
      <c r="B257" s="79" t="s">
        <v>1975</v>
      </c>
      <c r="C257" s="79"/>
      <c r="D257" s="79">
        <v>102776</v>
      </c>
      <c r="E257" s="79"/>
      <c r="F257" s="79">
        <v>102776</v>
      </c>
      <c r="H257" s="106" t="s">
        <v>1123</v>
      </c>
      <c r="I257" s="106" t="s">
        <v>2000</v>
      </c>
      <c r="J257" s="106"/>
      <c r="K257" s="106">
        <v>482385</v>
      </c>
      <c r="L257" s="106"/>
      <c r="M257" s="106">
        <v>482385</v>
      </c>
      <c r="O257" s="79" t="s">
        <v>1019</v>
      </c>
      <c r="P257" s="79" t="s">
        <v>1970</v>
      </c>
      <c r="Q257" s="79">
        <v>59385</v>
      </c>
      <c r="R257" s="79">
        <v>7391876</v>
      </c>
      <c r="S257" s="79">
        <v>8900</v>
      </c>
      <c r="T257" s="79">
        <v>7382976</v>
      </c>
      <c r="V257" s="97" t="s">
        <v>1035</v>
      </c>
      <c r="W257" s="79" t="s">
        <v>1975</v>
      </c>
      <c r="X257" s="79">
        <v>667900</v>
      </c>
      <c r="Y257" s="79">
        <v>357586</v>
      </c>
      <c r="Z257" s="79">
        <v>27300</v>
      </c>
      <c r="AA257" s="79">
        <v>330286</v>
      </c>
    </row>
    <row r="258" spans="1:27" ht="15">
      <c r="A258" s="79" t="s">
        <v>1038</v>
      </c>
      <c r="B258" s="79" t="s">
        <v>1976</v>
      </c>
      <c r="C258" s="79">
        <v>500</v>
      </c>
      <c r="D258" s="79">
        <v>64856</v>
      </c>
      <c r="E258" s="79">
        <v>7000</v>
      </c>
      <c r="F258" s="79">
        <v>57856</v>
      </c>
      <c r="H258" s="106" t="s">
        <v>1126</v>
      </c>
      <c r="I258" s="106" t="s">
        <v>1748</v>
      </c>
      <c r="J258" s="106">
        <v>104500</v>
      </c>
      <c r="K258" s="106">
        <v>1807176</v>
      </c>
      <c r="L258" s="106"/>
      <c r="M258" s="106">
        <v>1807176</v>
      </c>
      <c r="O258" s="79" t="s">
        <v>1022</v>
      </c>
      <c r="P258" s="79" t="s">
        <v>1971</v>
      </c>
      <c r="Q258" s="79">
        <v>12654705</v>
      </c>
      <c r="R258" s="79">
        <v>4663331</v>
      </c>
      <c r="S258" s="79">
        <v>571322</v>
      </c>
      <c r="T258" s="79">
        <v>4092009</v>
      </c>
      <c r="V258" s="97" t="s">
        <v>1038</v>
      </c>
      <c r="W258" s="79" t="s">
        <v>1976</v>
      </c>
      <c r="X258" s="79">
        <v>90340</v>
      </c>
      <c r="Y258" s="79">
        <v>942711</v>
      </c>
      <c r="Z258" s="79">
        <v>236104</v>
      </c>
      <c r="AA258" s="79">
        <v>706607</v>
      </c>
    </row>
    <row r="259" spans="1:27" ht="15">
      <c r="A259" s="79" t="s">
        <v>1041</v>
      </c>
      <c r="B259" s="79" t="s">
        <v>1977</v>
      </c>
      <c r="C259" s="79"/>
      <c r="D259" s="79">
        <v>18000</v>
      </c>
      <c r="E259" s="79"/>
      <c r="F259" s="79">
        <v>18000</v>
      </c>
      <c r="H259" s="106" t="s">
        <v>1128</v>
      </c>
      <c r="I259" s="106" t="s">
        <v>2001</v>
      </c>
      <c r="J259" s="106"/>
      <c r="K259" s="106">
        <v>5775</v>
      </c>
      <c r="L259" s="106"/>
      <c r="M259" s="106">
        <v>5775</v>
      </c>
      <c r="O259" s="79" t="s">
        <v>1025</v>
      </c>
      <c r="P259" s="79" t="s">
        <v>1972</v>
      </c>
      <c r="Q259" s="79">
        <v>3857620</v>
      </c>
      <c r="R259" s="79">
        <v>5535334</v>
      </c>
      <c r="S259" s="79">
        <v>8800</v>
      </c>
      <c r="T259" s="79">
        <v>5526534</v>
      </c>
      <c r="V259" s="97" t="s">
        <v>1041</v>
      </c>
      <c r="W259" s="79" t="s">
        <v>1977</v>
      </c>
      <c r="X259" s="79"/>
      <c r="Y259" s="79">
        <v>340831</v>
      </c>
      <c r="Z259" s="79">
        <v>7650</v>
      </c>
      <c r="AA259" s="79">
        <v>333181</v>
      </c>
    </row>
    <row r="260" spans="1:27" ht="15">
      <c r="A260" s="79" t="s">
        <v>1044</v>
      </c>
      <c r="B260" s="79" t="s">
        <v>1978</v>
      </c>
      <c r="C260" s="79"/>
      <c r="D260" s="79">
        <v>52695</v>
      </c>
      <c r="E260" s="79"/>
      <c r="F260" s="79">
        <v>52695</v>
      </c>
      <c r="H260" s="106" t="s">
        <v>1131</v>
      </c>
      <c r="I260" s="106" t="s">
        <v>2002</v>
      </c>
      <c r="J260" s="106"/>
      <c r="K260" s="106">
        <v>10100</v>
      </c>
      <c r="L260" s="106"/>
      <c r="M260" s="106">
        <v>10100</v>
      </c>
      <c r="O260" s="79" t="s">
        <v>1028</v>
      </c>
      <c r="P260" s="79" t="s">
        <v>1973</v>
      </c>
      <c r="Q260" s="79">
        <v>105668724</v>
      </c>
      <c r="R260" s="79">
        <v>7563462</v>
      </c>
      <c r="S260" s="79">
        <v>224600</v>
      </c>
      <c r="T260" s="79">
        <v>7338862</v>
      </c>
      <c r="V260" s="97" t="s">
        <v>1044</v>
      </c>
      <c r="W260" s="79" t="s">
        <v>1978</v>
      </c>
      <c r="X260" s="79">
        <v>6000</v>
      </c>
      <c r="Y260" s="79">
        <v>25750</v>
      </c>
      <c r="Z260" s="79"/>
      <c r="AA260" s="79">
        <v>25750</v>
      </c>
    </row>
    <row r="261" spans="1:27" ht="15">
      <c r="A261" s="79" t="s">
        <v>1047</v>
      </c>
      <c r="B261" s="79" t="s">
        <v>1979</v>
      </c>
      <c r="C261" s="79"/>
      <c r="D261" s="79">
        <v>154440</v>
      </c>
      <c r="E261" s="79">
        <v>29900</v>
      </c>
      <c r="F261" s="79">
        <v>124540</v>
      </c>
      <c r="H261" s="106" t="s">
        <v>1134</v>
      </c>
      <c r="I261" s="106" t="s">
        <v>1914</v>
      </c>
      <c r="J261" s="106">
        <v>2000</v>
      </c>
      <c r="K261" s="106">
        <v>1337681</v>
      </c>
      <c r="L261" s="106"/>
      <c r="M261" s="106">
        <v>1337681</v>
      </c>
      <c r="O261" s="79" t="s">
        <v>1031</v>
      </c>
      <c r="P261" s="79" t="s">
        <v>1974</v>
      </c>
      <c r="Q261" s="79">
        <v>4103325</v>
      </c>
      <c r="R261" s="79">
        <v>5579044</v>
      </c>
      <c r="S261" s="79">
        <v>24400</v>
      </c>
      <c r="T261" s="79">
        <v>5554644</v>
      </c>
      <c r="V261" s="97" t="s">
        <v>1047</v>
      </c>
      <c r="W261" s="79" t="s">
        <v>1979</v>
      </c>
      <c r="X261" s="79">
        <v>27000</v>
      </c>
      <c r="Y261" s="79">
        <v>469871</v>
      </c>
      <c r="Z261" s="79"/>
      <c r="AA261" s="79">
        <v>469871</v>
      </c>
    </row>
    <row r="262" spans="1:27" ht="15">
      <c r="A262" s="79" t="s">
        <v>1050</v>
      </c>
      <c r="B262" s="79" t="s">
        <v>1980</v>
      </c>
      <c r="C262" s="79"/>
      <c r="D262" s="79">
        <v>653349</v>
      </c>
      <c r="E262" s="79">
        <v>77550</v>
      </c>
      <c r="F262" s="79">
        <v>575799</v>
      </c>
      <c r="H262" s="106" t="s">
        <v>1136</v>
      </c>
      <c r="I262" s="106" t="s">
        <v>1915</v>
      </c>
      <c r="J262" s="106">
        <v>126000</v>
      </c>
      <c r="K262" s="106">
        <v>5417724</v>
      </c>
      <c r="L262" s="106">
        <v>1816058</v>
      </c>
      <c r="M262" s="106">
        <v>3601666</v>
      </c>
      <c r="O262" s="79" t="s">
        <v>1035</v>
      </c>
      <c r="P262" s="79" t="s">
        <v>1975</v>
      </c>
      <c r="Q262" s="79">
        <v>1310551</v>
      </c>
      <c r="R262" s="79">
        <v>1320500</v>
      </c>
      <c r="S262" s="79">
        <v>165293</v>
      </c>
      <c r="T262" s="79">
        <v>1155207</v>
      </c>
      <c r="V262" s="97" t="s">
        <v>1050</v>
      </c>
      <c r="W262" s="79" t="s">
        <v>1980</v>
      </c>
      <c r="X262" s="79">
        <v>120001</v>
      </c>
      <c r="Y262" s="79">
        <v>6888521</v>
      </c>
      <c r="Z262" s="79"/>
      <c r="AA262" s="79">
        <v>6888521</v>
      </c>
    </row>
    <row r="263" spans="1:27" ht="15">
      <c r="A263" s="79" t="s">
        <v>1053</v>
      </c>
      <c r="B263" s="79" t="s">
        <v>1981</v>
      </c>
      <c r="C263" s="79"/>
      <c r="D263" s="79">
        <v>103447</v>
      </c>
      <c r="E263" s="79"/>
      <c r="F263" s="79">
        <v>103447</v>
      </c>
      <c r="H263" s="106" t="s">
        <v>1138</v>
      </c>
      <c r="I263" s="106" t="s">
        <v>2003</v>
      </c>
      <c r="J263" s="106"/>
      <c r="K263" s="106">
        <v>5950</v>
      </c>
      <c r="L263" s="106"/>
      <c r="M263" s="106">
        <v>5950</v>
      </c>
      <c r="O263" s="79" t="s">
        <v>1038</v>
      </c>
      <c r="P263" s="79" t="s">
        <v>1976</v>
      </c>
      <c r="Q263" s="79">
        <v>200000</v>
      </c>
      <c r="R263" s="79">
        <v>782694</v>
      </c>
      <c r="S263" s="79">
        <v>349700</v>
      </c>
      <c r="T263" s="79">
        <v>432994</v>
      </c>
      <c r="V263" s="97" t="s">
        <v>1053</v>
      </c>
      <c r="W263" s="79" t="s">
        <v>1981</v>
      </c>
      <c r="X263" s="79">
        <v>466700</v>
      </c>
      <c r="Y263" s="79">
        <v>1119929</v>
      </c>
      <c r="Z263" s="79"/>
      <c r="AA263" s="79">
        <v>1119929</v>
      </c>
    </row>
    <row r="264" spans="1:27" ht="15">
      <c r="A264" s="79" t="s">
        <v>1056</v>
      </c>
      <c r="B264" s="79" t="s">
        <v>1982</v>
      </c>
      <c r="C264" s="79"/>
      <c r="D264" s="79">
        <v>85298</v>
      </c>
      <c r="E264" s="79"/>
      <c r="F264" s="79">
        <v>85298</v>
      </c>
      <c r="H264" s="106" t="s">
        <v>1147</v>
      </c>
      <c r="I264" s="106" t="s">
        <v>2004</v>
      </c>
      <c r="J264" s="106"/>
      <c r="K264" s="106">
        <v>3749875</v>
      </c>
      <c r="L264" s="106"/>
      <c r="M264" s="106">
        <v>3749875</v>
      </c>
      <c r="O264" s="79" t="s">
        <v>1041</v>
      </c>
      <c r="P264" s="79" t="s">
        <v>1977</v>
      </c>
      <c r="Q264" s="79">
        <v>16771</v>
      </c>
      <c r="R264" s="79">
        <v>105175</v>
      </c>
      <c r="S264" s="79">
        <v>31000</v>
      </c>
      <c r="T264" s="79">
        <v>74175</v>
      </c>
      <c r="V264" s="97" t="s">
        <v>1056</v>
      </c>
      <c r="W264" s="79" t="s">
        <v>1982</v>
      </c>
      <c r="X264" s="79">
        <v>159734</v>
      </c>
      <c r="Y264" s="79">
        <v>325181</v>
      </c>
      <c r="Z264" s="79">
        <v>85001</v>
      </c>
      <c r="AA264" s="79">
        <v>240180</v>
      </c>
    </row>
    <row r="265" spans="1:27" ht="15">
      <c r="A265" s="79" t="s">
        <v>1059</v>
      </c>
      <c r="B265" s="79" t="s">
        <v>1983</v>
      </c>
      <c r="C265" s="79"/>
      <c r="D265" s="79">
        <v>197772</v>
      </c>
      <c r="E265" s="79"/>
      <c r="F265" s="79">
        <v>197772</v>
      </c>
      <c r="H265" s="106" t="s">
        <v>1150</v>
      </c>
      <c r="I265" s="106" t="s">
        <v>2005</v>
      </c>
      <c r="J265" s="106">
        <v>318200</v>
      </c>
      <c r="K265" s="106">
        <v>949439</v>
      </c>
      <c r="L265" s="106">
        <v>13690</v>
      </c>
      <c r="M265" s="106">
        <v>935749</v>
      </c>
      <c r="O265" s="79" t="s">
        <v>1044</v>
      </c>
      <c r="P265" s="79" t="s">
        <v>1978</v>
      </c>
      <c r="Q265" s="79"/>
      <c r="R265" s="79">
        <v>276045</v>
      </c>
      <c r="S265" s="79"/>
      <c r="T265" s="79">
        <v>276045</v>
      </c>
      <c r="V265" s="97" t="s">
        <v>1059</v>
      </c>
      <c r="W265" s="79" t="s">
        <v>1983</v>
      </c>
      <c r="X265" s="79"/>
      <c r="Y265" s="79">
        <v>1696057</v>
      </c>
      <c r="Z265" s="79"/>
      <c r="AA265" s="79">
        <v>1696057</v>
      </c>
    </row>
    <row r="266" spans="1:27" ht="15">
      <c r="A266" s="79" t="s">
        <v>1062</v>
      </c>
      <c r="B266" s="79" t="s">
        <v>1946</v>
      </c>
      <c r="C266" s="79">
        <v>5000</v>
      </c>
      <c r="D266" s="79">
        <v>244129</v>
      </c>
      <c r="E266" s="79"/>
      <c r="F266" s="79">
        <v>244129</v>
      </c>
      <c r="H266" s="106" t="s">
        <v>1152</v>
      </c>
      <c r="I266" s="106" t="s">
        <v>2006</v>
      </c>
      <c r="J266" s="106">
        <v>29365</v>
      </c>
      <c r="K266" s="106">
        <v>6872885</v>
      </c>
      <c r="L266" s="106">
        <v>12000</v>
      </c>
      <c r="M266" s="106">
        <v>6860885</v>
      </c>
      <c r="O266" s="79" t="s">
        <v>1047</v>
      </c>
      <c r="P266" s="79" t="s">
        <v>1979</v>
      </c>
      <c r="Q266" s="79">
        <v>4086500</v>
      </c>
      <c r="R266" s="79">
        <v>900399</v>
      </c>
      <c r="S266" s="79">
        <v>154700</v>
      </c>
      <c r="T266" s="79">
        <v>745699</v>
      </c>
      <c r="V266" s="97" t="s">
        <v>1062</v>
      </c>
      <c r="W266" s="79" t="s">
        <v>1946</v>
      </c>
      <c r="X266" s="79">
        <v>282500</v>
      </c>
      <c r="Y266" s="79">
        <v>576453</v>
      </c>
      <c r="Z266" s="79">
        <v>47800</v>
      </c>
      <c r="AA266" s="79">
        <v>528653</v>
      </c>
    </row>
    <row r="267" spans="1:27" ht="15">
      <c r="A267" s="79" t="s">
        <v>1064</v>
      </c>
      <c r="B267" s="79" t="s">
        <v>1984</v>
      </c>
      <c r="C267" s="79"/>
      <c r="D267" s="79">
        <v>32101</v>
      </c>
      <c r="E267" s="79"/>
      <c r="F267" s="79">
        <v>32101</v>
      </c>
      <c r="H267" s="106" t="s">
        <v>1144</v>
      </c>
      <c r="I267" s="106" t="s">
        <v>2007</v>
      </c>
      <c r="J267" s="106">
        <v>70801</v>
      </c>
      <c r="K267" s="106">
        <v>2435729</v>
      </c>
      <c r="L267" s="106">
        <v>1225000</v>
      </c>
      <c r="M267" s="106">
        <v>1210729</v>
      </c>
      <c r="O267" s="79" t="s">
        <v>1050</v>
      </c>
      <c r="P267" s="79" t="s">
        <v>1980</v>
      </c>
      <c r="Q267" s="79">
        <v>288400</v>
      </c>
      <c r="R267" s="79">
        <v>5248555</v>
      </c>
      <c r="S267" s="79">
        <v>678300</v>
      </c>
      <c r="T267" s="79">
        <v>4570255</v>
      </c>
      <c r="V267" s="97" t="s">
        <v>1064</v>
      </c>
      <c r="W267" s="79" t="s">
        <v>1984</v>
      </c>
      <c r="X267" s="79">
        <v>3500</v>
      </c>
      <c r="Y267" s="79">
        <v>32060</v>
      </c>
      <c r="Z267" s="79">
        <v>20000</v>
      </c>
      <c r="AA267" s="79">
        <v>12060</v>
      </c>
    </row>
    <row r="268" spans="1:27" ht="15">
      <c r="A268" s="79" t="s">
        <v>1067</v>
      </c>
      <c r="B268" s="79" t="s">
        <v>1985</v>
      </c>
      <c r="C268" s="79"/>
      <c r="D268" s="79">
        <v>17120</v>
      </c>
      <c r="E268" s="79"/>
      <c r="F268" s="79">
        <v>17120</v>
      </c>
      <c r="H268" s="106" t="s">
        <v>1156</v>
      </c>
      <c r="I268" s="106" t="s">
        <v>2008</v>
      </c>
      <c r="J268" s="106">
        <v>307500</v>
      </c>
      <c r="K268" s="106">
        <v>23170</v>
      </c>
      <c r="L268" s="106"/>
      <c r="M268" s="106">
        <v>23170</v>
      </c>
      <c r="O268" s="79" t="s">
        <v>1053</v>
      </c>
      <c r="P268" s="79" t="s">
        <v>1981</v>
      </c>
      <c r="Q268" s="79">
        <v>341800</v>
      </c>
      <c r="R268" s="79">
        <v>1574901</v>
      </c>
      <c r="S268" s="79">
        <v>359400</v>
      </c>
      <c r="T268" s="79">
        <v>1215501</v>
      </c>
      <c r="V268" s="97" t="s">
        <v>1067</v>
      </c>
      <c r="W268" s="79" t="s">
        <v>1985</v>
      </c>
      <c r="X268" s="79">
        <v>69000</v>
      </c>
      <c r="Y268" s="79">
        <v>218983</v>
      </c>
      <c r="Z268" s="79">
        <v>20100</v>
      </c>
      <c r="AA268" s="79">
        <v>198883</v>
      </c>
    </row>
    <row r="269" spans="1:27" ht="15">
      <c r="A269" s="79" t="s">
        <v>1070</v>
      </c>
      <c r="B269" s="79" t="s">
        <v>1986</v>
      </c>
      <c r="C269" s="79"/>
      <c r="D269" s="79">
        <v>18450</v>
      </c>
      <c r="E269" s="79"/>
      <c r="F269" s="79">
        <v>18450</v>
      </c>
      <c r="H269" s="106" t="s">
        <v>1159</v>
      </c>
      <c r="I269" s="106" t="s">
        <v>2009</v>
      </c>
      <c r="J269" s="106"/>
      <c r="K269" s="106">
        <v>300902</v>
      </c>
      <c r="L269" s="106"/>
      <c r="M269" s="106">
        <v>300902</v>
      </c>
      <c r="O269" s="79" t="s">
        <v>1056</v>
      </c>
      <c r="P269" s="79" t="s">
        <v>1982</v>
      </c>
      <c r="Q269" s="79">
        <v>26600</v>
      </c>
      <c r="R269" s="79">
        <v>1065961</v>
      </c>
      <c r="S269" s="79">
        <v>22850</v>
      </c>
      <c r="T269" s="79">
        <v>1043111</v>
      </c>
      <c r="V269" s="97" t="s">
        <v>1070</v>
      </c>
      <c r="W269" s="79" t="s">
        <v>1986</v>
      </c>
      <c r="X269" s="79">
        <v>163300</v>
      </c>
      <c r="Y269" s="79">
        <v>109267</v>
      </c>
      <c r="Z269" s="79"/>
      <c r="AA269" s="79">
        <v>109267</v>
      </c>
    </row>
    <row r="270" spans="1:27" ht="15">
      <c r="A270" s="79" t="s">
        <v>1076</v>
      </c>
      <c r="B270" s="79" t="s">
        <v>1988</v>
      </c>
      <c r="C270" s="79">
        <v>1680</v>
      </c>
      <c r="D270" s="79">
        <v>584700</v>
      </c>
      <c r="E270" s="79">
        <v>505000</v>
      </c>
      <c r="F270" s="79">
        <v>79700</v>
      </c>
      <c r="H270" s="106" t="s">
        <v>1162</v>
      </c>
      <c r="I270" s="106" t="s">
        <v>2294</v>
      </c>
      <c r="J270" s="106"/>
      <c r="K270" s="106">
        <v>1449</v>
      </c>
      <c r="L270" s="106"/>
      <c r="M270" s="106">
        <v>1449</v>
      </c>
      <c r="O270" s="79" t="s">
        <v>1059</v>
      </c>
      <c r="P270" s="79" t="s">
        <v>1983</v>
      </c>
      <c r="Q270" s="79"/>
      <c r="R270" s="79">
        <v>652478</v>
      </c>
      <c r="S270" s="79">
        <v>550</v>
      </c>
      <c r="T270" s="79">
        <v>651928</v>
      </c>
      <c r="V270" s="97" t="s">
        <v>1073</v>
      </c>
      <c r="W270" s="79" t="s">
        <v>1987</v>
      </c>
      <c r="X270" s="79"/>
      <c r="Y270" s="79">
        <v>200591</v>
      </c>
      <c r="Z270" s="79">
        <v>68900</v>
      </c>
      <c r="AA270" s="79">
        <v>131691</v>
      </c>
    </row>
    <row r="271" spans="1:27" ht="15">
      <c r="A271" s="79" t="s">
        <v>1079</v>
      </c>
      <c r="B271" s="79" t="s">
        <v>1989</v>
      </c>
      <c r="C271" s="79">
        <v>310001</v>
      </c>
      <c r="D271" s="79">
        <v>103263</v>
      </c>
      <c r="E271" s="79"/>
      <c r="F271" s="79">
        <v>103263</v>
      </c>
      <c r="H271" s="106" t="s">
        <v>1165</v>
      </c>
      <c r="I271" s="106" t="s">
        <v>2010</v>
      </c>
      <c r="J271" s="106"/>
      <c r="K271" s="106">
        <v>676576</v>
      </c>
      <c r="L271" s="106"/>
      <c r="M271" s="106">
        <v>676576</v>
      </c>
      <c r="O271" s="79" t="s">
        <v>1062</v>
      </c>
      <c r="P271" s="79" t="s">
        <v>1946</v>
      </c>
      <c r="Q271" s="79">
        <v>2746075</v>
      </c>
      <c r="R271" s="79">
        <v>1660549</v>
      </c>
      <c r="S271" s="79">
        <v>755162</v>
      </c>
      <c r="T271" s="79">
        <v>905387</v>
      </c>
      <c r="V271" s="97" t="s">
        <v>1076</v>
      </c>
      <c r="W271" s="79" t="s">
        <v>1988</v>
      </c>
      <c r="X271" s="79">
        <v>322390</v>
      </c>
      <c r="Y271" s="79">
        <v>1890051</v>
      </c>
      <c r="Z271" s="79">
        <v>195469</v>
      </c>
      <c r="AA271" s="79">
        <v>1694582</v>
      </c>
    </row>
    <row r="272" spans="1:27" ht="15">
      <c r="A272" s="79" t="s">
        <v>1082</v>
      </c>
      <c r="B272" s="79" t="s">
        <v>1990</v>
      </c>
      <c r="C272" s="79">
        <v>500</v>
      </c>
      <c r="D272" s="79">
        <v>268271</v>
      </c>
      <c r="E272" s="79">
        <v>4700</v>
      </c>
      <c r="F272" s="79">
        <v>263571</v>
      </c>
      <c r="H272" s="106" t="s">
        <v>1168</v>
      </c>
      <c r="I272" s="106" t="s">
        <v>2011</v>
      </c>
      <c r="J272" s="106">
        <v>2685450</v>
      </c>
      <c r="K272" s="106">
        <v>4934549</v>
      </c>
      <c r="L272" s="106"/>
      <c r="M272" s="106">
        <v>4934549</v>
      </c>
      <c r="O272" s="79" t="s">
        <v>1064</v>
      </c>
      <c r="P272" s="79" t="s">
        <v>1984</v>
      </c>
      <c r="Q272" s="79">
        <v>65101</v>
      </c>
      <c r="R272" s="79">
        <v>542323</v>
      </c>
      <c r="S272" s="79">
        <v>154400</v>
      </c>
      <c r="T272" s="79">
        <v>387923</v>
      </c>
      <c r="V272" s="97" t="s">
        <v>1079</v>
      </c>
      <c r="W272" s="79" t="s">
        <v>1989</v>
      </c>
      <c r="X272" s="79">
        <v>123390</v>
      </c>
      <c r="Y272" s="79">
        <v>566199</v>
      </c>
      <c r="Z272" s="79"/>
      <c r="AA272" s="79">
        <v>566199</v>
      </c>
    </row>
    <row r="273" spans="1:27" ht="15">
      <c r="A273" s="79" t="s">
        <v>1085</v>
      </c>
      <c r="B273" s="79" t="s">
        <v>1991</v>
      </c>
      <c r="C273" s="79"/>
      <c r="D273" s="79">
        <v>18675</v>
      </c>
      <c r="E273" s="79"/>
      <c r="F273" s="79">
        <v>18675</v>
      </c>
      <c r="H273" s="106" t="s">
        <v>1171</v>
      </c>
      <c r="I273" s="106" t="s">
        <v>2012</v>
      </c>
      <c r="J273" s="106">
        <v>68996</v>
      </c>
      <c r="K273" s="106">
        <v>0</v>
      </c>
      <c r="L273" s="106"/>
      <c r="M273" s="106"/>
      <c r="O273" s="79" t="s">
        <v>1067</v>
      </c>
      <c r="P273" s="79" t="s">
        <v>1985</v>
      </c>
      <c r="Q273" s="79">
        <v>20000</v>
      </c>
      <c r="R273" s="79">
        <v>223320</v>
      </c>
      <c r="S273" s="79">
        <v>85500</v>
      </c>
      <c r="T273" s="79">
        <v>137820</v>
      </c>
      <c r="V273" s="97" t="s">
        <v>1082</v>
      </c>
      <c r="W273" s="79" t="s">
        <v>1990</v>
      </c>
      <c r="X273" s="79"/>
      <c r="Y273" s="79">
        <v>1497007</v>
      </c>
      <c r="Z273" s="79">
        <v>24301</v>
      </c>
      <c r="AA273" s="79">
        <v>1472706</v>
      </c>
    </row>
    <row r="274" spans="1:27" ht="15">
      <c r="A274" s="79" t="s">
        <v>1088</v>
      </c>
      <c r="B274" s="79" t="s">
        <v>1992</v>
      </c>
      <c r="C274" s="79"/>
      <c r="D274" s="79">
        <v>191669</v>
      </c>
      <c r="E274" s="79">
        <v>52200</v>
      </c>
      <c r="F274" s="79">
        <v>139469</v>
      </c>
      <c r="H274" s="106" t="s">
        <v>1174</v>
      </c>
      <c r="I274" s="106" t="s">
        <v>2013</v>
      </c>
      <c r="J274" s="106"/>
      <c r="K274" s="106">
        <v>9200</v>
      </c>
      <c r="L274" s="106"/>
      <c r="M274" s="106">
        <v>9200</v>
      </c>
      <c r="O274" s="79" t="s">
        <v>1070</v>
      </c>
      <c r="P274" s="79" t="s">
        <v>1986</v>
      </c>
      <c r="Q274" s="79">
        <v>53950</v>
      </c>
      <c r="R274" s="79">
        <v>264078</v>
      </c>
      <c r="S274" s="79">
        <v>5500</v>
      </c>
      <c r="T274" s="79">
        <v>258578</v>
      </c>
      <c r="V274" s="97" t="s">
        <v>1085</v>
      </c>
      <c r="W274" s="79" t="s">
        <v>1991</v>
      </c>
      <c r="X274" s="79">
        <v>36250</v>
      </c>
      <c r="Y274" s="79">
        <v>209648</v>
      </c>
      <c r="Z274" s="79">
        <v>26867</v>
      </c>
      <c r="AA274" s="79">
        <v>182781</v>
      </c>
    </row>
    <row r="275" spans="1:27" ht="15">
      <c r="A275" s="79" t="s">
        <v>1091</v>
      </c>
      <c r="B275" s="79" t="s">
        <v>2250</v>
      </c>
      <c r="C275" s="79"/>
      <c r="D275" s="79">
        <v>12000</v>
      </c>
      <c r="E275" s="79"/>
      <c r="F275" s="79">
        <v>12000</v>
      </c>
      <c r="H275" s="106" t="s">
        <v>1177</v>
      </c>
      <c r="I275" s="106" t="s">
        <v>2014</v>
      </c>
      <c r="J275" s="106"/>
      <c r="K275" s="106">
        <v>1772</v>
      </c>
      <c r="L275" s="106"/>
      <c r="M275" s="106">
        <v>1772</v>
      </c>
      <c r="O275" s="79" t="s">
        <v>1073</v>
      </c>
      <c r="P275" s="79" t="s">
        <v>1987</v>
      </c>
      <c r="Q275" s="79">
        <v>447000</v>
      </c>
      <c r="R275" s="79">
        <v>735918</v>
      </c>
      <c r="S275" s="79">
        <v>20200</v>
      </c>
      <c r="T275" s="79">
        <v>715718</v>
      </c>
      <c r="V275" s="97" t="s">
        <v>1088</v>
      </c>
      <c r="W275" s="79" t="s">
        <v>1992</v>
      </c>
      <c r="X275" s="79">
        <v>103087</v>
      </c>
      <c r="Y275" s="79">
        <v>207528</v>
      </c>
      <c r="Z275" s="79"/>
      <c r="AA275" s="79">
        <v>207528</v>
      </c>
    </row>
    <row r="276" spans="1:27" ht="15">
      <c r="A276" s="79" t="s">
        <v>1094</v>
      </c>
      <c r="B276" s="79" t="s">
        <v>1993</v>
      </c>
      <c r="C276" s="79">
        <v>1011100</v>
      </c>
      <c r="D276" s="79">
        <v>579236</v>
      </c>
      <c r="E276" s="79">
        <v>84000</v>
      </c>
      <c r="F276" s="79">
        <v>495236</v>
      </c>
      <c r="H276" s="106" t="s">
        <v>1183</v>
      </c>
      <c r="I276" s="106" t="s">
        <v>2016</v>
      </c>
      <c r="J276" s="106"/>
      <c r="K276" s="106">
        <v>83952</v>
      </c>
      <c r="L276" s="106"/>
      <c r="M276" s="106">
        <v>83952</v>
      </c>
      <c r="O276" s="79" t="s">
        <v>1076</v>
      </c>
      <c r="P276" s="79" t="s">
        <v>1988</v>
      </c>
      <c r="Q276" s="79">
        <v>5980</v>
      </c>
      <c r="R276" s="79">
        <v>1073905</v>
      </c>
      <c r="S276" s="79">
        <v>609121</v>
      </c>
      <c r="T276" s="79">
        <v>464784</v>
      </c>
      <c r="V276" s="97" t="s">
        <v>1091</v>
      </c>
      <c r="W276" s="79" t="s">
        <v>2250</v>
      </c>
      <c r="X276" s="79"/>
      <c r="Y276" s="79">
        <v>88216</v>
      </c>
      <c r="Z276" s="79"/>
      <c r="AA276" s="79">
        <v>88216</v>
      </c>
    </row>
    <row r="277" spans="1:27" ht="15">
      <c r="A277" s="79" t="s">
        <v>1097</v>
      </c>
      <c r="B277" s="79" t="s">
        <v>1994</v>
      </c>
      <c r="C277" s="79">
        <v>798000</v>
      </c>
      <c r="D277" s="79">
        <v>805561</v>
      </c>
      <c r="E277" s="79">
        <v>149251</v>
      </c>
      <c r="F277" s="79">
        <v>656310</v>
      </c>
      <c r="H277" s="106" t="s">
        <v>1186</v>
      </c>
      <c r="I277" s="106" t="s">
        <v>2017</v>
      </c>
      <c r="J277" s="106"/>
      <c r="K277" s="106">
        <v>82328</v>
      </c>
      <c r="L277" s="106"/>
      <c r="M277" s="106">
        <v>82328</v>
      </c>
      <c r="O277" s="79" t="s">
        <v>1079</v>
      </c>
      <c r="P277" s="79" t="s">
        <v>1989</v>
      </c>
      <c r="Q277" s="79">
        <v>765202</v>
      </c>
      <c r="R277" s="79">
        <v>1032315</v>
      </c>
      <c r="S277" s="79">
        <v>246500</v>
      </c>
      <c r="T277" s="79">
        <v>785815</v>
      </c>
      <c r="V277" s="97" t="s">
        <v>1094</v>
      </c>
      <c r="W277" s="79" t="s">
        <v>1993</v>
      </c>
      <c r="X277" s="79">
        <v>5395391</v>
      </c>
      <c r="Y277" s="79">
        <v>12755654</v>
      </c>
      <c r="Z277" s="79">
        <v>3955945</v>
      </c>
      <c r="AA277" s="79">
        <v>8799709</v>
      </c>
    </row>
    <row r="278" spans="1:27" ht="15">
      <c r="A278" s="79" t="s">
        <v>1100</v>
      </c>
      <c r="B278" s="79" t="s">
        <v>1995</v>
      </c>
      <c r="C278" s="79"/>
      <c r="D278" s="79">
        <v>13000</v>
      </c>
      <c r="E278" s="79"/>
      <c r="F278" s="79">
        <v>13000</v>
      </c>
      <c r="H278" s="106" t="s">
        <v>1189</v>
      </c>
      <c r="I278" s="106" t="s">
        <v>2018</v>
      </c>
      <c r="J278" s="106"/>
      <c r="K278" s="106">
        <v>18964</v>
      </c>
      <c r="L278" s="106"/>
      <c r="M278" s="106">
        <v>18964</v>
      </c>
      <c r="O278" s="79" t="s">
        <v>1082</v>
      </c>
      <c r="P278" s="79" t="s">
        <v>1990</v>
      </c>
      <c r="Q278" s="79">
        <v>92000</v>
      </c>
      <c r="R278" s="79">
        <v>2392287</v>
      </c>
      <c r="S278" s="79">
        <v>476936</v>
      </c>
      <c r="T278" s="79">
        <v>1915351</v>
      </c>
      <c r="V278" s="97" t="s">
        <v>1097</v>
      </c>
      <c r="W278" s="79" t="s">
        <v>1994</v>
      </c>
      <c r="X278" s="79">
        <v>2410957</v>
      </c>
      <c r="Y278" s="79">
        <v>2555085</v>
      </c>
      <c r="Z278" s="79">
        <v>40000</v>
      </c>
      <c r="AA278" s="79">
        <v>2515085</v>
      </c>
    </row>
    <row r="279" spans="1:27" ht="15">
      <c r="A279" s="79" t="s">
        <v>1103</v>
      </c>
      <c r="B279" s="79" t="s">
        <v>1996</v>
      </c>
      <c r="C279" s="79">
        <v>350000</v>
      </c>
      <c r="D279" s="79">
        <v>382491</v>
      </c>
      <c r="E279" s="79"/>
      <c r="F279" s="79">
        <v>382491</v>
      </c>
      <c r="H279" s="106" t="s">
        <v>1192</v>
      </c>
      <c r="I279" s="106" t="s">
        <v>1951</v>
      </c>
      <c r="J279" s="106">
        <v>648656</v>
      </c>
      <c r="K279" s="106">
        <v>845010</v>
      </c>
      <c r="L279" s="106">
        <v>20800</v>
      </c>
      <c r="M279" s="106">
        <v>824210</v>
      </c>
      <c r="O279" s="79" t="s">
        <v>1085</v>
      </c>
      <c r="P279" s="79" t="s">
        <v>1991</v>
      </c>
      <c r="Q279" s="79"/>
      <c r="R279" s="79">
        <v>190525</v>
      </c>
      <c r="S279" s="79">
        <v>49900</v>
      </c>
      <c r="T279" s="79">
        <v>140625</v>
      </c>
      <c r="V279" s="97" t="s">
        <v>1100</v>
      </c>
      <c r="W279" s="79" t="s">
        <v>1995</v>
      </c>
      <c r="X279" s="79"/>
      <c r="Y279" s="79">
        <v>67100</v>
      </c>
      <c r="Z279" s="79"/>
      <c r="AA279" s="79">
        <v>67100</v>
      </c>
    </row>
    <row r="280" spans="1:27" ht="15">
      <c r="A280" s="79" t="s">
        <v>1106</v>
      </c>
      <c r="B280" s="79" t="s">
        <v>1997</v>
      </c>
      <c r="C280" s="79">
        <v>22500</v>
      </c>
      <c r="D280" s="79">
        <v>130974</v>
      </c>
      <c r="E280" s="79">
        <v>56000</v>
      </c>
      <c r="F280" s="79">
        <v>74974</v>
      </c>
      <c r="H280" s="106" t="s">
        <v>1194</v>
      </c>
      <c r="I280" s="106" t="s">
        <v>2019</v>
      </c>
      <c r="J280" s="106">
        <v>5001800</v>
      </c>
      <c r="K280" s="106">
        <v>5321880</v>
      </c>
      <c r="L280" s="106"/>
      <c r="M280" s="106">
        <v>5321880</v>
      </c>
      <c r="O280" s="79" t="s">
        <v>1088</v>
      </c>
      <c r="P280" s="79" t="s">
        <v>1992</v>
      </c>
      <c r="Q280" s="79">
        <v>843311</v>
      </c>
      <c r="R280" s="79">
        <v>1234817</v>
      </c>
      <c r="S280" s="79">
        <v>250100</v>
      </c>
      <c r="T280" s="79">
        <v>984717</v>
      </c>
      <c r="V280" s="97" t="s">
        <v>1103</v>
      </c>
      <c r="W280" s="79" t="s">
        <v>1996</v>
      </c>
      <c r="X280" s="79">
        <v>450285</v>
      </c>
      <c r="Y280" s="79">
        <v>407310</v>
      </c>
      <c r="Z280" s="79">
        <v>20200</v>
      </c>
      <c r="AA280" s="79">
        <v>387110</v>
      </c>
    </row>
    <row r="281" spans="1:27" ht="15">
      <c r="A281" s="79" t="s">
        <v>1109</v>
      </c>
      <c r="B281" s="79" t="s">
        <v>1998</v>
      </c>
      <c r="C281" s="79"/>
      <c r="D281" s="79">
        <v>315697</v>
      </c>
      <c r="E281" s="79">
        <v>6500</v>
      </c>
      <c r="F281" s="79">
        <v>309197</v>
      </c>
      <c r="H281" s="106" t="s">
        <v>1196</v>
      </c>
      <c r="I281" s="106" t="s">
        <v>2020</v>
      </c>
      <c r="J281" s="106">
        <v>64000</v>
      </c>
      <c r="K281" s="106">
        <v>1131934</v>
      </c>
      <c r="L281" s="106"/>
      <c r="M281" s="106">
        <v>1131934</v>
      </c>
      <c r="O281" s="79" t="s">
        <v>1091</v>
      </c>
      <c r="P281" s="79" t="s">
        <v>2250</v>
      </c>
      <c r="Q281" s="79"/>
      <c r="R281" s="79">
        <v>68542</v>
      </c>
      <c r="S281" s="79">
        <v>6500</v>
      </c>
      <c r="T281" s="79">
        <v>62042</v>
      </c>
      <c r="V281" s="97" t="s">
        <v>1106</v>
      </c>
      <c r="W281" s="79" t="s">
        <v>1997</v>
      </c>
      <c r="X281" s="79">
        <v>2500</v>
      </c>
      <c r="Y281" s="79">
        <v>1237450</v>
      </c>
      <c r="Z281" s="79">
        <v>95100</v>
      </c>
      <c r="AA281" s="79">
        <v>1142350</v>
      </c>
    </row>
    <row r="282" spans="1:27" ht="15">
      <c r="A282" s="79" t="s">
        <v>1113</v>
      </c>
      <c r="B282" s="79" t="s">
        <v>1999</v>
      </c>
      <c r="C282" s="79"/>
      <c r="D282" s="79">
        <v>507333</v>
      </c>
      <c r="E282" s="79">
        <v>47460</v>
      </c>
      <c r="F282" s="79">
        <v>459873</v>
      </c>
      <c r="H282" s="106" t="s">
        <v>1199</v>
      </c>
      <c r="I282" s="106" t="s">
        <v>2021</v>
      </c>
      <c r="J282" s="106">
        <v>1300</v>
      </c>
      <c r="K282" s="106">
        <v>597781</v>
      </c>
      <c r="L282" s="106"/>
      <c r="M282" s="106">
        <v>597781</v>
      </c>
      <c r="O282" s="79" t="s">
        <v>1094</v>
      </c>
      <c r="P282" s="79" t="s">
        <v>1993</v>
      </c>
      <c r="Q282" s="79">
        <v>8143613</v>
      </c>
      <c r="R282" s="79">
        <v>6380959</v>
      </c>
      <c r="S282" s="79">
        <v>503775</v>
      </c>
      <c r="T282" s="79">
        <v>5877184</v>
      </c>
      <c r="V282" s="97" t="s">
        <v>1109</v>
      </c>
      <c r="W282" s="79" t="s">
        <v>1998</v>
      </c>
      <c r="X282" s="79">
        <v>174700</v>
      </c>
      <c r="Y282" s="79">
        <v>258001</v>
      </c>
      <c r="Z282" s="79">
        <v>47400</v>
      </c>
      <c r="AA282" s="79">
        <v>210601</v>
      </c>
    </row>
    <row r="283" spans="1:27" ht="15">
      <c r="A283" s="79" t="s">
        <v>1123</v>
      </c>
      <c r="B283" s="79" t="s">
        <v>2000</v>
      </c>
      <c r="C283" s="79"/>
      <c r="D283" s="79">
        <v>1151974</v>
      </c>
      <c r="E283" s="79">
        <v>29500</v>
      </c>
      <c r="F283" s="79">
        <v>1122474</v>
      </c>
      <c r="H283" s="106" t="s">
        <v>1202</v>
      </c>
      <c r="I283" s="106" t="s">
        <v>2022</v>
      </c>
      <c r="J283" s="106">
        <v>632500</v>
      </c>
      <c r="K283" s="106">
        <v>7011224</v>
      </c>
      <c r="L283" s="106"/>
      <c r="M283" s="106">
        <v>7011224</v>
      </c>
      <c r="O283" s="79" t="s">
        <v>1097</v>
      </c>
      <c r="P283" s="79" t="s">
        <v>1994</v>
      </c>
      <c r="Q283" s="79">
        <v>10332651</v>
      </c>
      <c r="R283" s="79">
        <v>5683311</v>
      </c>
      <c r="S283" s="79">
        <v>1078601</v>
      </c>
      <c r="T283" s="79">
        <v>4604710</v>
      </c>
      <c r="V283" s="97" t="s">
        <v>1113</v>
      </c>
      <c r="W283" s="79" t="s">
        <v>1999</v>
      </c>
      <c r="X283" s="79">
        <v>327500</v>
      </c>
      <c r="Y283" s="79">
        <v>5689434</v>
      </c>
      <c r="Z283" s="79"/>
      <c r="AA283" s="79">
        <v>5689434</v>
      </c>
    </row>
    <row r="284" spans="1:27" ht="15">
      <c r="A284" s="79" t="s">
        <v>1126</v>
      </c>
      <c r="B284" s="79" t="s">
        <v>1748</v>
      </c>
      <c r="C284" s="79">
        <v>1001400</v>
      </c>
      <c r="D284" s="79">
        <v>1837858</v>
      </c>
      <c r="E284" s="79">
        <v>192798</v>
      </c>
      <c r="F284" s="79">
        <v>1645060</v>
      </c>
      <c r="H284" s="106" t="s">
        <v>1205</v>
      </c>
      <c r="I284" s="106" t="s">
        <v>2023</v>
      </c>
      <c r="J284" s="106">
        <v>15000</v>
      </c>
      <c r="K284" s="106">
        <v>3202187</v>
      </c>
      <c r="L284" s="106">
        <v>185000</v>
      </c>
      <c r="M284" s="106">
        <v>3017187</v>
      </c>
      <c r="O284" s="79" t="s">
        <v>1100</v>
      </c>
      <c r="P284" s="79" t="s">
        <v>1995</v>
      </c>
      <c r="Q284" s="79"/>
      <c r="R284" s="79">
        <v>119755</v>
      </c>
      <c r="S284" s="79"/>
      <c r="T284" s="79">
        <v>119755</v>
      </c>
      <c r="V284" s="97" t="s">
        <v>1123</v>
      </c>
      <c r="W284" s="79" t="s">
        <v>2000</v>
      </c>
      <c r="X284" s="79">
        <v>52211</v>
      </c>
      <c r="Y284" s="79">
        <v>9849460</v>
      </c>
      <c r="Z284" s="79">
        <v>300000</v>
      </c>
      <c r="AA284" s="79">
        <v>9549460</v>
      </c>
    </row>
    <row r="285" spans="1:27" ht="15">
      <c r="A285" s="79" t="s">
        <v>1128</v>
      </c>
      <c r="B285" s="79" t="s">
        <v>2001</v>
      </c>
      <c r="C285" s="79"/>
      <c r="D285" s="79">
        <v>94469</v>
      </c>
      <c r="E285" s="79">
        <v>28660</v>
      </c>
      <c r="F285" s="79">
        <v>65809</v>
      </c>
      <c r="H285" s="106" t="s">
        <v>1208</v>
      </c>
      <c r="I285" s="106" t="s">
        <v>2024</v>
      </c>
      <c r="J285" s="106">
        <v>5100</v>
      </c>
      <c r="K285" s="106">
        <v>1473912</v>
      </c>
      <c r="L285" s="106"/>
      <c r="M285" s="106">
        <v>1473912</v>
      </c>
      <c r="O285" s="79" t="s">
        <v>1103</v>
      </c>
      <c r="P285" s="79" t="s">
        <v>1996</v>
      </c>
      <c r="Q285" s="79">
        <v>1229151</v>
      </c>
      <c r="R285" s="79">
        <v>4730390</v>
      </c>
      <c r="S285" s="79">
        <v>887748</v>
      </c>
      <c r="T285" s="79">
        <v>3842642</v>
      </c>
      <c r="V285" s="97" t="s">
        <v>1126</v>
      </c>
      <c r="W285" s="79" t="s">
        <v>1748</v>
      </c>
      <c r="X285" s="79">
        <v>14405064</v>
      </c>
      <c r="Y285" s="79">
        <v>24651188</v>
      </c>
      <c r="Z285" s="79">
        <v>1712156</v>
      </c>
      <c r="AA285" s="79">
        <v>22939032</v>
      </c>
    </row>
    <row r="286" spans="1:27" ht="15">
      <c r="A286" s="79" t="s">
        <v>1131</v>
      </c>
      <c r="B286" s="79" t="s">
        <v>2002</v>
      </c>
      <c r="C286" s="79"/>
      <c r="D286" s="79">
        <v>79560</v>
      </c>
      <c r="E286" s="79"/>
      <c r="F286" s="79">
        <v>79560</v>
      </c>
      <c r="H286" s="106" t="s">
        <v>1211</v>
      </c>
      <c r="I286" s="106" t="s">
        <v>2266</v>
      </c>
      <c r="J286" s="106">
        <v>20000</v>
      </c>
      <c r="K286" s="106">
        <v>46399</v>
      </c>
      <c r="L286" s="106"/>
      <c r="M286" s="106">
        <v>46399</v>
      </c>
      <c r="O286" s="79" t="s">
        <v>1106</v>
      </c>
      <c r="P286" s="79" t="s">
        <v>1997</v>
      </c>
      <c r="Q286" s="79">
        <v>634500</v>
      </c>
      <c r="R286" s="79">
        <v>1152459</v>
      </c>
      <c r="S286" s="79">
        <v>561325</v>
      </c>
      <c r="T286" s="79">
        <v>591134</v>
      </c>
      <c r="V286" s="97" t="s">
        <v>1128</v>
      </c>
      <c r="W286" s="79" t="s">
        <v>2001</v>
      </c>
      <c r="X286" s="79"/>
      <c r="Y286" s="79">
        <v>4070956</v>
      </c>
      <c r="Z286" s="79"/>
      <c r="AA286" s="79">
        <v>4070956</v>
      </c>
    </row>
    <row r="287" spans="1:27" ht="15">
      <c r="A287" s="79" t="s">
        <v>1134</v>
      </c>
      <c r="B287" s="79" t="s">
        <v>1914</v>
      </c>
      <c r="C287" s="79">
        <v>821001</v>
      </c>
      <c r="D287" s="79">
        <v>1070481</v>
      </c>
      <c r="E287" s="79">
        <v>2500</v>
      </c>
      <c r="F287" s="79">
        <v>1067981</v>
      </c>
      <c r="H287" s="106" t="s">
        <v>1214</v>
      </c>
      <c r="I287" s="106" t="s">
        <v>2025</v>
      </c>
      <c r="J287" s="106">
        <v>890370</v>
      </c>
      <c r="K287" s="106">
        <v>3110087</v>
      </c>
      <c r="L287" s="106">
        <v>1</v>
      </c>
      <c r="M287" s="106">
        <v>3110086</v>
      </c>
      <c r="O287" s="79" t="s">
        <v>1109</v>
      </c>
      <c r="P287" s="79" t="s">
        <v>1998</v>
      </c>
      <c r="Q287" s="79">
        <v>23000</v>
      </c>
      <c r="R287" s="79">
        <v>1352662</v>
      </c>
      <c r="S287" s="79">
        <v>141000</v>
      </c>
      <c r="T287" s="79">
        <v>1211662</v>
      </c>
      <c r="V287" s="97" t="s">
        <v>1131</v>
      </c>
      <c r="W287" s="79" t="s">
        <v>2002</v>
      </c>
      <c r="X287" s="79">
        <v>2451</v>
      </c>
      <c r="Y287" s="79">
        <v>1318600</v>
      </c>
      <c r="Z287" s="79">
        <v>359200</v>
      </c>
      <c r="AA287" s="79">
        <v>959400</v>
      </c>
    </row>
    <row r="288" spans="1:27" ht="15">
      <c r="A288" s="79" t="s">
        <v>1136</v>
      </c>
      <c r="B288" s="79" t="s">
        <v>1915</v>
      </c>
      <c r="C288" s="79">
        <v>1</v>
      </c>
      <c r="D288" s="79">
        <v>907224</v>
      </c>
      <c r="E288" s="79">
        <v>800</v>
      </c>
      <c r="F288" s="79">
        <v>906424</v>
      </c>
      <c r="H288" s="106" t="s">
        <v>1217</v>
      </c>
      <c r="I288" s="106" t="s">
        <v>2026</v>
      </c>
      <c r="J288" s="106">
        <v>2798450</v>
      </c>
      <c r="K288" s="106">
        <v>1918342</v>
      </c>
      <c r="L288" s="106">
        <v>40200</v>
      </c>
      <c r="M288" s="106">
        <v>1878142</v>
      </c>
      <c r="O288" s="79" t="s">
        <v>1113</v>
      </c>
      <c r="P288" s="79" t="s">
        <v>1999</v>
      </c>
      <c r="Q288" s="79">
        <v>388001</v>
      </c>
      <c r="R288" s="79">
        <v>4145269</v>
      </c>
      <c r="S288" s="79">
        <v>243856</v>
      </c>
      <c r="T288" s="79">
        <v>3901413</v>
      </c>
      <c r="V288" s="97" t="s">
        <v>1134</v>
      </c>
      <c r="W288" s="79" t="s">
        <v>1914</v>
      </c>
      <c r="X288" s="79">
        <v>78487</v>
      </c>
      <c r="Y288" s="79">
        <v>9873433</v>
      </c>
      <c r="Z288" s="79">
        <v>27000</v>
      </c>
      <c r="AA288" s="79">
        <v>9846433</v>
      </c>
    </row>
    <row r="289" spans="1:27" ht="15">
      <c r="A289" s="79" t="s">
        <v>1138</v>
      </c>
      <c r="B289" s="79" t="s">
        <v>2003</v>
      </c>
      <c r="C289" s="79"/>
      <c r="D289" s="79">
        <v>99757</v>
      </c>
      <c r="E289" s="79">
        <v>5000</v>
      </c>
      <c r="F289" s="79">
        <v>94757</v>
      </c>
      <c r="H289" s="106" t="s">
        <v>1220</v>
      </c>
      <c r="I289" s="106" t="s">
        <v>2027</v>
      </c>
      <c r="J289" s="106"/>
      <c r="K289" s="106">
        <v>111233</v>
      </c>
      <c r="L289" s="106"/>
      <c r="M289" s="106">
        <v>111233</v>
      </c>
      <c r="O289" s="79" t="s">
        <v>1123</v>
      </c>
      <c r="P289" s="79" t="s">
        <v>2000</v>
      </c>
      <c r="Q289" s="79">
        <v>368125</v>
      </c>
      <c r="R289" s="79">
        <v>7079928</v>
      </c>
      <c r="S289" s="79">
        <v>47500</v>
      </c>
      <c r="T289" s="79">
        <v>7032428</v>
      </c>
      <c r="V289" s="97" t="s">
        <v>1136</v>
      </c>
      <c r="W289" s="79" t="s">
        <v>1915</v>
      </c>
      <c r="X289" s="79">
        <v>32527291</v>
      </c>
      <c r="Y289" s="79">
        <v>44602787</v>
      </c>
      <c r="Z289" s="79">
        <v>9491427</v>
      </c>
      <c r="AA289" s="79">
        <v>35111360</v>
      </c>
    </row>
    <row r="290" spans="1:27" ht="15">
      <c r="A290" s="79" t="s">
        <v>1147</v>
      </c>
      <c r="B290" s="79" t="s">
        <v>2004</v>
      </c>
      <c r="C290" s="79"/>
      <c r="D290" s="79">
        <v>661951</v>
      </c>
      <c r="E290" s="79"/>
      <c r="F290" s="79">
        <v>661951</v>
      </c>
      <c r="H290" s="106" t="s">
        <v>1223</v>
      </c>
      <c r="I290" s="106" t="s">
        <v>2028</v>
      </c>
      <c r="J290" s="106"/>
      <c r="K290" s="106">
        <v>32776</v>
      </c>
      <c r="L290" s="106"/>
      <c r="M290" s="106">
        <v>32776</v>
      </c>
      <c r="O290" s="79" t="s">
        <v>1126</v>
      </c>
      <c r="P290" s="79" t="s">
        <v>1748</v>
      </c>
      <c r="Q290" s="79">
        <v>9864419</v>
      </c>
      <c r="R290" s="79">
        <v>16648621</v>
      </c>
      <c r="S290" s="79">
        <v>1579946</v>
      </c>
      <c r="T290" s="79">
        <v>15068675</v>
      </c>
      <c r="V290" s="97" t="s">
        <v>1138</v>
      </c>
      <c r="W290" s="79" t="s">
        <v>2003</v>
      </c>
      <c r="X290" s="79">
        <v>359182</v>
      </c>
      <c r="Y290" s="79">
        <v>759902</v>
      </c>
      <c r="Z290" s="79"/>
      <c r="AA290" s="79">
        <v>759902</v>
      </c>
    </row>
    <row r="291" spans="1:27" ht="15">
      <c r="A291" s="79" t="s">
        <v>1150</v>
      </c>
      <c r="B291" s="79" t="s">
        <v>2005</v>
      </c>
      <c r="C291" s="79"/>
      <c r="D291" s="79">
        <v>380483</v>
      </c>
      <c r="E291" s="79"/>
      <c r="F291" s="79">
        <v>380483</v>
      </c>
      <c r="H291" s="106" t="s">
        <v>1226</v>
      </c>
      <c r="I291" s="106" t="s">
        <v>2029</v>
      </c>
      <c r="J291" s="106">
        <v>182351</v>
      </c>
      <c r="K291" s="106">
        <v>6071744</v>
      </c>
      <c r="L291" s="106">
        <v>98500</v>
      </c>
      <c r="M291" s="106">
        <v>5973244</v>
      </c>
      <c r="O291" s="79" t="s">
        <v>1128</v>
      </c>
      <c r="P291" s="79" t="s">
        <v>2001</v>
      </c>
      <c r="Q291" s="79"/>
      <c r="R291" s="79">
        <v>1206480</v>
      </c>
      <c r="S291" s="79">
        <v>222140</v>
      </c>
      <c r="T291" s="79">
        <v>984340</v>
      </c>
      <c r="V291" s="97" t="s">
        <v>1147</v>
      </c>
      <c r="W291" s="79" t="s">
        <v>2004</v>
      </c>
      <c r="X291" s="79">
        <v>578700</v>
      </c>
      <c r="Y291" s="79">
        <v>9811781</v>
      </c>
      <c r="Z291" s="79"/>
      <c r="AA291" s="79">
        <v>9811781</v>
      </c>
    </row>
    <row r="292" spans="1:27" ht="15">
      <c r="A292" s="79" t="s">
        <v>1152</v>
      </c>
      <c r="B292" s="79" t="s">
        <v>2006</v>
      </c>
      <c r="C292" s="79">
        <v>373300</v>
      </c>
      <c r="D292" s="79">
        <v>1565786</v>
      </c>
      <c r="E292" s="79">
        <v>231076</v>
      </c>
      <c r="F292" s="79">
        <v>1334710</v>
      </c>
      <c r="H292" s="106" t="s">
        <v>1230</v>
      </c>
      <c r="I292" s="106" t="s">
        <v>2030</v>
      </c>
      <c r="J292" s="106">
        <v>30800</v>
      </c>
      <c r="K292" s="106">
        <v>26100</v>
      </c>
      <c r="L292" s="106">
        <v>10000</v>
      </c>
      <c r="M292" s="106">
        <v>16100</v>
      </c>
      <c r="O292" s="79" t="s">
        <v>1131</v>
      </c>
      <c r="P292" s="79" t="s">
        <v>2002</v>
      </c>
      <c r="Q292" s="79">
        <v>111193</v>
      </c>
      <c r="R292" s="79">
        <v>936011</v>
      </c>
      <c r="S292" s="79">
        <v>308138</v>
      </c>
      <c r="T292" s="79">
        <v>627873</v>
      </c>
      <c r="V292" s="97" t="s">
        <v>1150</v>
      </c>
      <c r="W292" s="79" t="s">
        <v>2005</v>
      </c>
      <c r="X292" s="79">
        <v>4889380</v>
      </c>
      <c r="Y292" s="79">
        <v>16503780</v>
      </c>
      <c r="Z292" s="79">
        <v>2164491</v>
      </c>
      <c r="AA292" s="79">
        <v>14339289</v>
      </c>
    </row>
    <row r="293" spans="1:27" ht="15">
      <c r="A293" s="79" t="s">
        <v>1144</v>
      </c>
      <c r="B293" s="79" t="s">
        <v>2007</v>
      </c>
      <c r="C293" s="79">
        <v>1580764</v>
      </c>
      <c r="D293" s="79">
        <v>3386561</v>
      </c>
      <c r="E293" s="79">
        <v>889144</v>
      </c>
      <c r="F293" s="79">
        <v>2497417</v>
      </c>
      <c r="H293" s="106" t="s">
        <v>1233</v>
      </c>
      <c r="I293" s="106" t="s">
        <v>2031</v>
      </c>
      <c r="J293" s="106"/>
      <c r="K293" s="106">
        <v>25880</v>
      </c>
      <c r="L293" s="106"/>
      <c r="M293" s="106">
        <v>25880</v>
      </c>
      <c r="O293" s="79" t="s">
        <v>1134</v>
      </c>
      <c r="P293" s="79" t="s">
        <v>1914</v>
      </c>
      <c r="Q293" s="79">
        <v>3990591</v>
      </c>
      <c r="R293" s="79">
        <v>7713186</v>
      </c>
      <c r="S293" s="79">
        <v>1207903</v>
      </c>
      <c r="T293" s="79">
        <v>6505283</v>
      </c>
      <c r="V293" s="97" t="s">
        <v>1152</v>
      </c>
      <c r="W293" s="79" t="s">
        <v>2006</v>
      </c>
      <c r="X293" s="79">
        <v>3759349</v>
      </c>
      <c r="Y293" s="79">
        <v>48548900</v>
      </c>
      <c r="Z293" s="79">
        <v>14816662</v>
      </c>
      <c r="AA293" s="79">
        <v>33732238</v>
      </c>
    </row>
    <row r="294" spans="1:27" ht="15">
      <c r="A294" s="79" t="s">
        <v>1156</v>
      </c>
      <c r="B294" s="79" t="s">
        <v>2008</v>
      </c>
      <c r="C294" s="79"/>
      <c r="D294" s="79">
        <v>334629</v>
      </c>
      <c r="E294" s="79"/>
      <c r="F294" s="79">
        <v>334629</v>
      </c>
      <c r="H294" s="106" t="s">
        <v>1236</v>
      </c>
      <c r="I294" s="106" t="s">
        <v>2032</v>
      </c>
      <c r="J294" s="106"/>
      <c r="K294" s="106">
        <v>301935</v>
      </c>
      <c r="L294" s="106"/>
      <c r="M294" s="106">
        <v>301935</v>
      </c>
      <c r="O294" s="79" t="s">
        <v>1136</v>
      </c>
      <c r="P294" s="79" t="s">
        <v>1915</v>
      </c>
      <c r="Q294" s="79">
        <v>1128176</v>
      </c>
      <c r="R294" s="79">
        <v>9335041</v>
      </c>
      <c r="S294" s="79">
        <v>593650</v>
      </c>
      <c r="T294" s="79">
        <v>8741391</v>
      </c>
      <c r="V294" s="97" t="s">
        <v>1144</v>
      </c>
      <c r="W294" s="79" t="s">
        <v>2007</v>
      </c>
      <c r="X294" s="79">
        <v>51498634</v>
      </c>
      <c r="Y294" s="79">
        <v>60110221</v>
      </c>
      <c r="Z294" s="79">
        <v>8536943</v>
      </c>
      <c r="AA294" s="79">
        <v>51573278</v>
      </c>
    </row>
    <row r="295" spans="1:27" ht="15">
      <c r="A295" s="79" t="s">
        <v>1159</v>
      </c>
      <c r="B295" s="79" t="s">
        <v>2009</v>
      </c>
      <c r="C295" s="79"/>
      <c r="D295" s="79">
        <v>342711</v>
      </c>
      <c r="E295" s="79">
        <v>242400</v>
      </c>
      <c r="F295" s="79">
        <v>100311</v>
      </c>
      <c r="H295" s="106" t="s">
        <v>1239</v>
      </c>
      <c r="I295" s="106" t="s">
        <v>2033</v>
      </c>
      <c r="J295" s="106"/>
      <c r="K295" s="106">
        <v>25500</v>
      </c>
      <c r="L295" s="106"/>
      <c r="M295" s="106">
        <v>25500</v>
      </c>
      <c r="O295" s="79" t="s">
        <v>1138</v>
      </c>
      <c r="P295" s="79" t="s">
        <v>2003</v>
      </c>
      <c r="Q295" s="79"/>
      <c r="R295" s="79">
        <v>2032252</v>
      </c>
      <c r="S295" s="79">
        <v>921515</v>
      </c>
      <c r="T295" s="79">
        <v>1110737</v>
      </c>
      <c r="V295" s="97" t="s">
        <v>1156</v>
      </c>
      <c r="W295" s="79" t="s">
        <v>2008</v>
      </c>
      <c r="X295" s="79">
        <v>18500170</v>
      </c>
      <c r="Y295" s="79">
        <v>4666185</v>
      </c>
      <c r="Z295" s="79"/>
      <c r="AA295" s="79">
        <v>4666185</v>
      </c>
    </row>
    <row r="296" spans="1:27" ht="15">
      <c r="A296" s="79" t="s">
        <v>1162</v>
      </c>
      <c r="B296" s="79" t="s">
        <v>2294</v>
      </c>
      <c r="C296" s="79"/>
      <c r="D296" s="79">
        <v>216236</v>
      </c>
      <c r="E296" s="79"/>
      <c r="F296" s="79">
        <v>216236</v>
      </c>
      <c r="H296" s="106" t="s">
        <v>1242</v>
      </c>
      <c r="I296" s="106" t="s">
        <v>2034</v>
      </c>
      <c r="J296" s="106">
        <v>285000</v>
      </c>
      <c r="K296" s="106">
        <v>22500</v>
      </c>
      <c r="L296" s="106"/>
      <c r="M296" s="106">
        <v>22500</v>
      </c>
      <c r="O296" s="79" t="s">
        <v>1147</v>
      </c>
      <c r="P296" s="79" t="s">
        <v>2004</v>
      </c>
      <c r="Q296" s="79"/>
      <c r="R296" s="79">
        <v>8906508</v>
      </c>
      <c r="S296" s="79">
        <v>22000</v>
      </c>
      <c r="T296" s="79">
        <v>8884508</v>
      </c>
      <c r="V296" s="97" t="s">
        <v>1159</v>
      </c>
      <c r="W296" s="79" t="s">
        <v>2009</v>
      </c>
      <c r="X296" s="79">
        <v>257950</v>
      </c>
      <c r="Y296" s="79">
        <v>7289017</v>
      </c>
      <c r="Z296" s="79"/>
      <c r="AA296" s="79">
        <v>7289017</v>
      </c>
    </row>
    <row r="297" spans="1:27" ht="15">
      <c r="A297" s="79" t="s">
        <v>1165</v>
      </c>
      <c r="B297" s="79" t="s">
        <v>2010</v>
      </c>
      <c r="C297" s="79">
        <v>710000</v>
      </c>
      <c r="D297" s="79">
        <v>1530842</v>
      </c>
      <c r="E297" s="79">
        <v>66000</v>
      </c>
      <c r="F297" s="79">
        <v>1464842</v>
      </c>
      <c r="H297" s="106" t="s">
        <v>1245</v>
      </c>
      <c r="I297" s="106" t="s">
        <v>2035</v>
      </c>
      <c r="J297" s="106">
        <v>114700</v>
      </c>
      <c r="K297" s="106">
        <v>8400</v>
      </c>
      <c r="L297" s="106"/>
      <c r="M297" s="106">
        <v>8400</v>
      </c>
      <c r="O297" s="79" t="s">
        <v>1150</v>
      </c>
      <c r="P297" s="79" t="s">
        <v>2005</v>
      </c>
      <c r="Q297" s="79">
        <v>6176800</v>
      </c>
      <c r="R297" s="79">
        <v>4104696</v>
      </c>
      <c r="S297" s="79">
        <v>228251</v>
      </c>
      <c r="T297" s="79">
        <v>3876445</v>
      </c>
      <c r="V297" s="97" t="s">
        <v>1162</v>
      </c>
      <c r="W297" s="79" t="s">
        <v>2294</v>
      </c>
      <c r="X297" s="79"/>
      <c r="Y297" s="79">
        <v>169198</v>
      </c>
      <c r="Z297" s="79"/>
      <c r="AA297" s="79">
        <v>169198</v>
      </c>
    </row>
    <row r="298" spans="1:27" ht="15">
      <c r="A298" s="79" t="s">
        <v>1168</v>
      </c>
      <c r="B298" s="79" t="s">
        <v>2011</v>
      </c>
      <c r="C298" s="79">
        <v>2073304</v>
      </c>
      <c r="D298" s="79">
        <v>2802053</v>
      </c>
      <c r="E298" s="79">
        <v>492953</v>
      </c>
      <c r="F298" s="79">
        <v>2309100</v>
      </c>
      <c r="H298" s="106" t="s">
        <v>1248</v>
      </c>
      <c r="I298" s="106" t="s">
        <v>2036</v>
      </c>
      <c r="J298" s="106">
        <v>70000</v>
      </c>
      <c r="K298" s="106">
        <v>2000</v>
      </c>
      <c r="L298" s="106"/>
      <c r="M298" s="106">
        <v>2000</v>
      </c>
      <c r="O298" s="79" t="s">
        <v>1152</v>
      </c>
      <c r="P298" s="79" t="s">
        <v>2006</v>
      </c>
      <c r="Q298" s="79">
        <v>5935025</v>
      </c>
      <c r="R298" s="79">
        <v>9511663</v>
      </c>
      <c r="S298" s="79">
        <v>1107911</v>
      </c>
      <c r="T298" s="79">
        <v>8403752</v>
      </c>
      <c r="V298" s="97" t="s">
        <v>1165</v>
      </c>
      <c r="W298" s="79" t="s">
        <v>2010</v>
      </c>
      <c r="X298" s="79">
        <v>1016022</v>
      </c>
      <c r="Y298" s="79">
        <v>10873480</v>
      </c>
      <c r="Z298" s="79"/>
      <c r="AA298" s="79">
        <v>10873480</v>
      </c>
    </row>
    <row r="299" spans="1:27" ht="15">
      <c r="A299" s="79" t="s">
        <v>1171</v>
      </c>
      <c r="B299" s="79" t="s">
        <v>2012</v>
      </c>
      <c r="C299" s="79"/>
      <c r="D299" s="79">
        <v>32980</v>
      </c>
      <c r="E299" s="79"/>
      <c r="F299" s="79">
        <v>32980</v>
      </c>
      <c r="H299" s="106" t="s">
        <v>1251</v>
      </c>
      <c r="I299" s="106" t="s">
        <v>2037</v>
      </c>
      <c r="J299" s="106">
        <v>59700</v>
      </c>
      <c r="K299" s="106">
        <v>19451</v>
      </c>
      <c r="L299" s="106"/>
      <c r="M299" s="106">
        <v>19451</v>
      </c>
      <c r="O299" s="79" t="s">
        <v>1144</v>
      </c>
      <c r="P299" s="79" t="s">
        <v>2007</v>
      </c>
      <c r="Q299" s="79">
        <v>13717639</v>
      </c>
      <c r="R299" s="79">
        <v>24117331</v>
      </c>
      <c r="S299" s="79">
        <v>6768680</v>
      </c>
      <c r="T299" s="79">
        <v>17348651</v>
      </c>
      <c r="V299" s="97" t="s">
        <v>1168</v>
      </c>
      <c r="W299" s="79" t="s">
        <v>2011</v>
      </c>
      <c r="X299" s="79">
        <v>5527231</v>
      </c>
      <c r="Y299" s="79">
        <v>30856754</v>
      </c>
      <c r="Z299" s="79">
        <v>83151</v>
      </c>
      <c r="AA299" s="79">
        <v>30773603</v>
      </c>
    </row>
    <row r="300" spans="1:27" ht="15">
      <c r="A300" s="79" t="s">
        <v>1174</v>
      </c>
      <c r="B300" s="79" t="s">
        <v>2013</v>
      </c>
      <c r="C300" s="79">
        <v>1670046</v>
      </c>
      <c r="D300" s="79">
        <v>525292</v>
      </c>
      <c r="E300" s="79">
        <v>60000</v>
      </c>
      <c r="F300" s="79">
        <v>465292</v>
      </c>
      <c r="H300" s="106" t="s">
        <v>1254</v>
      </c>
      <c r="I300" s="106" t="s">
        <v>2038</v>
      </c>
      <c r="J300" s="106">
        <v>12000</v>
      </c>
      <c r="K300" s="106">
        <v>28550</v>
      </c>
      <c r="L300" s="106"/>
      <c r="M300" s="106">
        <v>28550</v>
      </c>
      <c r="O300" s="79" t="s">
        <v>1156</v>
      </c>
      <c r="P300" s="79" t="s">
        <v>2008</v>
      </c>
      <c r="Q300" s="79">
        <v>1434019</v>
      </c>
      <c r="R300" s="79">
        <v>2854637</v>
      </c>
      <c r="S300" s="79">
        <v>84950</v>
      </c>
      <c r="T300" s="79">
        <v>2769687</v>
      </c>
      <c r="V300" s="97" t="s">
        <v>1171</v>
      </c>
      <c r="W300" s="79" t="s">
        <v>2012</v>
      </c>
      <c r="X300" s="79">
        <v>68996</v>
      </c>
      <c r="Y300" s="79">
        <v>92116</v>
      </c>
      <c r="Z300" s="79"/>
      <c r="AA300" s="79">
        <v>92116</v>
      </c>
    </row>
    <row r="301" spans="1:27" ht="15">
      <c r="A301" s="79" t="s">
        <v>1177</v>
      </c>
      <c r="B301" s="79" t="s">
        <v>2014</v>
      </c>
      <c r="C301" s="79"/>
      <c r="D301" s="79">
        <v>123692</v>
      </c>
      <c r="E301" s="79"/>
      <c r="F301" s="79">
        <v>123692</v>
      </c>
      <c r="H301" s="106" t="s">
        <v>1257</v>
      </c>
      <c r="I301" s="106" t="s">
        <v>2039</v>
      </c>
      <c r="J301" s="106"/>
      <c r="K301" s="106">
        <v>8500</v>
      </c>
      <c r="L301" s="106"/>
      <c r="M301" s="106">
        <v>8500</v>
      </c>
      <c r="O301" s="79" t="s">
        <v>1159</v>
      </c>
      <c r="P301" s="79" t="s">
        <v>2009</v>
      </c>
      <c r="Q301" s="79">
        <v>437300</v>
      </c>
      <c r="R301" s="79">
        <v>2674021</v>
      </c>
      <c r="S301" s="79">
        <v>1162800</v>
      </c>
      <c r="T301" s="79">
        <v>1511221</v>
      </c>
      <c r="V301" s="97" t="s">
        <v>1174</v>
      </c>
      <c r="W301" s="79" t="s">
        <v>2013</v>
      </c>
      <c r="X301" s="79"/>
      <c r="Y301" s="79">
        <v>4465720</v>
      </c>
      <c r="Z301" s="79">
        <v>508200</v>
      </c>
      <c r="AA301" s="79">
        <v>3957520</v>
      </c>
    </row>
    <row r="302" spans="1:27" ht="15">
      <c r="A302" s="79" t="s">
        <v>1180</v>
      </c>
      <c r="B302" s="79" t="s">
        <v>2015</v>
      </c>
      <c r="C302" s="79"/>
      <c r="D302" s="79">
        <v>3876773</v>
      </c>
      <c r="E302" s="79"/>
      <c r="F302" s="79">
        <v>3876773</v>
      </c>
      <c r="H302" s="106" t="s">
        <v>1260</v>
      </c>
      <c r="I302" s="106" t="s">
        <v>2040</v>
      </c>
      <c r="J302" s="106"/>
      <c r="K302" s="106">
        <v>513139</v>
      </c>
      <c r="L302" s="106"/>
      <c r="M302" s="106">
        <v>513139</v>
      </c>
      <c r="O302" s="79" t="s">
        <v>1162</v>
      </c>
      <c r="P302" s="79" t="s">
        <v>2294</v>
      </c>
      <c r="Q302" s="79">
        <v>344160</v>
      </c>
      <c r="R302" s="79">
        <v>1803474</v>
      </c>
      <c r="S302" s="79"/>
      <c r="T302" s="79">
        <v>1803474</v>
      </c>
      <c r="V302" s="97" t="s">
        <v>1177</v>
      </c>
      <c r="W302" s="79" t="s">
        <v>2014</v>
      </c>
      <c r="X302" s="79">
        <v>4300</v>
      </c>
      <c r="Y302" s="79">
        <v>122515</v>
      </c>
      <c r="Z302" s="79"/>
      <c r="AA302" s="79">
        <v>122515</v>
      </c>
    </row>
    <row r="303" spans="1:27" ht="15">
      <c r="A303" s="79" t="s">
        <v>1183</v>
      </c>
      <c r="B303" s="79" t="s">
        <v>2016</v>
      </c>
      <c r="C303" s="79">
        <v>190500</v>
      </c>
      <c r="D303" s="79">
        <v>1302724</v>
      </c>
      <c r="E303" s="79">
        <v>220550</v>
      </c>
      <c r="F303" s="79">
        <v>1082174</v>
      </c>
      <c r="H303" s="106" t="s">
        <v>1263</v>
      </c>
      <c r="I303" s="106" t="s">
        <v>2041</v>
      </c>
      <c r="J303" s="106">
        <v>1200</v>
      </c>
      <c r="K303" s="106">
        <v>10550</v>
      </c>
      <c r="L303" s="106"/>
      <c r="M303" s="106">
        <v>10550</v>
      </c>
      <c r="O303" s="79" t="s">
        <v>1165</v>
      </c>
      <c r="P303" s="79" t="s">
        <v>2010</v>
      </c>
      <c r="Q303" s="79">
        <v>6189957</v>
      </c>
      <c r="R303" s="79">
        <v>13591331</v>
      </c>
      <c r="S303" s="79">
        <v>2752770</v>
      </c>
      <c r="T303" s="79">
        <v>10838561</v>
      </c>
      <c r="V303" s="97" t="s">
        <v>1183</v>
      </c>
      <c r="W303" s="79" t="s">
        <v>2016</v>
      </c>
      <c r="X303" s="79">
        <v>23900</v>
      </c>
      <c r="Y303" s="79">
        <v>2389530</v>
      </c>
      <c r="Z303" s="79">
        <v>537600</v>
      </c>
      <c r="AA303" s="79">
        <v>1851930</v>
      </c>
    </row>
    <row r="304" spans="1:27" ht="15">
      <c r="A304" s="79" t="s">
        <v>1186</v>
      </c>
      <c r="B304" s="79" t="s">
        <v>2017</v>
      </c>
      <c r="C304" s="79">
        <v>1500</v>
      </c>
      <c r="D304" s="79">
        <v>305523</v>
      </c>
      <c r="E304" s="79">
        <v>13900</v>
      </c>
      <c r="F304" s="79">
        <v>291623</v>
      </c>
      <c r="H304" s="106" t="s">
        <v>1266</v>
      </c>
      <c r="I304" s="106" t="s">
        <v>2042</v>
      </c>
      <c r="J304" s="106"/>
      <c r="K304" s="106">
        <v>6350</v>
      </c>
      <c r="L304" s="106"/>
      <c r="M304" s="106">
        <v>6350</v>
      </c>
      <c r="O304" s="79" t="s">
        <v>1168</v>
      </c>
      <c r="P304" s="79" t="s">
        <v>2011</v>
      </c>
      <c r="Q304" s="79">
        <v>21362121</v>
      </c>
      <c r="R304" s="79">
        <v>23045840</v>
      </c>
      <c r="S304" s="79">
        <v>3979020</v>
      </c>
      <c r="T304" s="79">
        <v>19066820</v>
      </c>
      <c r="V304" s="97" t="s">
        <v>1186</v>
      </c>
      <c r="W304" s="79" t="s">
        <v>2017</v>
      </c>
      <c r="X304" s="79"/>
      <c r="Y304" s="79">
        <v>3649119</v>
      </c>
      <c r="Z304" s="79">
        <v>418000</v>
      </c>
      <c r="AA304" s="79">
        <v>3231119</v>
      </c>
    </row>
    <row r="305" spans="1:27" ht="15">
      <c r="A305" s="79" t="s">
        <v>1189</v>
      </c>
      <c r="B305" s="79" t="s">
        <v>2018</v>
      </c>
      <c r="C305" s="79"/>
      <c r="D305" s="79">
        <v>156847</v>
      </c>
      <c r="E305" s="79"/>
      <c r="F305" s="79">
        <v>156847</v>
      </c>
      <c r="H305" s="106" t="s">
        <v>1272</v>
      </c>
      <c r="I305" s="106" t="s">
        <v>2044</v>
      </c>
      <c r="J305" s="106">
        <v>5000</v>
      </c>
      <c r="K305" s="106">
        <v>711225</v>
      </c>
      <c r="L305" s="106">
        <v>2600</v>
      </c>
      <c r="M305" s="106">
        <v>708625</v>
      </c>
      <c r="O305" s="79" t="s">
        <v>1171</v>
      </c>
      <c r="P305" s="79" t="s">
        <v>2012</v>
      </c>
      <c r="Q305" s="79">
        <v>110313</v>
      </c>
      <c r="R305" s="79">
        <v>1341454</v>
      </c>
      <c r="S305" s="79"/>
      <c r="T305" s="79">
        <v>1341454</v>
      </c>
      <c r="V305" s="97" t="s">
        <v>1189</v>
      </c>
      <c r="W305" s="79" t="s">
        <v>2018</v>
      </c>
      <c r="X305" s="79"/>
      <c r="Y305" s="79">
        <v>301756</v>
      </c>
      <c r="Z305" s="79"/>
      <c r="AA305" s="79">
        <v>301756</v>
      </c>
    </row>
    <row r="306" spans="1:27" ht="15">
      <c r="A306" s="79" t="s">
        <v>1192</v>
      </c>
      <c r="B306" s="79" t="s">
        <v>1951</v>
      </c>
      <c r="C306" s="79">
        <v>7932095</v>
      </c>
      <c r="D306" s="79">
        <v>1247832</v>
      </c>
      <c r="E306" s="79">
        <v>222452</v>
      </c>
      <c r="F306" s="79">
        <v>1025380</v>
      </c>
      <c r="H306" s="106" t="s">
        <v>1275</v>
      </c>
      <c r="I306" s="106" t="s">
        <v>2045</v>
      </c>
      <c r="J306" s="106"/>
      <c r="K306" s="106">
        <v>2528749</v>
      </c>
      <c r="L306" s="106"/>
      <c r="M306" s="106">
        <v>2528749</v>
      </c>
      <c r="O306" s="79" t="s">
        <v>1174</v>
      </c>
      <c r="P306" s="79" t="s">
        <v>2013</v>
      </c>
      <c r="Q306" s="79">
        <v>2129046</v>
      </c>
      <c r="R306" s="79">
        <v>1413788</v>
      </c>
      <c r="S306" s="79">
        <v>234133</v>
      </c>
      <c r="T306" s="79">
        <v>1179655</v>
      </c>
      <c r="V306" s="97" t="s">
        <v>1192</v>
      </c>
      <c r="W306" s="79" t="s">
        <v>1951</v>
      </c>
      <c r="X306" s="79">
        <v>2345781</v>
      </c>
      <c r="Y306" s="79">
        <v>7181233</v>
      </c>
      <c r="Z306" s="79">
        <v>29750</v>
      </c>
      <c r="AA306" s="79">
        <v>7151483</v>
      </c>
    </row>
    <row r="307" spans="1:27" ht="15">
      <c r="A307" s="79" t="s">
        <v>1194</v>
      </c>
      <c r="B307" s="79" t="s">
        <v>2019</v>
      </c>
      <c r="C307" s="79">
        <v>76000000</v>
      </c>
      <c r="D307" s="79">
        <v>558845</v>
      </c>
      <c r="E307" s="79"/>
      <c r="F307" s="79">
        <v>558845</v>
      </c>
      <c r="H307" s="106" t="s">
        <v>1278</v>
      </c>
      <c r="I307" s="106" t="s">
        <v>2046</v>
      </c>
      <c r="J307" s="106"/>
      <c r="K307" s="106">
        <v>15500</v>
      </c>
      <c r="L307" s="106"/>
      <c r="M307" s="106">
        <v>15500</v>
      </c>
      <c r="O307" s="79" t="s">
        <v>1177</v>
      </c>
      <c r="P307" s="79" t="s">
        <v>2014</v>
      </c>
      <c r="Q307" s="79">
        <v>1080600</v>
      </c>
      <c r="R307" s="79">
        <v>700557</v>
      </c>
      <c r="S307" s="79">
        <v>156985</v>
      </c>
      <c r="T307" s="79">
        <v>543572</v>
      </c>
      <c r="V307" s="97" t="s">
        <v>1194</v>
      </c>
      <c r="W307" s="79" t="s">
        <v>2019</v>
      </c>
      <c r="X307" s="79">
        <v>38914800</v>
      </c>
      <c r="Y307" s="79">
        <v>71239961</v>
      </c>
      <c r="Z307" s="79"/>
      <c r="AA307" s="79">
        <v>71239961</v>
      </c>
    </row>
    <row r="308" spans="1:27" ht="15">
      <c r="A308" s="79" t="s">
        <v>1196</v>
      </c>
      <c r="B308" s="79" t="s">
        <v>2020</v>
      </c>
      <c r="C308" s="79"/>
      <c r="D308" s="79">
        <v>1398153</v>
      </c>
      <c r="E308" s="79">
        <v>114200</v>
      </c>
      <c r="F308" s="79">
        <v>1283953</v>
      </c>
      <c r="H308" s="106" t="s">
        <v>1281</v>
      </c>
      <c r="I308" s="106" t="s">
        <v>2047</v>
      </c>
      <c r="J308" s="106"/>
      <c r="K308" s="106">
        <v>330674</v>
      </c>
      <c r="L308" s="106"/>
      <c r="M308" s="106">
        <v>330674</v>
      </c>
      <c r="O308" s="79" t="s">
        <v>1180</v>
      </c>
      <c r="P308" s="79" t="s">
        <v>2015</v>
      </c>
      <c r="Q308" s="79"/>
      <c r="R308" s="79">
        <v>34505596</v>
      </c>
      <c r="S308" s="79"/>
      <c r="T308" s="79">
        <v>34505596</v>
      </c>
      <c r="V308" s="97" t="s">
        <v>1196</v>
      </c>
      <c r="W308" s="79" t="s">
        <v>2020</v>
      </c>
      <c r="X308" s="79">
        <v>3021703</v>
      </c>
      <c r="Y308" s="79">
        <v>8838947</v>
      </c>
      <c r="Z308" s="79">
        <v>240895</v>
      </c>
      <c r="AA308" s="79">
        <v>8598052</v>
      </c>
    </row>
    <row r="309" spans="1:27" ht="15">
      <c r="A309" s="79" t="s">
        <v>1199</v>
      </c>
      <c r="B309" s="79" t="s">
        <v>2021</v>
      </c>
      <c r="C309" s="79"/>
      <c r="D309" s="79">
        <v>662039</v>
      </c>
      <c r="E309" s="79">
        <v>13000</v>
      </c>
      <c r="F309" s="79">
        <v>649039</v>
      </c>
      <c r="H309" s="106" t="s">
        <v>1284</v>
      </c>
      <c r="I309" s="106" t="s">
        <v>2048</v>
      </c>
      <c r="J309" s="106">
        <v>33912</v>
      </c>
      <c r="K309" s="106">
        <v>5443165</v>
      </c>
      <c r="L309" s="106">
        <v>3775001</v>
      </c>
      <c r="M309" s="106">
        <v>1668164</v>
      </c>
      <c r="O309" s="79" t="s">
        <v>1183</v>
      </c>
      <c r="P309" s="79" t="s">
        <v>2016</v>
      </c>
      <c r="Q309" s="79">
        <v>2703500</v>
      </c>
      <c r="R309" s="79">
        <v>5886995</v>
      </c>
      <c r="S309" s="79">
        <v>1694125</v>
      </c>
      <c r="T309" s="79">
        <v>4192870</v>
      </c>
      <c r="V309" s="97" t="s">
        <v>1199</v>
      </c>
      <c r="W309" s="79" t="s">
        <v>2021</v>
      </c>
      <c r="X309" s="79">
        <v>1735354</v>
      </c>
      <c r="Y309" s="79">
        <v>11696664</v>
      </c>
      <c r="Z309" s="79"/>
      <c r="AA309" s="79">
        <v>11696664</v>
      </c>
    </row>
    <row r="310" spans="1:27" ht="15">
      <c r="A310" s="79" t="s">
        <v>1202</v>
      </c>
      <c r="B310" s="79" t="s">
        <v>2022</v>
      </c>
      <c r="C310" s="79">
        <v>278800</v>
      </c>
      <c r="D310" s="79">
        <v>1459555</v>
      </c>
      <c r="E310" s="79">
        <v>170600</v>
      </c>
      <c r="F310" s="79">
        <v>1288955</v>
      </c>
      <c r="H310" s="106" t="s">
        <v>1290</v>
      </c>
      <c r="I310" s="106" t="s">
        <v>2049</v>
      </c>
      <c r="J310" s="106"/>
      <c r="K310" s="106">
        <v>6000</v>
      </c>
      <c r="L310" s="106"/>
      <c r="M310" s="106">
        <v>6000</v>
      </c>
      <c r="O310" s="79" t="s">
        <v>1186</v>
      </c>
      <c r="P310" s="79" t="s">
        <v>2017</v>
      </c>
      <c r="Q310" s="79">
        <v>29880</v>
      </c>
      <c r="R310" s="79">
        <v>2126592</v>
      </c>
      <c r="S310" s="79">
        <v>14100</v>
      </c>
      <c r="T310" s="79">
        <v>2112492</v>
      </c>
      <c r="V310" s="97" t="s">
        <v>1202</v>
      </c>
      <c r="W310" s="79" t="s">
        <v>2022</v>
      </c>
      <c r="X310" s="79">
        <v>19993358</v>
      </c>
      <c r="Y310" s="79">
        <v>47678270</v>
      </c>
      <c r="Z310" s="79">
        <v>97501</v>
      </c>
      <c r="AA310" s="79">
        <v>47580769</v>
      </c>
    </row>
    <row r="311" spans="1:27" ht="15">
      <c r="A311" s="79" t="s">
        <v>1205</v>
      </c>
      <c r="B311" s="79" t="s">
        <v>2023</v>
      </c>
      <c r="C311" s="79">
        <v>3500</v>
      </c>
      <c r="D311" s="79">
        <v>745986</v>
      </c>
      <c r="E311" s="79"/>
      <c r="F311" s="79">
        <v>745986</v>
      </c>
      <c r="H311" s="106" t="s">
        <v>1293</v>
      </c>
      <c r="I311" s="106" t="s">
        <v>2050</v>
      </c>
      <c r="J311" s="106">
        <v>1120200</v>
      </c>
      <c r="K311" s="106">
        <v>336297</v>
      </c>
      <c r="L311" s="106"/>
      <c r="M311" s="106">
        <v>336297</v>
      </c>
      <c r="O311" s="79" t="s">
        <v>1189</v>
      </c>
      <c r="P311" s="79" t="s">
        <v>2018</v>
      </c>
      <c r="Q311" s="79">
        <v>50000</v>
      </c>
      <c r="R311" s="79">
        <v>1792953</v>
      </c>
      <c r="S311" s="79">
        <v>611900</v>
      </c>
      <c r="T311" s="79">
        <v>1181053</v>
      </c>
      <c r="V311" s="97" t="s">
        <v>1205</v>
      </c>
      <c r="W311" s="79" t="s">
        <v>2023</v>
      </c>
      <c r="X311" s="79">
        <v>600600</v>
      </c>
      <c r="Y311" s="79">
        <v>35007109</v>
      </c>
      <c r="Z311" s="79">
        <v>185000</v>
      </c>
      <c r="AA311" s="79">
        <v>34822109</v>
      </c>
    </row>
    <row r="312" spans="1:27" ht="15">
      <c r="A312" s="79" t="s">
        <v>1208</v>
      </c>
      <c r="B312" s="79" t="s">
        <v>2024</v>
      </c>
      <c r="C312" s="79">
        <v>17758</v>
      </c>
      <c r="D312" s="79">
        <v>2775870</v>
      </c>
      <c r="E312" s="79">
        <v>27100</v>
      </c>
      <c r="F312" s="79">
        <v>2748770</v>
      </c>
      <c r="H312" s="106" t="s">
        <v>1296</v>
      </c>
      <c r="I312" s="106" t="s">
        <v>2051</v>
      </c>
      <c r="J312" s="106"/>
      <c r="K312" s="106">
        <v>304300</v>
      </c>
      <c r="L312" s="106"/>
      <c r="M312" s="106">
        <v>304300</v>
      </c>
      <c r="O312" s="79" t="s">
        <v>1192</v>
      </c>
      <c r="P312" s="79" t="s">
        <v>1951</v>
      </c>
      <c r="Q312" s="79">
        <v>45363105</v>
      </c>
      <c r="R312" s="79">
        <v>11034209</v>
      </c>
      <c r="S312" s="79">
        <v>511604</v>
      </c>
      <c r="T312" s="79">
        <v>10522605</v>
      </c>
      <c r="V312" s="97" t="s">
        <v>1208</v>
      </c>
      <c r="W312" s="79" t="s">
        <v>2024</v>
      </c>
      <c r="X312" s="79">
        <v>8577994</v>
      </c>
      <c r="Y312" s="79">
        <v>15704410</v>
      </c>
      <c r="Z312" s="79"/>
      <c r="AA312" s="79">
        <v>15704410</v>
      </c>
    </row>
    <row r="313" spans="1:27" ht="15">
      <c r="A313" s="79" t="s">
        <v>1211</v>
      </c>
      <c r="B313" s="79" t="s">
        <v>2266</v>
      </c>
      <c r="C313" s="79"/>
      <c r="D313" s="79">
        <v>144041</v>
      </c>
      <c r="E313" s="79"/>
      <c r="F313" s="79">
        <v>144041</v>
      </c>
      <c r="H313" s="106" t="s">
        <v>1299</v>
      </c>
      <c r="I313" s="106" t="s">
        <v>2302</v>
      </c>
      <c r="J313" s="106">
        <v>675</v>
      </c>
      <c r="K313" s="106">
        <v>0</v>
      </c>
      <c r="L313" s="106"/>
      <c r="M313" s="106"/>
      <c r="O313" s="79" t="s">
        <v>1194</v>
      </c>
      <c r="P313" s="79" t="s">
        <v>2019</v>
      </c>
      <c r="Q313" s="79">
        <v>155745000</v>
      </c>
      <c r="R313" s="79">
        <v>13195546</v>
      </c>
      <c r="S313" s="79">
        <v>92000</v>
      </c>
      <c r="T313" s="79">
        <v>13103546</v>
      </c>
      <c r="V313" s="97" t="s">
        <v>1211</v>
      </c>
      <c r="W313" s="79" t="s">
        <v>2266</v>
      </c>
      <c r="X313" s="79">
        <v>57450</v>
      </c>
      <c r="Y313" s="79">
        <v>8609194</v>
      </c>
      <c r="Z313" s="79"/>
      <c r="AA313" s="79">
        <v>8609194</v>
      </c>
    </row>
    <row r="314" spans="1:27" ht="15">
      <c r="A314" s="79" t="s">
        <v>1214</v>
      </c>
      <c r="B314" s="79" t="s">
        <v>2025</v>
      </c>
      <c r="C314" s="79">
        <v>276704</v>
      </c>
      <c r="D314" s="79">
        <v>1137210</v>
      </c>
      <c r="E314" s="79">
        <v>60901</v>
      </c>
      <c r="F314" s="79">
        <v>1076309</v>
      </c>
      <c r="H314" s="106" t="s">
        <v>1302</v>
      </c>
      <c r="I314" s="106" t="s">
        <v>2052</v>
      </c>
      <c r="J314" s="106">
        <v>1022640</v>
      </c>
      <c r="K314" s="106">
        <v>1024078</v>
      </c>
      <c r="L314" s="106"/>
      <c r="M314" s="106">
        <v>1024078</v>
      </c>
      <c r="O314" s="79" t="s">
        <v>1196</v>
      </c>
      <c r="P314" s="79" t="s">
        <v>2020</v>
      </c>
      <c r="Q314" s="79">
        <v>739001</v>
      </c>
      <c r="R314" s="79">
        <v>8017103</v>
      </c>
      <c r="S314" s="79">
        <v>1364050</v>
      </c>
      <c r="T314" s="79">
        <v>6653053</v>
      </c>
      <c r="V314" s="97" t="s">
        <v>1214</v>
      </c>
      <c r="W314" s="79" t="s">
        <v>2025</v>
      </c>
      <c r="X314" s="79">
        <v>12076557</v>
      </c>
      <c r="Y314" s="79">
        <v>41770944</v>
      </c>
      <c r="Z314" s="79">
        <v>18230721</v>
      </c>
      <c r="AA314" s="79">
        <v>23540223</v>
      </c>
    </row>
    <row r="315" spans="1:27" ht="15">
      <c r="A315" s="79" t="s">
        <v>1217</v>
      </c>
      <c r="B315" s="79" t="s">
        <v>2026</v>
      </c>
      <c r="C315" s="79">
        <v>439300</v>
      </c>
      <c r="D315" s="79">
        <v>37794</v>
      </c>
      <c r="E315" s="79">
        <v>23900</v>
      </c>
      <c r="F315" s="79">
        <v>13894</v>
      </c>
      <c r="H315" s="106" t="s">
        <v>1305</v>
      </c>
      <c r="I315" s="106" t="s">
        <v>2053</v>
      </c>
      <c r="J315" s="106"/>
      <c r="K315" s="106">
        <v>195214</v>
      </c>
      <c r="L315" s="106"/>
      <c r="M315" s="106">
        <v>195214</v>
      </c>
      <c r="O315" s="79" t="s">
        <v>1199</v>
      </c>
      <c r="P315" s="79" t="s">
        <v>2021</v>
      </c>
      <c r="Q315" s="79">
        <v>1983050</v>
      </c>
      <c r="R315" s="79">
        <v>5787704</v>
      </c>
      <c r="S315" s="79">
        <v>256000</v>
      </c>
      <c r="T315" s="79">
        <v>5531704</v>
      </c>
      <c r="V315" s="97" t="s">
        <v>1217</v>
      </c>
      <c r="W315" s="79" t="s">
        <v>2026</v>
      </c>
      <c r="X315" s="79">
        <v>4250475</v>
      </c>
      <c r="Y315" s="79">
        <v>25664859</v>
      </c>
      <c r="Z315" s="79">
        <v>4254302</v>
      </c>
      <c r="AA315" s="79">
        <v>21410557</v>
      </c>
    </row>
    <row r="316" spans="1:27" ht="15">
      <c r="A316" s="79" t="s">
        <v>1220</v>
      </c>
      <c r="B316" s="79" t="s">
        <v>2027</v>
      </c>
      <c r="C316" s="79">
        <v>225050</v>
      </c>
      <c r="D316" s="79">
        <v>252500</v>
      </c>
      <c r="E316" s="79"/>
      <c r="F316" s="79">
        <v>252500</v>
      </c>
      <c r="H316" s="106" t="s">
        <v>1308</v>
      </c>
      <c r="I316" s="106" t="s">
        <v>2054</v>
      </c>
      <c r="J316" s="106"/>
      <c r="K316" s="106">
        <v>52510</v>
      </c>
      <c r="L316" s="106"/>
      <c r="M316" s="106">
        <v>52510</v>
      </c>
      <c r="O316" s="79" t="s">
        <v>1202</v>
      </c>
      <c r="P316" s="79" t="s">
        <v>2022</v>
      </c>
      <c r="Q316" s="79">
        <v>1705344</v>
      </c>
      <c r="R316" s="79">
        <v>11288319</v>
      </c>
      <c r="S316" s="79">
        <v>1166077</v>
      </c>
      <c r="T316" s="79">
        <v>10122242</v>
      </c>
      <c r="V316" s="97" t="s">
        <v>1220</v>
      </c>
      <c r="W316" s="79" t="s">
        <v>2027</v>
      </c>
      <c r="X316" s="79">
        <v>379000</v>
      </c>
      <c r="Y316" s="79">
        <v>1254395</v>
      </c>
      <c r="Z316" s="79">
        <v>25000</v>
      </c>
      <c r="AA316" s="79">
        <v>1229395</v>
      </c>
    </row>
    <row r="317" spans="1:27" ht="15">
      <c r="A317" s="79" t="s">
        <v>1223</v>
      </c>
      <c r="B317" s="79" t="s">
        <v>2028</v>
      </c>
      <c r="C317" s="79"/>
      <c r="D317" s="79">
        <v>543124</v>
      </c>
      <c r="E317" s="79">
        <v>313301</v>
      </c>
      <c r="F317" s="79">
        <v>229823</v>
      </c>
      <c r="H317" s="106" t="s">
        <v>1311</v>
      </c>
      <c r="I317" s="106" t="s">
        <v>2055</v>
      </c>
      <c r="J317" s="106"/>
      <c r="K317" s="106">
        <v>708128</v>
      </c>
      <c r="L317" s="106">
        <v>61920</v>
      </c>
      <c r="M317" s="106">
        <v>646208</v>
      </c>
      <c r="O317" s="79" t="s">
        <v>1205</v>
      </c>
      <c r="P317" s="79" t="s">
        <v>2023</v>
      </c>
      <c r="Q317" s="79">
        <v>527507</v>
      </c>
      <c r="R317" s="79">
        <v>5054664</v>
      </c>
      <c r="S317" s="79">
        <v>21050</v>
      </c>
      <c r="T317" s="79">
        <v>5033614</v>
      </c>
      <c r="V317" s="97" t="s">
        <v>1223</v>
      </c>
      <c r="W317" s="79" t="s">
        <v>2028</v>
      </c>
      <c r="X317" s="79">
        <v>26000</v>
      </c>
      <c r="Y317" s="79">
        <v>415172</v>
      </c>
      <c r="Z317" s="79"/>
      <c r="AA317" s="79">
        <v>415172</v>
      </c>
    </row>
    <row r="318" spans="1:27" ht="15">
      <c r="A318" s="79" t="s">
        <v>1226</v>
      </c>
      <c r="B318" s="79" t="s">
        <v>2029</v>
      </c>
      <c r="C318" s="79">
        <v>2112880</v>
      </c>
      <c r="D318" s="79">
        <v>2218878</v>
      </c>
      <c r="E318" s="79">
        <v>382351</v>
      </c>
      <c r="F318" s="79">
        <v>1836527</v>
      </c>
      <c r="H318" s="106" t="s">
        <v>1314</v>
      </c>
      <c r="I318" s="106" t="s">
        <v>2056</v>
      </c>
      <c r="J318" s="106"/>
      <c r="K318" s="106">
        <v>46950</v>
      </c>
      <c r="L318" s="106"/>
      <c r="M318" s="106">
        <v>46950</v>
      </c>
      <c r="O318" s="79" t="s">
        <v>1208</v>
      </c>
      <c r="P318" s="79" t="s">
        <v>2024</v>
      </c>
      <c r="Q318" s="79">
        <v>2630826</v>
      </c>
      <c r="R318" s="79">
        <v>16872696</v>
      </c>
      <c r="S318" s="79">
        <v>1221489</v>
      </c>
      <c r="T318" s="79">
        <v>15651207</v>
      </c>
      <c r="V318" s="97" t="s">
        <v>1226</v>
      </c>
      <c r="W318" s="79" t="s">
        <v>2029</v>
      </c>
      <c r="X318" s="79">
        <v>40353699</v>
      </c>
      <c r="Y318" s="79">
        <v>70777289</v>
      </c>
      <c r="Z318" s="79">
        <v>6793822</v>
      </c>
      <c r="AA318" s="79">
        <v>63983467</v>
      </c>
    </row>
    <row r="319" spans="1:27" ht="15">
      <c r="A319" s="79" t="s">
        <v>1230</v>
      </c>
      <c r="B319" s="79" t="s">
        <v>2030</v>
      </c>
      <c r="C319" s="79">
        <v>1296425</v>
      </c>
      <c r="D319" s="79">
        <v>199597</v>
      </c>
      <c r="E319" s="79">
        <v>10500</v>
      </c>
      <c r="F319" s="79">
        <v>189097</v>
      </c>
      <c r="H319" s="106" t="s">
        <v>1317</v>
      </c>
      <c r="I319" s="106" t="s">
        <v>2057</v>
      </c>
      <c r="J319" s="106">
        <v>750</v>
      </c>
      <c r="K319" s="106">
        <v>20604</v>
      </c>
      <c r="L319" s="106">
        <v>10000</v>
      </c>
      <c r="M319" s="106">
        <v>10604</v>
      </c>
      <c r="O319" s="79" t="s">
        <v>1211</v>
      </c>
      <c r="P319" s="79" t="s">
        <v>2266</v>
      </c>
      <c r="Q319" s="79"/>
      <c r="R319" s="79">
        <v>1432826</v>
      </c>
      <c r="S319" s="79">
        <v>87165</v>
      </c>
      <c r="T319" s="79">
        <v>1345661</v>
      </c>
      <c r="V319" s="97" t="s">
        <v>1230</v>
      </c>
      <c r="W319" s="79" t="s">
        <v>2030</v>
      </c>
      <c r="X319" s="79">
        <v>2600803</v>
      </c>
      <c r="Y319" s="79">
        <v>411133</v>
      </c>
      <c r="Z319" s="79">
        <v>10000</v>
      </c>
      <c r="AA319" s="79">
        <v>401133</v>
      </c>
    </row>
    <row r="320" spans="1:27" ht="15">
      <c r="A320" s="79" t="s">
        <v>1233</v>
      </c>
      <c r="B320" s="79" t="s">
        <v>2031</v>
      </c>
      <c r="C320" s="79"/>
      <c r="D320" s="79">
        <v>31705</v>
      </c>
      <c r="E320" s="79"/>
      <c r="F320" s="79">
        <v>31705</v>
      </c>
      <c r="H320" s="106" t="s">
        <v>1320</v>
      </c>
      <c r="I320" s="106" t="s">
        <v>2058</v>
      </c>
      <c r="J320" s="106"/>
      <c r="K320" s="106">
        <v>1928252</v>
      </c>
      <c r="L320" s="106"/>
      <c r="M320" s="106">
        <v>1928252</v>
      </c>
      <c r="O320" s="79" t="s">
        <v>1214</v>
      </c>
      <c r="P320" s="79" t="s">
        <v>2025</v>
      </c>
      <c r="Q320" s="79">
        <v>8836160</v>
      </c>
      <c r="R320" s="79">
        <v>9383181</v>
      </c>
      <c r="S320" s="79">
        <v>773515</v>
      </c>
      <c r="T320" s="79">
        <v>8609666</v>
      </c>
      <c r="V320" s="97" t="s">
        <v>1233</v>
      </c>
      <c r="W320" s="79" t="s">
        <v>2031</v>
      </c>
      <c r="X320" s="79"/>
      <c r="Y320" s="79">
        <v>203737</v>
      </c>
      <c r="Z320" s="79"/>
      <c r="AA320" s="79">
        <v>203737</v>
      </c>
    </row>
    <row r="321" spans="1:27" ht="15">
      <c r="A321" s="79" t="s">
        <v>1236</v>
      </c>
      <c r="B321" s="79" t="s">
        <v>2032</v>
      </c>
      <c r="C321" s="79">
        <v>31120</v>
      </c>
      <c r="D321" s="79">
        <v>555434</v>
      </c>
      <c r="E321" s="79"/>
      <c r="F321" s="79">
        <v>555434</v>
      </c>
      <c r="H321" s="106" t="s">
        <v>1323</v>
      </c>
      <c r="I321" s="106" t="s">
        <v>2059</v>
      </c>
      <c r="J321" s="106">
        <v>162500</v>
      </c>
      <c r="K321" s="106">
        <v>354346</v>
      </c>
      <c r="L321" s="106">
        <v>7900</v>
      </c>
      <c r="M321" s="106">
        <v>346446</v>
      </c>
      <c r="O321" s="79" t="s">
        <v>1217</v>
      </c>
      <c r="P321" s="79" t="s">
        <v>2026</v>
      </c>
      <c r="Q321" s="79">
        <v>5147300</v>
      </c>
      <c r="R321" s="79">
        <v>3721902</v>
      </c>
      <c r="S321" s="79">
        <v>663056</v>
      </c>
      <c r="T321" s="79">
        <v>3058846</v>
      </c>
      <c r="V321" s="97" t="s">
        <v>1236</v>
      </c>
      <c r="W321" s="79" t="s">
        <v>2032</v>
      </c>
      <c r="X321" s="79"/>
      <c r="Y321" s="79">
        <v>6633825</v>
      </c>
      <c r="Z321" s="79"/>
      <c r="AA321" s="79">
        <v>6633825</v>
      </c>
    </row>
    <row r="322" spans="1:27" ht="15">
      <c r="A322" s="79" t="s">
        <v>1239</v>
      </c>
      <c r="B322" s="79" t="s">
        <v>2033</v>
      </c>
      <c r="C322" s="79"/>
      <c r="D322" s="79">
        <v>219151</v>
      </c>
      <c r="E322" s="79">
        <v>53801</v>
      </c>
      <c r="F322" s="79">
        <v>165350</v>
      </c>
      <c r="H322" s="106" t="s">
        <v>1326</v>
      </c>
      <c r="I322" s="106" t="s">
        <v>2060</v>
      </c>
      <c r="J322" s="106"/>
      <c r="K322" s="106">
        <v>143535</v>
      </c>
      <c r="L322" s="106"/>
      <c r="M322" s="106">
        <v>143535</v>
      </c>
      <c r="O322" s="79" t="s">
        <v>1220</v>
      </c>
      <c r="P322" s="79" t="s">
        <v>2027</v>
      </c>
      <c r="Q322" s="79">
        <v>225050</v>
      </c>
      <c r="R322" s="79">
        <v>3087299</v>
      </c>
      <c r="S322" s="79">
        <v>14902</v>
      </c>
      <c r="T322" s="79">
        <v>3072397</v>
      </c>
      <c r="V322" s="97" t="s">
        <v>1239</v>
      </c>
      <c r="W322" s="79" t="s">
        <v>2033</v>
      </c>
      <c r="X322" s="79">
        <v>10000</v>
      </c>
      <c r="Y322" s="79">
        <v>851785</v>
      </c>
      <c r="Z322" s="79"/>
      <c r="AA322" s="79">
        <v>851785</v>
      </c>
    </row>
    <row r="323" spans="1:27" ht="15">
      <c r="A323" s="79" t="s">
        <v>1242</v>
      </c>
      <c r="B323" s="79" t="s">
        <v>2034</v>
      </c>
      <c r="C323" s="79"/>
      <c r="D323" s="79">
        <v>128843</v>
      </c>
      <c r="E323" s="79"/>
      <c r="F323" s="79">
        <v>128843</v>
      </c>
      <c r="H323" s="106" t="s">
        <v>1329</v>
      </c>
      <c r="I323" s="106" t="s">
        <v>2061</v>
      </c>
      <c r="J323" s="106">
        <v>1000</v>
      </c>
      <c r="K323" s="106">
        <v>517921</v>
      </c>
      <c r="L323" s="106"/>
      <c r="M323" s="106">
        <v>517921</v>
      </c>
      <c r="O323" s="79" t="s">
        <v>1223</v>
      </c>
      <c r="P323" s="79" t="s">
        <v>2028</v>
      </c>
      <c r="Q323" s="79">
        <v>265801</v>
      </c>
      <c r="R323" s="79">
        <v>3532280</v>
      </c>
      <c r="S323" s="79">
        <v>452128</v>
      </c>
      <c r="T323" s="79">
        <v>3080152</v>
      </c>
      <c r="V323" s="97" t="s">
        <v>1242</v>
      </c>
      <c r="W323" s="79" t="s">
        <v>2034</v>
      </c>
      <c r="X323" s="79">
        <v>1685750</v>
      </c>
      <c r="Y323" s="79">
        <v>776731</v>
      </c>
      <c r="Z323" s="79"/>
      <c r="AA323" s="79">
        <v>776731</v>
      </c>
    </row>
    <row r="324" spans="1:27" ht="15">
      <c r="A324" s="79" t="s">
        <v>1245</v>
      </c>
      <c r="B324" s="79" t="s">
        <v>2035</v>
      </c>
      <c r="C324" s="79">
        <v>12500</v>
      </c>
      <c r="D324" s="79">
        <v>349211</v>
      </c>
      <c r="E324" s="79">
        <v>120800</v>
      </c>
      <c r="F324" s="79">
        <v>228411</v>
      </c>
      <c r="H324" s="106" t="s">
        <v>1335</v>
      </c>
      <c r="I324" s="106" t="s">
        <v>2063</v>
      </c>
      <c r="J324" s="106"/>
      <c r="K324" s="106">
        <v>473236</v>
      </c>
      <c r="L324" s="106"/>
      <c r="M324" s="106">
        <v>473236</v>
      </c>
      <c r="O324" s="79" t="s">
        <v>1226</v>
      </c>
      <c r="P324" s="79" t="s">
        <v>2029</v>
      </c>
      <c r="Q324" s="79">
        <v>7203971</v>
      </c>
      <c r="R324" s="79">
        <v>23778922</v>
      </c>
      <c r="S324" s="79">
        <v>7136413</v>
      </c>
      <c r="T324" s="79">
        <v>16642509</v>
      </c>
      <c r="V324" s="97" t="s">
        <v>1245</v>
      </c>
      <c r="W324" s="79" t="s">
        <v>2035</v>
      </c>
      <c r="X324" s="79">
        <v>5127335</v>
      </c>
      <c r="Y324" s="79">
        <v>1399020</v>
      </c>
      <c r="Z324" s="79">
        <v>17500</v>
      </c>
      <c r="AA324" s="79">
        <v>1381520</v>
      </c>
    </row>
    <row r="325" spans="1:27" ht="15">
      <c r="A325" s="79" t="s">
        <v>1248</v>
      </c>
      <c r="B325" s="79" t="s">
        <v>2036</v>
      </c>
      <c r="C325" s="79"/>
      <c r="D325" s="79">
        <v>306080</v>
      </c>
      <c r="E325" s="79"/>
      <c r="F325" s="79">
        <v>306080</v>
      </c>
      <c r="H325" s="106" t="s">
        <v>1338</v>
      </c>
      <c r="I325" s="106" t="s">
        <v>2064</v>
      </c>
      <c r="J325" s="106"/>
      <c r="K325" s="106">
        <v>1401397</v>
      </c>
      <c r="L325" s="106"/>
      <c r="M325" s="106">
        <v>1401397</v>
      </c>
      <c r="O325" s="79" t="s">
        <v>1230</v>
      </c>
      <c r="P325" s="79" t="s">
        <v>2030</v>
      </c>
      <c r="Q325" s="79">
        <v>1296425</v>
      </c>
      <c r="R325" s="79">
        <v>881020</v>
      </c>
      <c r="S325" s="79">
        <v>200201</v>
      </c>
      <c r="T325" s="79">
        <v>680819</v>
      </c>
      <c r="V325" s="97" t="s">
        <v>1248</v>
      </c>
      <c r="W325" s="79" t="s">
        <v>2036</v>
      </c>
      <c r="X325" s="79">
        <v>70000</v>
      </c>
      <c r="Y325" s="79">
        <v>419247</v>
      </c>
      <c r="Z325" s="79"/>
      <c r="AA325" s="79">
        <v>419247</v>
      </c>
    </row>
    <row r="326" spans="1:27" ht="15">
      <c r="A326" s="79" t="s">
        <v>1251</v>
      </c>
      <c r="B326" s="79" t="s">
        <v>2037</v>
      </c>
      <c r="C326" s="79">
        <v>811600</v>
      </c>
      <c r="D326" s="79">
        <v>206548</v>
      </c>
      <c r="E326" s="79">
        <v>61000</v>
      </c>
      <c r="F326" s="79">
        <v>145548</v>
      </c>
      <c r="H326" s="106" t="s">
        <v>1341</v>
      </c>
      <c r="I326" s="106" t="s">
        <v>2065</v>
      </c>
      <c r="J326" s="106"/>
      <c r="K326" s="106">
        <v>209771</v>
      </c>
      <c r="L326" s="106"/>
      <c r="M326" s="106">
        <v>209771</v>
      </c>
      <c r="O326" s="79" t="s">
        <v>1233</v>
      </c>
      <c r="P326" s="79" t="s">
        <v>2031</v>
      </c>
      <c r="Q326" s="79"/>
      <c r="R326" s="79">
        <v>767161</v>
      </c>
      <c r="S326" s="79">
        <v>222200</v>
      </c>
      <c r="T326" s="79">
        <v>544961</v>
      </c>
      <c r="V326" s="97" t="s">
        <v>1251</v>
      </c>
      <c r="W326" s="79" t="s">
        <v>2037</v>
      </c>
      <c r="X326" s="79">
        <v>2353955</v>
      </c>
      <c r="Y326" s="79">
        <v>276756</v>
      </c>
      <c r="Z326" s="79"/>
      <c r="AA326" s="79">
        <v>276756</v>
      </c>
    </row>
    <row r="327" spans="1:27" ht="15">
      <c r="A327" s="79" t="s">
        <v>1254</v>
      </c>
      <c r="B327" s="79" t="s">
        <v>2038</v>
      </c>
      <c r="C327" s="79"/>
      <c r="D327" s="79">
        <v>419422</v>
      </c>
      <c r="E327" s="79">
        <v>22001</v>
      </c>
      <c r="F327" s="79">
        <v>397421</v>
      </c>
      <c r="H327" s="106" t="s">
        <v>1347</v>
      </c>
      <c r="I327" s="106" t="s">
        <v>2067</v>
      </c>
      <c r="J327" s="106">
        <v>3774400</v>
      </c>
      <c r="K327" s="106">
        <v>444660</v>
      </c>
      <c r="L327" s="106"/>
      <c r="M327" s="106">
        <v>444660</v>
      </c>
      <c r="O327" s="79" t="s">
        <v>1236</v>
      </c>
      <c r="P327" s="79" t="s">
        <v>2032</v>
      </c>
      <c r="Q327" s="79">
        <v>91724</v>
      </c>
      <c r="R327" s="79">
        <v>4028572</v>
      </c>
      <c r="S327" s="79">
        <v>20000</v>
      </c>
      <c r="T327" s="79">
        <v>4008572</v>
      </c>
      <c r="V327" s="97" t="s">
        <v>1254</v>
      </c>
      <c r="W327" s="79" t="s">
        <v>2038</v>
      </c>
      <c r="X327" s="79">
        <v>28726</v>
      </c>
      <c r="Y327" s="79">
        <v>443097</v>
      </c>
      <c r="Z327" s="79">
        <v>35000</v>
      </c>
      <c r="AA327" s="79">
        <v>408097</v>
      </c>
    </row>
    <row r="328" spans="1:27" ht="15">
      <c r="A328" s="79" t="s">
        <v>1257</v>
      </c>
      <c r="B328" s="79" t="s">
        <v>2039</v>
      </c>
      <c r="C328" s="79">
        <v>1203600</v>
      </c>
      <c r="D328" s="79">
        <v>57950</v>
      </c>
      <c r="E328" s="79"/>
      <c r="F328" s="79">
        <v>57950</v>
      </c>
      <c r="H328" s="106" t="s">
        <v>1353</v>
      </c>
      <c r="I328" s="106" t="s">
        <v>2069</v>
      </c>
      <c r="J328" s="106"/>
      <c r="K328" s="106">
        <v>12475</v>
      </c>
      <c r="L328" s="106">
        <v>12000</v>
      </c>
      <c r="M328" s="106">
        <v>475</v>
      </c>
      <c r="O328" s="79" t="s">
        <v>1239</v>
      </c>
      <c r="P328" s="79" t="s">
        <v>2033</v>
      </c>
      <c r="Q328" s="79">
        <v>447300</v>
      </c>
      <c r="R328" s="79">
        <v>1686796</v>
      </c>
      <c r="S328" s="79">
        <v>302651</v>
      </c>
      <c r="T328" s="79">
        <v>1384145</v>
      </c>
      <c r="V328" s="97" t="s">
        <v>1257</v>
      </c>
      <c r="W328" s="79" t="s">
        <v>2039</v>
      </c>
      <c r="X328" s="79">
        <v>6191300</v>
      </c>
      <c r="Y328" s="79">
        <v>520382</v>
      </c>
      <c r="Z328" s="79"/>
      <c r="AA328" s="79">
        <v>520382</v>
      </c>
    </row>
    <row r="329" spans="1:27" ht="15">
      <c r="A329" s="79" t="s">
        <v>1260</v>
      </c>
      <c r="B329" s="79" t="s">
        <v>2040</v>
      </c>
      <c r="C329" s="79"/>
      <c r="D329" s="79">
        <v>272240</v>
      </c>
      <c r="E329" s="79">
        <v>76400</v>
      </c>
      <c r="F329" s="79">
        <v>195840</v>
      </c>
      <c r="H329" s="106" t="s">
        <v>1359</v>
      </c>
      <c r="I329" s="106" t="s">
        <v>2070</v>
      </c>
      <c r="J329" s="106">
        <v>3750</v>
      </c>
      <c r="K329" s="106">
        <v>8300</v>
      </c>
      <c r="L329" s="106"/>
      <c r="M329" s="106">
        <v>8300</v>
      </c>
      <c r="O329" s="79" t="s">
        <v>1242</v>
      </c>
      <c r="P329" s="79" t="s">
        <v>2034</v>
      </c>
      <c r="Q329" s="79">
        <v>4846658</v>
      </c>
      <c r="R329" s="79">
        <v>2496798</v>
      </c>
      <c r="S329" s="79">
        <v>603051</v>
      </c>
      <c r="T329" s="79">
        <v>1893747</v>
      </c>
      <c r="V329" s="97" t="s">
        <v>1260</v>
      </c>
      <c r="W329" s="79" t="s">
        <v>2040</v>
      </c>
      <c r="X329" s="79">
        <v>1292100</v>
      </c>
      <c r="Y329" s="79">
        <v>5535338</v>
      </c>
      <c r="Z329" s="79"/>
      <c r="AA329" s="79">
        <v>5535338</v>
      </c>
    </row>
    <row r="330" spans="1:27" ht="15">
      <c r="A330" s="79" t="s">
        <v>1263</v>
      </c>
      <c r="B330" s="79" t="s">
        <v>2041</v>
      </c>
      <c r="C330" s="79"/>
      <c r="D330" s="79">
        <v>64805</v>
      </c>
      <c r="E330" s="79"/>
      <c r="F330" s="79">
        <v>64805</v>
      </c>
      <c r="H330" s="106" t="s">
        <v>1362</v>
      </c>
      <c r="I330" s="106" t="s">
        <v>2071</v>
      </c>
      <c r="J330" s="106"/>
      <c r="K330" s="106">
        <v>780900</v>
      </c>
      <c r="L330" s="106">
        <v>550000</v>
      </c>
      <c r="M330" s="106">
        <v>230900</v>
      </c>
      <c r="O330" s="79" t="s">
        <v>1245</v>
      </c>
      <c r="P330" s="79" t="s">
        <v>2035</v>
      </c>
      <c r="Q330" s="79">
        <v>2125431</v>
      </c>
      <c r="R330" s="79">
        <v>3158109</v>
      </c>
      <c r="S330" s="79">
        <v>1027514</v>
      </c>
      <c r="T330" s="79">
        <v>2130595</v>
      </c>
      <c r="V330" s="97" t="s">
        <v>1263</v>
      </c>
      <c r="W330" s="79" t="s">
        <v>2041</v>
      </c>
      <c r="X330" s="79">
        <v>13200</v>
      </c>
      <c r="Y330" s="79">
        <v>303686</v>
      </c>
      <c r="Z330" s="79"/>
      <c r="AA330" s="79">
        <v>303686</v>
      </c>
    </row>
    <row r="331" spans="1:27" ht="15">
      <c r="A331" s="79" t="s">
        <v>1266</v>
      </c>
      <c r="B331" s="79" t="s">
        <v>2042</v>
      </c>
      <c r="C331" s="79">
        <v>1660600</v>
      </c>
      <c r="D331" s="79">
        <v>586482</v>
      </c>
      <c r="E331" s="79">
        <v>313250</v>
      </c>
      <c r="F331" s="79">
        <v>273232</v>
      </c>
      <c r="H331" s="106" t="s">
        <v>1368</v>
      </c>
      <c r="I331" s="106" t="s">
        <v>2073</v>
      </c>
      <c r="J331" s="106"/>
      <c r="K331" s="106">
        <v>3500</v>
      </c>
      <c r="L331" s="106"/>
      <c r="M331" s="106">
        <v>3500</v>
      </c>
      <c r="O331" s="79" t="s">
        <v>1248</v>
      </c>
      <c r="P331" s="79" t="s">
        <v>2036</v>
      </c>
      <c r="Q331" s="79">
        <v>451600</v>
      </c>
      <c r="R331" s="79">
        <v>2981583</v>
      </c>
      <c r="S331" s="79">
        <v>699000</v>
      </c>
      <c r="T331" s="79">
        <v>2282583</v>
      </c>
      <c r="V331" s="97" t="s">
        <v>1266</v>
      </c>
      <c r="W331" s="79" t="s">
        <v>2042</v>
      </c>
      <c r="X331" s="79"/>
      <c r="Y331" s="79">
        <v>85905</v>
      </c>
      <c r="Z331" s="79">
        <v>17800</v>
      </c>
      <c r="AA331" s="79">
        <v>68105</v>
      </c>
    </row>
    <row r="332" spans="1:27" ht="15">
      <c r="A332" s="79" t="s">
        <v>1269</v>
      </c>
      <c r="B332" s="79" t="s">
        <v>2043</v>
      </c>
      <c r="C332" s="79"/>
      <c r="D332" s="79">
        <v>34159</v>
      </c>
      <c r="E332" s="79"/>
      <c r="F332" s="79">
        <v>34159</v>
      </c>
      <c r="H332" s="106" t="s">
        <v>1370</v>
      </c>
      <c r="I332" s="106" t="s">
        <v>2074</v>
      </c>
      <c r="J332" s="106"/>
      <c r="K332" s="106">
        <v>375</v>
      </c>
      <c r="L332" s="106"/>
      <c r="M332" s="106">
        <v>375</v>
      </c>
      <c r="O332" s="79" t="s">
        <v>1251</v>
      </c>
      <c r="P332" s="79" t="s">
        <v>2037</v>
      </c>
      <c r="Q332" s="79">
        <v>6258650</v>
      </c>
      <c r="R332" s="79">
        <v>1869658</v>
      </c>
      <c r="S332" s="79">
        <v>638795</v>
      </c>
      <c r="T332" s="79">
        <v>1230863</v>
      </c>
      <c r="V332" s="97" t="s">
        <v>1269</v>
      </c>
      <c r="W332" s="79" t="s">
        <v>2043</v>
      </c>
      <c r="X332" s="79">
        <v>15779</v>
      </c>
      <c r="Y332" s="79">
        <v>298679</v>
      </c>
      <c r="Z332" s="79">
        <v>267079</v>
      </c>
      <c r="AA332" s="79">
        <v>31600</v>
      </c>
    </row>
    <row r="333" spans="1:27" ht="15">
      <c r="A333" s="79" t="s">
        <v>1272</v>
      </c>
      <c r="B333" s="79" t="s">
        <v>2044</v>
      </c>
      <c r="C333" s="79">
        <v>3100</v>
      </c>
      <c r="D333" s="79">
        <v>124925</v>
      </c>
      <c r="E333" s="79">
        <v>500</v>
      </c>
      <c r="F333" s="79">
        <v>124425</v>
      </c>
      <c r="H333" s="106" t="s">
        <v>1373</v>
      </c>
      <c r="I333" s="106" t="s">
        <v>2075</v>
      </c>
      <c r="J333" s="106">
        <v>19000</v>
      </c>
      <c r="K333" s="106">
        <v>141000</v>
      </c>
      <c r="L333" s="106"/>
      <c r="M333" s="106">
        <v>141000</v>
      </c>
      <c r="O333" s="79" t="s">
        <v>1254</v>
      </c>
      <c r="P333" s="79" t="s">
        <v>2038</v>
      </c>
      <c r="Q333" s="79">
        <v>6086303</v>
      </c>
      <c r="R333" s="79">
        <v>6345191</v>
      </c>
      <c r="S333" s="79">
        <v>896356</v>
      </c>
      <c r="T333" s="79">
        <v>5448835</v>
      </c>
      <c r="V333" s="97" t="s">
        <v>1272</v>
      </c>
      <c r="W333" s="79" t="s">
        <v>2044</v>
      </c>
      <c r="X333" s="79">
        <v>23866</v>
      </c>
      <c r="Y333" s="79">
        <v>4452527</v>
      </c>
      <c r="Z333" s="79">
        <v>79100</v>
      </c>
      <c r="AA333" s="79">
        <v>4373427</v>
      </c>
    </row>
    <row r="334" spans="1:27" ht="15">
      <c r="A334" s="79" t="s">
        <v>1275</v>
      </c>
      <c r="B334" s="79" t="s">
        <v>2045</v>
      </c>
      <c r="C334" s="79"/>
      <c r="D334" s="79">
        <v>1090069</v>
      </c>
      <c r="E334" s="79">
        <v>34200</v>
      </c>
      <c r="F334" s="79">
        <v>1055869</v>
      </c>
      <c r="H334" s="106" t="s">
        <v>1375</v>
      </c>
      <c r="I334" s="106" t="s">
        <v>2076</v>
      </c>
      <c r="J334" s="106">
        <v>365000</v>
      </c>
      <c r="K334" s="106">
        <v>178500</v>
      </c>
      <c r="L334" s="106"/>
      <c r="M334" s="106">
        <v>178500</v>
      </c>
      <c r="O334" s="79" t="s">
        <v>1257</v>
      </c>
      <c r="P334" s="79" t="s">
        <v>2039</v>
      </c>
      <c r="Q334" s="79">
        <v>2383402</v>
      </c>
      <c r="R334" s="79">
        <v>1780363</v>
      </c>
      <c r="S334" s="79">
        <v>467913</v>
      </c>
      <c r="T334" s="79">
        <v>1312450</v>
      </c>
      <c r="V334" s="97" t="s">
        <v>1275</v>
      </c>
      <c r="W334" s="79" t="s">
        <v>2045</v>
      </c>
      <c r="X334" s="79">
        <v>300000</v>
      </c>
      <c r="Y334" s="79">
        <v>22179080</v>
      </c>
      <c r="Z334" s="79">
        <v>50</v>
      </c>
      <c r="AA334" s="79">
        <v>22179030</v>
      </c>
    </row>
    <row r="335" spans="1:27" ht="15">
      <c r="A335" s="79" t="s">
        <v>1278</v>
      </c>
      <c r="B335" s="79" t="s">
        <v>2046</v>
      </c>
      <c r="C335" s="79">
        <v>150000</v>
      </c>
      <c r="D335" s="79">
        <v>1051135</v>
      </c>
      <c r="E335" s="79"/>
      <c r="F335" s="79">
        <v>1051135</v>
      </c>
      <c r="H335" s="106" t="s">
        <v>1378</v>
      </c>
      <c r="I335" s="106" t="s">
        <v>2077</v>
      </c>
      <c r="J335" s="106">
        <v>218350</v>
      </c>
      <c r="K335" s="106">
        <v>48481</v>
      </c>
      <c r="L335" s="106">
        <v>6200</v>
      </c>
      <c r="M335" s="106">
        <v>42281</v>
      </c>
      <c r="O335" s="79" t="s">
        <v>1260</v>
      </c>
      <c r="P335" s="79" t="s">
        <v>2040</v>
      </c>
      <c r="Q335" s="79">
        <v>3535658</v>
      </c>
      <c r="R335" s="79">
        <v>2760167</v>
      </c>
      <c r="S335" s="79">
        <v>164416</v>
      </c>
      <c r="T335" s="79">
        <v>2595751</v>
      </c>
      <c r="V335" s="97" t="s">
        <v>1278</v>
      </c>
      <c r="W335" s="79" t="s">
        <v>2046</v>
      </c>
      <c r="X335" s="79">
        <v>958000</v>
      </c>
      <c r="Y335" s="79">
        <v>331559</v>
      </c>
      <c r="Z335" s="79"/>
      <c r="AA335" s="79">
        <v>331559</v>
      </c>
    </row>
    <row r="336" spans="1:27" ht="15">
      <c r="A336" s="79" t="s">
        <v>1281</v>
      </c>
      <c r="B336" s="79" t="s">
        <v>2047</v>
      </c>
      <c r="C336" s="79">
        <v>242796</v>
      </c>
      <c r="D336" s="79">
        <v>733112</v>
      </c>
      <c r="E336" s="79">
        <v>1701</v>
      </c>
      <c r="F336" s="79">
        <v>731411</v>
      </c>
      <c r="H336" s="106" t="s">
        <v>1381</v>
      </c>
      <c r="I336" s="106" t="s">
        <v>2078</v>
      </c>
      <c r="J336" s="106">
        <v>100</v>
      </c>
      <c r="K336" s="106">
        <v>429481</v>
      </c>
      <c r="L336" s="106">
        <v>50000</v>
      </c>
      <c r="M336" s="106">
        <v>379481</v>
      </c>
      <c r="O336" s="79" t="s">
        <v>1263</v>
      </c>
      <c r="P336" s="79" t="s">
        <v>2041</v>
      </c>
      <c r="Q336" s="79">
        <v>30000</v>
      </c>
      <c r="R336" s="79">
        <v>364669</v>
      </c>
      <c r="S336" s="79">
        <v>32000</v>
      </c>
      <c r="T336" s="79">
        <v>332669</v>
      </c>
      <c r="V336" s="97" t="s">
        <v>1281</v>
      </c>
      <c r="W336" s="79" t="s">
        <v>2047</v>
      </c>
      <c r="X336" s="79">
        <v>1718391</v>
      </c>
      <c r="Y336" s="79">
        <v>4321467</v>
      </c>
      <c r="Z336" s="79">
        <v>661596</v>
      </c>
      <c r="AA336" s="79">
        <v>3659871</v>
      </c>
    </row>
    <row r="337" spans="1:27" ht="15">
      <c r="A337" s="79" t="s">
        <v>1284</v>
      </c>
      <c r="B337" s="79" t="s">
        <v>2048</v>
      </c>
      <c r="C337" s="79">
        <v>1344050</v>
      </c>
      <c r="D337" s="79">
        <v>1885957</v>
      </c>
      <c r="E337" s="79">
        <v>182797</v>
      </c>
      <c r="F337" s="79">
        <v>1703160</v>
      </c>
      <c r="H337" s="106" t="s">
        <v>1384</v>
      </c>
      <c r="I337" s="106" t="s">
        <v>2079</v>
      </c>
      <c r="J337" s="106">
        <v>150</v>
      </c>
      <c r="K337" s="106">
        <v>535816</v>
      </c>
      <c r="L337" s="106"/>
      <c r="M337" s="106">
        <v>535816</v>
      </c>
      <c r="O337" s="79" t="s">
        <v>1266</v>
      </c>
      <c r="P337" s="79" t="s">
        <v>2042</v>
      </c>
      <c r="Q337" s="79">
        <v>5672100</v>
      </c>
      <c r="R337" s="79">
        <v>6407636</v>
      </c>
      <c r="S337" s="79">
        <v>4602948</v>
      </c>
      <c r="T337" s="79">
        <v>1804688</v>
      </c>
      <c r="V337" s="97" t="s">
        <v>1284</v>
      </c>
      <c r="W337" s="79" t="s">
        <v>2048</v>
      </c>
      <c r="X337" s="79">
        <v>9412338</v>
      </c>
      <c r="Y337" s="79">
        <v>17754380</v>
      </c>
      <c r="Z337" s="79">
        <v>3775001</v>
      </c>
      <c r="AA337" s="79">
        <v>13979379</v>
      </c>
    </row>
    <row r="338" spans="1:27" ht="15">
      <c r="A338" s="79" t="s">
        <v>1287</v>
      </c>
      <c r="B338" s="79" t="s">
        <v>2304</v>
      </c>
      <c r="C338" s="79"/>
      <c r="D338" s="79">
        <v>79800</v>
      </c>
      <c r="E338" s="79"/>
      <c r="F338" s="79">
        <v>79800</v>
      </c>
      <c r="H338" s="106" t="s">
        <v>1388</v>
      </c>
      <c r="I338" s="106" t="s">
        <v>2080</v>
      </c>
      <c r="J338" s="106"/>
      <c r="K338" s="106">
        <v>250190</v>
      </c>
      <c r="L338" s="106"/>
      <c r="M338" s="106">
        <v>250190</v>
      </c>
      <c r="O338" s="79" t="s">
        <v>1269</v>
      </c>
      <c r="P338" s="79" t="s">
        <v>2043</v>
      </c>
      <c r="Q338" s="79"/>
      <c r="R338" s="79">
        <v>268960</v>
      </c>
      <c r="S338" s="79">
        <v>84000</v>
      </c>
      <c r="T338" s="79">
        <v>184960</v>
      </c>
      <c r="V338" s="97" t="s">
        <v>1290</v>
      </c>
      <c r="W338" s="79" t="s">
        <v>2049</v>
      </c>
      <c r="X338" s="79"/>
      <c r="Y338" s="79">
        <v>753174</v>
      </c>
      <c r="Z338" s="79"/>
      <c r="AA338" s="79">
        <v>753174</v>
      </c>
    </row>
    <row r="339" spans="1:27" ht="15">
      <c r="A339" s="79" t="s">
        <v>1290</v>
      </c>
      <c r="B339" s="79" t="s">
        <v>2049</v>
      </c>
      <c r="C339" s="79">
        <v>295500</v>
      </c>
      <c r="D339" s="79">
        <v>352789</v>
      </c>
      <c r="E339" s="79"/>
      <c r="F339" s="79">
        <v>352789</v>
      </c>
      <c r="H339" s="106" t="s">
        <v>1391</v>
      </c>
      <c r="I339" s="106" t="s">
        <v>2081</v>
      </c>
      <c r="J339" s="106"/>
      <c r="K339" s="106">
        <v>4090</v>
      </c>
      <c r="L339" s="106"/>
      <c r="M339" s="106">
        <v>4090</v>
      </c>
      <c r="O339" s="79" t="s">
        <v>1272</v>
      </c>
      <c r="P339" s="79" t="s">
        <v>2044</v>
      </c>
      <c r="Q339" s="79">
        <v>385267</v>
      </c>
      <c r="R339" s="79">
        <v>1268133</v>
      </c>
      <c r="S339" s="79">
        <v>162650</v>
      </c>
      <c r="T339" s="79">
        <v>1105483</v>
      </c>
      <c r="V339" s="97" t="s">
        <v>1293</v>
      </c>
      <c r="W339" s="79" t="s">
        <v>2050</v>
      </c>
      <c r="X339" s="79">
        <v>1518100</v>
      </c>
      <c r="Y339" s="79">
        <v>2009093</v>
      </c>
      <c r="Z339" s="79"/>
      <c r="AA339" s="79">
        <v>2009093</v>
      </c>
    </row>
    <row r="340" spans="1:27" ht="15">
      <c r="A340" s="79" t="s">
        <v>1293</v>
      </c>
      <c r="B340" s="79" t="s">
        <v>2050</v>
      </c>
      <c r="C340" s="79"/>
      <c r="D340" s="79">
        <v>141902</v>
      </c>
      <c r="E340" s="79"/>
      <c r="F340" s="79">
        <v>141902</v>
      </c>
      <c r="H340" s="106" t="s">
        <v>1394</v>
      </c>
      <c r="I340" s="106" t="s">
        <v>2082</v>
      </c>
      <c r="J340" s="106">
        <v>1480</v>
      </c>
      <c r="K340" s="106">
        <v>17500</v>
      </c>
      <c r="L340" s="106"/>
      <c r="M340" s="106">
        <v>17500</v>
      </c>
      <c r="O340" s="79" t="s">
        <v>1275</v>
      </c>
      <c r="P340" s="79" t="s">
        <v>2045</v>
      </c>
      <c r="Q340" s="79">
        <v>315000</v>
      </c>
      <c r="R340" s="79">
        <v>9269715</v>
      </c>
      <c r="S340" s="79">
        <v>553873</v>
      </c>
      <c r="T340" s="79">
        <v>8715842</v>
      </c>
      <c r="V340" s="97" t="s">
        <v>1296</v>
      </c>
      <c r="W340" s="79" t="s">
        <v>2051</v>
      </c>
      <c r="X340" s="79">
        <v>5700</v>
      </c>
      <c r="Y340" s="79">
        <v>1292691</v>
      </c>
      <c r="Z340" s="79"/>
      <c r="AA340" s="79">
        <v>1292691</v>
      </c>
    </row>
    <row r="341" spans="1:27" ht="15">
      <c r="A341" s="79" t="s">
        <v>1296</v>
      </c>
      <c r="B341" s="79" t="s">
        <v>2051</v>
      </c>
      <c r="C341" s="79">
        <v>1500</v>
      </c>
      <c r="D341" s="79">
        <v>405763</v>
      </c>
      <c r="E341" s="79">
        <v>264750</v>
      </c>
      <c r="F341" s="79">
        <v>141013</v>
      </c>
      <c r="H341" s="106" t="s">
        <v>1397</v>
      </c>
      <c r="I341" s="106" t="s">
        <v>2083</v>
      </c>
      <c r="J341" s="106"/>
      <c r="K341" s="106">
        <v>41050</v>
      </c>
      <c r="L341" s="106"/>
      <c r="M341" s="106">
        <v>41050</v>
      </c>
      <c r="O341" s="79" t="s">
        <v>1278</v>
      </c>
      <c r="P341" s="79" t="s">
        <v>2046</v>
      </c>
      <c r="Q341" s="79">
        <v>1066550</v>
      </c>
      <c r="R341" s="79">
        <v>4964504</v>
      </c>
      <c r="S341" s="79">
        <v>183400</v>
      </c>
      <c r="T341" s="79">
        <v>4781104</v>
      </c>
      <c r="V341" s="97" t="s">
        <v>1299</v>
      </c>
      <c r="W341" s="79" t="s">
        <v>2302</v>
      </c>
      <c r="X341" s="79">
        <v>675</v>
      </c>
      <c r="Y341" s="79">
        <v>6000</v>
      </c>
      <c r="Z341" s="79"/>
      <c r="AA341" s="79">
        <v>6000</v>
      </c>
    </row>
    <row r="342" spans="1:27" ht="15">
      <c r="A342" s="79" t="s">
        <v>1299</v>
      </c>
      <c r="B342" s="79" t="s">
        <v>2302</v>
      </c>
      <c r="C342" s="79"/>
      <c r="D342" s="79">
        <v>1675</v>
      </c>
      <c r="E342" s="79"/>
      <c r="F342" s="79">
        <v>1675</v>
      </c>
      <c r="H342" s="106" t="s">
        <v>1400</v>
      </c>
      <c r="I342" s="106" t="s">
        <v>2084</v>
      </c>
      <c r="J342" s="106"/>
      <c r="K342" s="106">
        <v>83400</v>
      </c>
      <c r="L342" s="106">
        <v>65000</v>
      </c>
      <c r="M342" s="106">
        <v>18400</v>
      </c>
      <c r="O342" s="79" t="s">
        <v>1281</v>
      </c>
      <c r="P342" s="79" t="s">
        <v>2047</v>
      </c>
      <c r="Q342" s="79">
        <v>1584116</v>
      </c>
      <c r="R342" s="79">
        <v>8333852</v>
      </c>
      <c r="S342" s="79">
        <v>1027807</v>
      </c>
      <c r="T342" s="79">
        <v>7306045</v>
      </c>
      <c r="V342" s="97" t="s">
        <v>1302</v>
      </c>
      <c r="W342" s="79" t="s">
        <v>2052</v>
      </c>
      <c r="X342" s="79">
        <v>1312440</v>
      </c>
      <c r="Y342" s="79">
        <v>10628102</v>
      </c>
      <c r="Z342" s="79">
        <v>738000</v>
      </c>
      <c r="AA342" s="79">
        <v>9890102</v>
      </c>
    </row>
    <row r="343" spans="1:27" ht="15">
      <c r="A343" s="79" t="s">
        <v>1302</v>
      </c>
      <c r="B343" s="79" t="s">
        <v>2052</v>
      </c>
      <c r="C343" s="79">
        <v>705660</v>
      </c>
      <c r="D343" s="79">
        <v>1242039</v>
      </c>
      <c r="E343" s="79">
        <v>44700</v>
      </c>
      <c r="F343" s="79">
        <v>1197339</v>
      </c>
      <c r="H343" s="106" t="s">
        <v>1403</v>
      </c>
      <c r="I343" s="106" t="s">
        <v>2085</v>
      </c>
      <c r="J343" s="106">
        <v>590500</v>
      </c>
      <c r="K343" s="106">
        <v>260955</v>
      </c>
      <c r="L343" s="106"/>
      <c r="M343" s="106">
        <v>260955</v>
      </c>
      <c r="O343" s="79" t="s">
        <v>1284</v>
      </c>
      <c r="P343" s="79" t="s">
        <v>2048</v>
      </c>
      <c r="Q343" s="79">
        <v>20122953</v>
      </c>
      <c r="R343" s="79">
        <v>10982896</v>
      </c>
      <c r="S343" s="79">
        <v>855976</v>
      </c>
      <c r="T343" s="79">
        <v>10126920</v>
      </c>
      <c r="V343" s="97" t="s">
        <v>1305</v>
      </c>
      <c r="W343" s="79" t="s">
        <v>2053</v>
      </c>
      <c r="X343" s="79">
        <v>36800</v>
      </c>
      <c r="Y343" s="79">
        <v>1841418</v>
      </c>
      <c r="Z343" s="79">
        <v>16700</v>
      </c>
      <c r="AA343" s="79">
        <v>1824718</v>
      </c>
    </row>
    <row r="344" spans="1:27" ht="15">
      <c r="A344" s="79" t="s">
        <v>1305</v>
      </c>
      <c r="B344" s="79" t="s">
        <v>2053</v>
      </c>
      <c r="C344" s="79">
        <v>102528</v>
      </c>
      <c r="D344" s="79">
        <v>1825540</v>
      </c>
      <c r="E344" s="79">
        <v>88000</v>
      </c>
      <c r="F344" s="79">
        <v>1737540</v>
      </c>
      <c r="H344" s="106" t="s">
        <v>1406</v>
      </c>
      <c r="I344" s="106" t="s">
        <v>2086</v>
      </c>
      <c r="J344" s="106">
        <v>1</v>
      </c>
      <c r="K344" s="106">
        <v>463071</v>
      </c>
      <c r="L344" s="106">
        <v>43000</v>
      </c>
      <c r="M344" s="106">
        <v>420071</v>
      </c>
      <c r="O344" s="79" t="s">
        <v>1287</v>
      </c>
      <c r="P344" s="79" t="s">
        <v>2304</v>
      </c>
      <c r="Q344" s="79"/>
      <c r="R344" s="79">
        <v>652671</v>
      </c>
      <c r="S344" s="79">
        <v>85940</v>
      </c>
      <c r="T344" s="79">
        <v>566731</v>
      </c>
      <c r="V344" s="97" t="s">
        <v>1308</v>
      </c>
      <c r="W344" s="79" t="s">
        <v>2054</v>
      </c>
      <c r="X344" s="79">
        <v>37778</v>
      </c>
      <c r="Y344" s="79">
        <v>1206370</v>
      </c>
      <c r="Z344" s="79"/>
      <c r="AA344" s="79">
        <v>1206370</v>
      </c>
    </row>
    <row r="345" spans="1:27" ht="15">
      <c r="A345" s="79" t="s">
        <v>1308</v>
      </c>
      <c r="B345" s="79" t="s">
        <v>2054</v>
      </c>
      <c r="C345" s="79">
        <v>535500</v>
      </c>
      <c r="D345" s="79">
        <v>895780</v>
      </c>
      <c r="E345" s="79">
        <v>133780</v>
      </c>
      <c r="F345" s="79">
        <v>762000</v>
      </c>
      <c r="H345" s="106" t="s">
        <v>1409</v>
      </c>
      <c r="I345" s="106" t="s">
        <v>2087</v>
      </c>
      <c r="J345" s="106">
        <v>14200</v>
      </c>
      <c r="K345" s="106">
        <v>2095154</v>
      </c>
      <c r="L345" s="106"/>
      <c r="M345" s="106">
        <v>2095154</v>
      </c>
      <c r="O345" s="79" t="s">
        <v>1290</v>
      </c>
      <c r="P345" s="79" t="s">
        <v>2049</v>
      </c>
      <c r="Q345" s="79">
        <v>2981364</v>
      </c>
      <c r="R345" s="79">
        <v>3146621</v>
      </c>
      <c r="S345" s="79">
        <v>802538</v>
      </c>
      <c r="T345" s="79">
        <v>2344083</v>
      </c>
      <c r="V345" s="97" t="s">
        <v>1311</v>
      </c>
      <c r="W345" s="79" t="s">
        <v>2055</v>
      </c>
      <c r="X345" s="79">
        <v>9494485</v>
      </c>
      <c r="Y345" s="79">
        <v>11978829</v>
      </c>
      <c r="Z345" s="79">
        <v>3236015</v>
      </c>
      <c r="AA345" s="79">
        <v>8742814</v>
      </c>
    </row>
    <row r="346" spans="1:27" ht="15">
      <c r="A346" s="79" t="s">
        <v>1311</v>
      </c>
      <c r="B346" s="79" t="s">
        <v>2055</v>
      </c>
      <c r="C346" s="79">
        <v>480440</v>
      </c>
      <c r="D346" s="79">
        <v>2634901</v>
      </c>
      <c r="E346" s="79">
        <v>12550</v>
      </c>
      <c r="F346" s="79">
        <v>2622351</v>
      </c>
      <c r="H346" s="106" t="s">
        <v>1412</v>
      </c>
      <c r="I346" s="106" t="s">
        <v>2088</v>
      </c>
      <c r="J346" s="106"/>
      <c r="K346" s="106">
        <v>82250</v>
      </c>
      <c r="L346" s="106"/>
      <c r="M346" s="106">
        <v>82250</v>
      </c>
      <c r="O346" s="79" t="s">
        <v>1293</v>
      </c>
      <c r="P346" s="79" t="s">
        <v>2050</v>
      </c>
      <c r="Q346" s="79">
        <v>453101</v>
      </c>
      <c r="R346" s="79">
        <v>2069992</v>
      </c>
      <c r="S346" s="79">
        <v>218200</v>
      </c>
      <c r="T346" s="79">
        <v>1851792</v>
      </c>
      <c r="V346" s="97" t="s">
        <v>1314</v>
      </c>
      <c r="W346" s="79" t="s">
        <v>2056</v>
      </c>
      <c r="X346" s="79">
        <v>1100000</v>
      </c>
      <c r="Y346" s="79">
        <v>2089017</v>
      </c>
      <c r="Z346" s="79"/>
      <c r="AA346" s="79">
        <v>2089017</v>
      </c>
    </row>
    <row r="347" spans="1:27" ht="15">
      <c r="A347" s="79" t="s">
        <v>1314</v>
      </c>
      <c r="B347" s="79" t="s">
        <v>2056</v>
      </c>
      <c r="C347" s="79">
        <v>41000</v>
      </c>
      <c r="D347" s="79">
        <v>257485</v>
      </c>
      <c r="E347" s="79">
        <v>112400</v>
      </c>
      <c r="F347" s="79">
        <v>145085</v>
      </c>
      <c r="H347" s="106" t="s">
        <v>1415</v>
      </c>
      <c r="I347" s="106" t="s">
        <v>2089</v>
      </c>
      <c r="J347" s="106">
        <v>363000</v>
      </c>
      <c r="K347" s="106">
        <v>1533927</v>
      </c>
      <c r="L347" s="106"/>
      <c r="M347" s="106">
        <v>1533927</v>
      </c>
      <c r="O347" s="79" t="s">
        <v>1296</v>
      </c>
      <c r="P347" s="79" t="s">
        <v>2051</v>
      </c>
      <c r="Q347" s="79">
        <v>6265463</v>
      </c>
      <c r="R347" s="79">
        <v>4617571</v>
      </c>
      <c r="S347" s="79">
        <v>2147192</v>
      </c>
      <c r="T347" s="79">
        <v>2470379</v>
      </c>
      <c r="V347" s="97" t="s">
        <v>1317</v>
      </c>
      <c r="W347" s="79" t="s">
        <v>2057</v>
      </c>
      <c r="X347" s="79">
        <v>1145353</v>
      </c>
      <c r="Y347" s="79">
        <v>2054075</v>
      </c>
      <c r="Z347" s="79">
        <v>10000</v>
      </c>
      <c r="AA347" s="79">
        <v>2044075</v>
      </c>
    </row>
    <row r="348" spans="1:27" ht="15">
      <c r="A348" s="79" t="s">
        <v>1317</v>
      </c>
      <c r="B348" s="79" t="s">
        <v>2057</v>
      </c>
      <c r="C348" s="79">
        <v>103350</v>
      </c>
      <c r="D348" s="79">
        <v>354195</v>
      </c>
      <c r="E348" s="79">
        <v>13600</v>
      </c>
      <c r="F348" s="79">
        <v>340595</v>
      </c>
      <c r="H348" s="106" t="s">
        <v>1418</v>
      </c>
      <c r="I348" s="106" t="s">
        <v>2090</v>
      </c>
      <c r="J348" s="106"/>
      <c r="K348" s="106">
        <v>434023</v>
      </c>
      <c r="L348" s="106"/>
      <c r="M348" s="106">
        <v>434023</v>
      </c>
      <c r="O348" s="79" t="s">
        <v>1299</v>
      </c>
      <c r="P348" s="79" t="s">
        <v>2302</v>
      </c>
      <c r="Q348" s="79"/>
      <c r="R348" s="79">
        <v>113175</v>
      </c>
      <c r="S348" s="79">
        <v>58000</v>
      </c>
      <c r="T348" s="79">
        <v>55175</v>
      </c>
      <c r="V348" s="97" t="s">
        <v>1320</v>
      </c>
      <c r="W348" s="79" t="s">
        <v>2058</v>
      </c>
      <c r="X348" s="79">
        <v>345502</v>
      </c>
      <c r="Y348" s="79">
        <v>12694944</v>
      </c>
      <c r="Z348" s="79">
        <v>631501</v>
      </c>
      <c r="AA348" s="79">
        <v>12063443</v>
      </c>
    </row>
    <row r="349" spans="1:27" ht="15">
      <c r="A349" s="79" t="s">
        <v>1320</v>
      </c>
      <c r="B349" s="79" t="s">
        <v>2058</v>
      </c>
      <c r="C349" s="79">
        <v>410826</v>
      </c>
      <c r="D349" s="79">
        <v>3690326</v>
      </c>
      <c r="E349" s="79">
        <v>895156</v>
      </c>
      <c r="F349" s="79">
        <v>2795170</v>
      </c>
      <c r="H349" s="106" t="s">
        <v>1421</v>
      </c>
      <c r="I349" s="106" t="s">
        <v>2091</v>
      </c>
      <c r="J349" s="106">
        <v>1573350</v>
      </c>
      <c r="K349" s="106">
        <v>549376</v>
      </c>
      <c r="L349" s="106"/>
      <c r="M349" s="106">
        <v>549376</v>
      </c>
      <c r="O349" s="79" t="s">
        <v>1302</v>
      </c>
      <c r="P349" s="79" t="s">
        <v>2052</v>
      </c>
      <c r="Q349" s="79">
        <v>18764322</v>
      </c>
      <c r="R349" s="79">
        <v>7426935</v>
      </c>
      <c r="S349" s="79">
        <v>1388526</v>
      </c>
      <c r="T349" s="79">
        <v>6038409</v>
      </c>
      <c r="V349" s="97" t="s">
        <v>1323</v>
      </c>
      <c r="W349" s="79" t="s">
        <v>2059</v>
      </c>
      <c r="X349" s="79">
        <v>609849</v>
      </c>
      <c r="Y349" s="79">
        <v>2012794</v>
      </c>
      <c r="Z349" s="79">
        <v>39500</v>
      </c>
      <c r="AA349" s="79">
        <v>1973294</v>
      </c>
    </row>
    <row r="350" spans="1:27" ht="15">
      <c r="A350" s="79" t="s">
        <v>1323</v>
      </c>
      <c r="B350" s="79" t="s">
        <v>2059</v>
      </c>
      <c r="C350" s="79">
        <v>500</v>
      </c>
      <c r="D350" s="79">
        <v>155150</v>
      </c>
      <c r="E350" s="79"/>
      <c r="F350" s="79">
        <v>155150</v>
      </c>
      <c r="H350" s="106" t="s">
        <v>1424</v>
      </c>
      <c r="I350" s="106" t="s">
        <v>2092</v>
      </c>
      <c r="J350" s="106">
        <v>176800</v>
      </c>
      <c r="K350" s="106">
        <v>121521</v>
      </c>
      <c r="L350" s="106">
        <v>34600</v>
      </c>
      <c r="M350" s="106">
        <v>86921</v>
      </c>
      <c r="O350" s="79" t="s">
        <v>1305</v>
      </c>
      <c r="P350" s="79" t="s">
        <v>2053</v>
      </c>
      <c r="Q350" s="79">
        <v>6096346</v>
      </c>
      <c r="R350" s="79">
        <v>14494346</v>
      </c>
      <c r="S350" s="79">
        <v>297744</v>
      </c>
      <c r="T350" s="79">
        <v>14196602</v>
      </c>
      <c r="V350" s="97" t="s">
        <v>1326</v>
      </c>
      <c r="W350" s="79" t="s">
        <v>2060</v>
      </c>
      <c r="X350" s="79">
        <v>1</v>
      </c>
      <c r="Y350" s="79">
        <v>944689</v>
      </c>
      <c r="Z350" s="79"/>
      <c r="AA350" s="79">
        <v>944689</v>
      </c>
    </row>
    <row r="351" spans="1:27" ht="15">
      <c r="A351" s="79" t="s">
        <v>1326</v>
      </c>
      <c r="B351" s="79" t="s">
        <v>2060</v>
      </c>
      <c r="C351" s="79">
        <v>698500</v>
      </c>
      <c r="D351" s="79">
        <v>378565</v>
      </c>
      <c r="E351" s="79">
        <v>2200</v>
      </c>
      <c r="F351" s="79">
        <v>376365</v>
      </c>
      <c r="H351" s="106" t="s">
        <v>1427</v>
      </c>
      <c r="I351" s="106" t="s">
        <v>2093</v>
      </c>
      <c r="J351" s="106">
        <v>1500</v>
      </c>
      <c r="K351" s="106">
        <v>226665</v>
      </c>
      <c r="L351" s="106">
        <v>4000</v>
      </c>
      <c r="M351" s="106">
        <v>222665</v>
      </c>
      <c r="O351" s="79" t="s">
        <v>1308</v>
      </c>
      <c r="P351" s="79" t="s">
        <v>2054</v>
      </c>
      <c r="Q351" s="79">
        <v>10139315</v>
      </c>
      <c r="R351" s="79">
        <v>5681207</v>
      </c>
      <c r="S351" s="79">
        <v>988180</v>
      </c>
      <c r="T351" s="79">
        <v>4693027</v>
      </c>
      <c r="V351" s="97" t="s">
        <v>1329</v>
      </c>
      <c r="W351" s="79" t="s">
        <v>2061</v>
      </c>
      <c r="X351" s="79">
        <v>1953903</v>
      </c>
      <c r="Y351" s="79">
        <v>10267625</v>
      </c>
      <c r="Z351" s="79">
        <v>3078200</v>
      </c>
      <c r="AA351" s="79">
        <v>7189425</v>
      </c>
    </row>
    <row r="352" spans="1:27" ht="15">
      <c r="A352" s="79" t="s">
        <v>1329</v>
      </c>
      <c r="B352" s="79" t="s">
        <v>2061</v>
      </c>
      <c r="C352" s="79">
        <v>6828500</v>
      </c>
      <c r="D352" s="79">
        <v>1201734</v>
      </c>
      <c r="E352" s="79">
        <v>188500</v>
      </c>
      <c r="F352" s="79">
        <v>1013234</v>
      </c>
      <c r="H352" s="106" t="s">
        <v>1430</v>
      </c>
      <c r="I352" s="106" t="s">
        <v>2094</v>
      </c>
      <c r="J352" s="106"/>
      <c r="K352" s="106">
        <v>21300</v>
      </c>
      <c r="L352" s="106"/>
      <c r="M352" s="106">
        <v>21300</v>
      </c>
      <c r="O352" s="79" t="s">
        <v>1311</v>
      </c>
      <c r="P352" s="79" t="s">
        <v>2055</v>
      </c>
      <c r="Q352" s="79">
        <v>3684018</v>
      </c>
      <c r="R352" s="79">
        <v>15308309</v>
      </c>
      <c r="S352" s="79">
        <v>1054126</v>
      </c>
      <c r="T352" s="79">
        <v>14254183</v>
      </c>
      <c r="V352" s="97" t="s">
        <v>1332</v>
      </c>
      <c r="W352" s="79" t="s">
        <v>2062</v>
      </c>
      <c r="X352" s="79"/>
      <c r="Y352" s="79">
        <v>282706</v>
      </c>
      <c r="Z352" s="79"/>
      <c r="AA352" s="79">
        <v>282706</v>
      </c>
    </row>
    <row r="353" spans="1:27" ht="15">
      <c r="A353" s="79" t="s">
        <v>1335</v>
      </c>
      <c r="B353" s="79" t="s">
        <v>2063</v>
      </c>
      <c r="C353" s="79"/>
      <c r="D353" s="79">
        <v>266504</v>
      </c>
      <c r="E353" s="79"/>
      <c r="F353" s="79">
        <v>266504</v>
      </c>
      <c r="H353" s="106" t="s">
        <v>1433</v>
      </c>
      <c r="I353" s="106" t="s">
        <v>2095</v>
      </c>
      <c r="J353" s="106"/>
      <c r="K353" s="106">
        <v>79700</v>
      </c>
      <c r="L353" s="106"/>
      <c r="M353" s="106">
        <v>79700</v>
      </c>
      <c r="O353" s="79" t="s">
        <v>1314</v>
      </c>
      <c r="P353" s="79" t="s">
        <v>2056</v>
      </c>
      <c r="Q353" s="79">
        <v>210500</v>
      </c>
      <c r="R353" s="79">
        <v>1779460</v>
      </c>
      <c r="S353" s="79">
        <v>415900</v>
      </c>
      <c r="T353" s="79">
        <v>1363560</v>
      </c>
      <c r="V353" s="97" t="s">
        <v>1335</v>
      </c>
      <c r="W353" s="79" t="s">
        <v>2063</v>
      </c>
      <c r="X353" s="79">
        <v>43000</v>
      </c>
      <c r="Y353" s="79">
        <v>5578235</v>
      </c>
      <c r="Z353" s="79"/>
      <c r="AA353" s="79">
        <v>5578235</v>
      </c>
    </row>
    <row r="354" spans="1:27" ht="15">
      <c r="A354" s="79" t="s">
        <v>1338</v>
      </c>
      <c r="B354" s="79" t="s">
        <v>2064</v>
      </c>
      <c r="C354" s="79">
        <v>1121900</v>
      </c>
      <c r="D354" s="79">
        <v>790244</v>
      </c>
      <c r="E354" s="79">
        <v>281100</v>
      </c>
      <c r="F354" s="79">
        <v>509144</v>
      </c>
      <c r="H354" s="106" t="s">
        <v>1436</v>
      </c>
      <c r="I354" s="106" t="s">
        <v>2096</v>
      </c>
      <c r="J354" s="106">
        <v>200000</v>
      </c>
      <c r="K354" s="106">
        <v>394333</v>
      </c>
      <c r="L354" s="106"/>
      <c r="M354" s="106">
        <v>394333</v>
      </c>
      <c r="O354" s="79" t="s">
        <v>1317</v>
      </c>
      <c r="P354" s="79" t="s">
        <v>2057</v>
      </c>
      <c r="Q354" s="79">
        <v>4218489</v>
      </c>
      <c r="R354" s="79">
        <v>4544687</v>
      </c>
      <c r="S354" s="79">
        <v>572553</v>
      </c>
      <c r="T354" s="79">
        <v>3972134</v>
      </c>
      <c r="V354" s="97" t="s">
        <v>1338</v>
      </c>
      <c r="W354" s="79" t="s">
        <v>2064</v>
      </c>
      <c r="X354" s="79">
        <v>4344634</v>
      </c>
      <c r="Y354" s="79">
        <v>9660628</v>
      </c>
      <c r="Z354" s="79">
        <v>410300</v>
      </c>
      <c r="AA354" s="79">
        <v>9250328</v>
      </c>
    </row>
    <row r="355" spans="1:27" ht="15">
      <c r="A355" s="79" t="s">
        <v>1341</v>
      </c>
      <c r="B355" s="79" t="s">
        <v>2065</v>
      </c>
      <c r="C355" s="79">
        <v>423300</v>
      </c>
      <c r="D355" s="79">
        <v>447726</v>
      </c>
      <c r="E355" s="79">
        <v>120700</v>
      </c>
      <c r="F355" s="79">
        <v>327026</v>
      </c>
      <c r="H355" s="106" t="s">
        <v>1439</v>
      </c>
      <c r="I355" s="106" t="s">
        <v>2097</v>
      </c>
      <c r="J355" s="106"/>
      <c r="K355" s="106">
        <v>43116</v>
      </c>
      <c r="L355" s="106"/>
      <c r="M355" s="106">
        <v>43116</v>
      </c>
      <c r="O355" s="79" t="s">
        <v>1320</v>
      </c>
      <c r="P355" s="79" t="s">
        <v>2058</v>
      </c>
      <c r="Q355" s="79">
        <v>6470299</v>
      </c>
      <c r="R355" s="79">
        <v>28598492</v>
      </c>
      <c r="S355" s="79">
        <v>5889871</v>
      </c>
      <c r="T355" s="79">
        <v>22708621</v>
      </c>
      <c r="V355" s="97" t="s">
        <v>1341</v>
      </c>
      <c r="W355" s="79" t="s">
        <v>2065</v>
      </c>
      <c r="X355" s="79">
        <v>634500</v>
      </c>
      <c r="Y355" s="79">
        <v>2666549</v>
      </c>
      <c r="Z355" s="79">
        <v>15200</v>
      </c>
      <c r="AA355" s="79">
        <v>2651349</v>
      </c>
    </row>
    <row r="356" spans="1:27" ht="15">
      <c r="A356" s="79" t="s">
        <v>1344</v>
      </c>
      <c r="B356" s="79" t="s">
        <v>2066</v>
      </c>
      <c r="C356" s="79"/>
      <c r="D356" s="79">
        <v>2134320</v>
      </c>
      <c r="E356" s="79"/>
      <c r="F356" s="79">
        <v>2134320</v>
      </c>
      <c r="H356" s="106" t="s">
        <v>1442</v>
      </c>
      <c r="I356" s="106" t="s">
        <v>2098</v>
      </c>
      <c r="J356" s="106"/>
      <c r="K356" s="106">
        <v>4500</v>
      </c>
      <c r="L356" s="106"/>
      <c r="M356" s="106">
        <v>4500</v>
      </c>
      <c r="O356" s="79" t="s">
        <v>1323</v>
      </c>
      <c r="P356" s="79" t="s">
        <v>2059</v>
      </c>
      <c r="Q356" s="79">
        <v>3140850</v>
      </c>
      <c r="R356" s="79">
        <v>2656532</v>
      </c>
      <c r="S356" s="79">
        <v>661300</v>
      </c>
      <c r="T356" s="79">
        <v>1995232</v>
      </c>
      <c r="V356" s="97" t="s">
        <v>1347</v>
      </c>
      <c r="W356" s="79" t="s">
        <v>2067</v>
      </c>
      <c r="X356" s="79">
        <v>6899701</v>
      </c>
      <c r="Y356" s="79">
        <v>5141660</v>
      </c>
      <c r="Z356" s="79">
        <v>500</v>
      </c>
      <c r="AA356" s="79">
        <v>5141160</v>
      </c>
    </row>
    <row r="357" spans="1:27" ht="15">
      <c r="A357" s="79" t="s">
        <v>1347</v>
      </c>
      <c r="B357" s="79" t="s">
        <v>2067</v>
      </c>
      <c r="C357" s="79">
        <v>140000</v>
      </c>
      <c r="D357" s="79">
        <v>206339</v>
      </c>
      <c r="E357" s="79">
        <v>2500</v>
      </c>
      <c r="F357" s="79">
        <v>203839</v>
      </c>
      <c r="H357" s="106" t="s">
        <v>1445</v>
      </c>
      <c r="I357" s="106" t="s">
        <v>2099</v>
      </c>
      <c r="J357" s="106"/>
      <c r="K357" s="106">
        <v>1970000</v>
      </c>
      <c r="L357" s="106"/>
      <c r="M357" s="106">
        <v>1970000</v>
      </c>
      <c r="O357" s="79" t="s">
        <v>1326</v>
      </c>
      <c r="P357" s="79" t="s">
        <v>2060</v>
      </c>
      <c r="Q357" s="79">
        <v>10482252</v>
      </c>
      <c r="R357" s="79">
        <v>5168662</v>
      </c>
      <c r="S357" s="79">
        <v>700971</v>
      </c>
      <c r="T357" s="79">
        <v>4467691</v>
      </c>
      <c r="V357" s="97" t="s">
        <v>1350</v>
      </c>
      <c r="W357" s="79" t="s">
        <v>2068</v>
      </c>
      <c r="X357" s="79">
        <v>60641</v>
      </c>
      <c r="Y357" s="79">
        <v>35950</v>
      </c>
      <c r="Z357" s="79"/>
      <c r="AA357" s="79">
        <v>35950</v>
      </c>
    </row>
    <row r="358" spans="1:27" ht="15">
      <c r="A358" s="79" t="s">
        <v>1350</v>
      </c>
      <c r="B358" s="79" t="s">
        <v>2068</v>
      </c>
      <c r="C358" s="79"/>
      <c r="D358" s="79">
        <v>11350</v>
      </c>
      <c r="E358" s="79"/>
      <c r="F358" s="79">
        <v>11350</v>
      </c>
      <c r="H358" s="106" t="s">
        <v>1448</v>
      </c>
      <c r="I358" s="106" t="s">
        <v>2100</v>
      </c>
      <c r="J358" s="106">
        <v>202863</v>
      </c>
      <c r="K358" s="106">
        <v>596917</v>
      </c>
      <c r="L358" s="106"/>
      <c r="M358" s="106">
        <v>596917</v>
      </c>
      <c r="O358" s="79" t="s">
        <v>1329</v>
      </c>
      <c r="P358" s="79" t="s">
        <v>2061</v>
      </c>
      <c r="Q358" s="79">
        <v>19396131</v>
      </c>
      <c r="R358" s="79">
        <v>8039407</v>
      </c>
      <c r="S358" s="79">
        <v>378761</v>
      </c>
      <c r="T358" s="79">
        <v>7660646</v>
      </c>
      <c r="V358" s="97" t="s">
        <v>1353</v>
      </c>
      <c r="W358" s="79" t="s">
        <v>2069</v>
      </c>
      <c r="X358" s="79">
        <v>0</v>
      </c>
      <c r="Y358" s="79">
        <v>803041</v>
      </c>
      <c r="Z358" s="79">
        <v>171000</v>
      </c>
      <c r="AA358" s="79">
        <v>632041</v>
      </c>
    </row>
    <row r="359" spans="1:27" ht="15">
      <c r="A359" s="79" t="s">
        <v>1353</v>
      </c>
      <c r="B359" s="79" t="s">
        <v>2069</v>
      </c>
      <c r="C359" s="79">
        <v>4337500</v>
      </c>
      <c r="D359" s="79">
        <v>1537156</v>
      </c>
      <c r="E359" s="79">
        <v>749250</v>
      </c>
      <c r="F359" s="79">
        <v>787906</v>
      </c>
      <c r="H359" s="106" t="s">
        <v>1451</v>
      </c>
      <c r="I359" s="106" t="s">
        <v>2101</v>
      </c>
      <c r="J359" s="106"/>
      <c r="K359" s="106">
        <v>1002254</v>
      </c>
      <c r="L359" s="106"/>
      <c r="M359" s="106">
        <v>1002254</v>
      </c>
      <c r="O359" s="79" t="s">
        <v>1332</v>
      </c>
      <c r="P359" s="79" t="s">
        <v>2062</v>
      </c>
      <c r="Q359" s="79">
        <v>523961</v>
      </c>
      <c r="R359" s="79">
        <v>714425</v>
      </c>
      <c r="S359" s="79">
        <v>7000</v>
      </c>
      <c r="T359" s="79">
        <v>707425</v>
      </c>
      <c r="V359" s="97" t="s">
        <v>1356</v>
      </c>
      <c r="W359" s="79" t="s">
        <v>2295</v>
      </c>
      <c r="X359" s="79"/>
      <c r="Y359" s="79">
        <v>94975</v>
      </c>
      <c r="Z359" s="79"/>
      <c r="AA359" s="79">
        <v>94975</v>
      </c>
    </row>
    <row r="360" spans="1:27" ht="15">
      <c r="A360" s="79" t="s">
        <v>1359</v>
      </c>
      <c r="B360" s="79" t="s">
        <v>2070</v>
      </c>
      <c r="C360" s="79">
        <v>2622700</v>
      </c>
      <c r="D360" s="79">
        <v>325750</v>
      </c>
      <c r="E360" s="79">
        <v>194200</v>
      </c>
      <c r="F360" s="79">
        <v>131550</v>
      </c>
      <c r="H360" s="106" t="s">
        <v>1454</v>
      </c>
      <c r="I360" s="106" t="s">
        <v>2102</v>
      </c>
      <c r="J360" s="106"/>
      <c r="K360" s="106">
        <v>544000</v>
      </c>
      <c r="L360" s="106"/>
      <c r="M360" s="106">
        <v>544000</v>
      </c>
      <c r="O360" s="79" t="s">
        <v>1335</v>
      </c>
      <c r="P360" s="79" t="s">
        <v>2063</v>
      </c>
      <c r="Q360" s="79">
        <v>398850</v>
      </c>
      <c r="R360" s="79">
        <v>2886788</v>
      </c>
      <c r="S360" s="79"/>
      <c r="T360" s="79">
        <v>2886788</v>
      </c>
      <c r="V360" s="97" t="s">
        <v>1359</v>
      </c>
      <c r="W360" s="79" t="s">
        <v>2070</v>
      </c>
      <c r="X360" s="79">
        <v>512350</v>
      </c>
      <c r="Y360" s="79">
        <v>152295</v>
      </c>
      <c r="Z360" s="79"/>
      <c r="AA360" s="79">
        <v>152295</v>
      </c>
    </row>
    <row r="361" spans="1:27" ht="15">
      <c r="A361" s="79" t="s">
        <v>1362</v>
      </c>
      <c r="B361" s="79" t="s">
        <v>2071</v>
      </c>
      <c r="C361" s="79"/>
      <c r="D361" s="79">
        <v>132931</v>
      </c>
      <c r="E361" s="79">
        <v>6000</v>
      </c>
      <c r="F361" s="79">
        <v>126931</v>
      </c>
      <c r="H361" s="106" t="s">
        <v>1457</v>
      </c>
      <c r="I361" s="106" t="s">
        <v>2103</v>
      </c>
      <c r="J361" s="106"/>
      <c r="K361" s="106">
        <v>1159298</v>
      </c>
      <c r="L361" s="106">
        <v>4650</v>
      </c>
      <c r="M361" s="106">
        <v>1154648</v>
      </c>
      <c r="O361" s="79" t="s">
        <v>1338</v>
      </c>
      <c r="P361" s="79" t="s">
        <v>2064</v>
      </c>
      <c r="Q361" s="79">
        <v>5665650</v>
      </c>
      <c r="R361" s="79">
        <v>6345310</v>
      </c>
      <c r="S361" s="79">
        <v>1492401</v>
      </c>
      <c r="T361" s="79">
        <v>4852909</v>
      </c>
      <c r="V361" s="97" t="s">
        <v>1362</v>
      </c>
      <c r="W361" s="79" t="s">
        <v>2071</v>
      </c>
      <c r="X361" s="79">
        <v>726100</v>
      </c>
      <c r="Y361" s="79">
        <v>3897422</v>
      </c>
      <c r="Z361" s="79">
        <v>550000</v>
      </c>
      <c r="AA361" s="79">
        <v>3347422</v>
      </c>
    </row>
    <row r="362" spans="1:27" ht="15">
      <c r="A362" s="79" t="s">
        <v>1365</v>
      </c>
      <c r="B362" s="79" t="s">
        <v>2072</v>
      </c>
      <c r="C362" s="79"/>
      <c r="D362" s="79">
        <v>2590</v>
      </c>
      <c r="E362" s="79"/>
      <c r="F362" s="79">
        <v>2590</v>
      </c>
      <c r="H362" s="106" t="s">
        <v>1460</v>
      </c>
      <c r="I362" s="106" t="s">
        <v>2267</v>
      </c>
      <c r="J362" s="106"/>
      <c r="K362" s="106">
        <v>436701</v>
      </c>
      <c r="L362" s="106"/>
      <c r="M362" s="106">
        <v>436701</v>
      </c>
      <c r="O362" s="79" t="s">
        <v>1341</v>
      </c>
      <c r="P362" s="79" t="s">
        <v>2065</v>
      </c>
      <c r="Q362" s="79">
        <v>8549230</v>
      </c>
      <c r="R362" s="79">
        <v>3055408</v>
      </c>
      <c r="S362" s="79">
        <v>805500</v>
      </c>
      <c r="T362" s="79">
        <v>2249908</v>
      </c>
      <c r="V362" s="97" t="s">
        <v>1368</v>
      </c>
      <c r="W362" s="79" t="s">
        <v>2073</v>
      </c>
      <c r="X362" s="79">
        <v>255500</v>
      </c>
      <c r="Y362" s="79">
        <v>141440</v>
      </c>
      <c r="Z362" s="79"/>
      <c r="AA362" s="79">
        <v>141440</v>
      </c>
    </row>
    <row r="363" spans="1:27" ht="15">
      <c r="A363" s="79" t="s">
        <v>1368</v>
      </c>
      <c r="B363" s="79" t="s">
        <v>2073</v>
      </c>
      <c r="C363" s="79">
        <v>16800</v>
      </c>
      <c r="D363" s="79">
        <v>192101</v>
      </c>
      <c r="E363" s="79"/>
      <c r="F363" s="79">
        <v>192101</v>
      </c>
      <c r="H363" s="106" t="s">
        <v>1463</v>
      </c>
      <c r="I363" s="106" t="s">
        <v>2104</v>
      </c>
      <c r="J363" s="106"/>
      <c r="K363" s="106">
        <v>25580</v>
      </c>
      <c r="L363" s="106"/>
      <c r="M363" s="106">
        <v>25580</v>
      </c>
      <c r="O363" s="79" t="s">
        <v>1344</v>
      </c>
      <c r="P363" s="79" t="s">
        <v>2066</v>
      </c>
      <c r="Q363" s="79"/>
      <c r="R363" s="79">
        <v>9676293</v>
      </c>
      <c r="S363" s="79"/>
      <c r="T363" s="79">
        <v>9676293</v>
      </c>
      <c r="V363" s="97" t="s">
        <v>1370</v>
      </c>
      <c r="W363" s="79" t="s">
        <v>2074</v>
      </c>
      <c r="X363" s="79">
        <v>427200</v>
      </c>
      <c r="Y363" s="79">
        <v>612403</v>
      </c>
      <c r="Z363" s="79"/>
      <c r="AA363" s="79">
        <v>612403</v>
      </c>
    </row>
    <row r="364" spans="1:27" ht="15">
      <c r="A364" s="79" t="s">
        <v>1370</v>
      </c>
      <c r="B364" s="79" t="s">
        <v>2074</v>
      </c>
      <c r="C364" s="79">
        <v>1742850</v>
      </c>
      <c r="D364" s="79">
        <v>235992</v>
      </c>
      <c r="E364" s="79">
        <v>1500</v>
      </c>
      <c r="F364" s="79">
        <v>234492</v>
      </c>
      <c r="H364" s="106" t="s">
        <v>1466</v>
      </c>
      <c r="I364" s="106" t="s">
        <v>2105</v>
      </c>
      <c r="J364" s="106">
        <v>120000</v>
      </c>
      <c r="K364" s="106">
        <v>198709</v>
      </c>
      <c r="L364" s="106"/>
      <c r="M364" s="106">
        <v>198709</v>
      </c>
      <c r="O364" s="79" t="s">
        <v>1347</v>
      </c>
      <c r="P364" s="79" t="s">
        <v>2067</v>
      </c>
      <c r="Q364" s="79">
        <v>840692</v>
      </c>
      <c r="R364" s="79">
        <v>2613290</v>
      </c>
      <c r="S364" s="79">
        <v>412552</v>
      </c>
      <c r="T364" s="79">
        <v>2200738</v>
      </c>
      <c r="V364" s="97" t="s">
        <v>1373</v>
      </c>
      <c r="W364" s="79" t="s">
        <v>2075</v>
      </c>
      <c r="X364" s="79">
        <v>143225</v>
      </c>
      <c r="Y364" s="79">
        <v>450078</v>
      </c>
      <c r="Z364" s="79"/>
      <c r="AA364" s="79">
        <v>450078</v>
      </c>
    </row>
    <row r="365" spans="1:27" ht="15">
      <c r="A365" s="79" t="s">
        <v>1373</v>
      </c>
      <c r="B365" s="79" t="s">
        <v>2075</v>
      </c>
      <c r="C365" s="79"/>
      <c r="D365" s="79">
        <v>111061</v>
      </c>
      <c r="E365" s="79">
        <v>500</v>
      </c>
      <c r="F365" s="79">
        <v>110561</v>
      </c>
      <c r="H365" s="106" t="s">
        <v>1469</v>
      </c>
      <c r="I365" s="106" t="s">
        <v>2106</v>
      </c>
      <c r="J365" s="106"/>
      <c r="K365" s="106">
        <v>80675</v>
      </c>
      <c r="L365" s="106"/>
      <c r="M365" s="106">
        <v>80675</v>
      </c>
      <c r="O365" s="79" t="s">
        <v>1350</v>
      </c>
      <c r="P365" s="79" t="s">
        <v>2068</v>
      </c>
      <c r="Q365" s="79"/>
      <c r="R365" s="79">
        <v>220260</v>
      </c>
      <c r="S365" s="79">
        <v>42000</v>
      </c>
      <c r="T365" s="79">
        <v>178260</v>
      </c>
      <c r="V365" s="97" t="s">
        <v>1375</v>
      </c>
      <c r="W365" s="79" t="s">
        <v>2076</v>
      </c>
      <c r="X365" s="79">
        <v>365000</v>
      </c>
      <c r="Y365" s="79">
        <v>740850</v>
      </c>
      <c r="Z365" s="79"/>
      <c r="AA365" s="79">
        <v>740850</v>
      </c>
    </row>
    <row r="366" spans="1:27" ht="15">
      <c r="A366" s="79" t="s">
        <v>1375</v>
      </c>
      <c r="B366" s="79" t="s">
        <v>2076</v>
      </c>
      <c r="C366" s="79">
        <v>361395</v>
      </c>
      <c r="D366" s="79">
        <v>322164</v>
      </c>
      <c r="E366" s="79"/>
      <c r="F366" s="79">
        <v>322164</v>
      </c>
      <c r="H366" s="106" t="s">
        <v>1472</v>
      </c>
      <c r="I366" s="106" t="s">
        <v>1119</v>
      </c>
      <c r="J366" s="106">
        <v>552501</v>
      </c>
      <c r="K366" s="106">
        <v>2902266</v>
      </c>
      <c r="L366" s="106">
        <v>248000</v>
      </c>
      <c r="M366" s="106">
        <v>2654266</v>
      </c>
      <c r="O366" s="79" t="s">
        <v>1353</v>
      </c>
      <c r="P366" s="79" t="s">
        <v>2069</v>
      </c>
      <c r="Q366" s="79">
        <v>19873187</v>
      </c>
      <c r="R366" s="79">
        <v>9177563</v>
      </c>
      <c r="S366" s="79">
        <v>4856820</v>
      </c>
      <c r="T366" s="79">
        <v>4320743</v>
      </c>
      <c r="V366" s="97" t="s">
        <v>1378</v>
      </c>
      <c r="W366" s="79" t="s">
        <v>2077</v>
      </c>
      <c r="X366" s="79">
        <v>4118225</v>
      </c>
      <c r="Y366" s="79">
        <v>623068</v>
      </c>
      <c r="Z366" s="79">
        <v>227000</v>
      </c>
      <c r="AA366" s="79">
        <v>396068</v>
      </c>
    </row>
    <row r="367" spans="1:27" ht="15">
      <c r="A367" s="79" t="s">
        <v>1378</v>
      </c>
      <c r="B367" s="79" t="s">
        <v>2077</v>
      </c>
      <c r="C367" s="79">
        <v>23000</v>
      </c>
      <c r="D367" s="79">
        <v>269682</v>
      </c>
      <c r="E367" s="79">
        <v>10000</v>
      </c>
      <c r="F367" s="79">
        <v>259682</v>
      </c>
      <c r="H367" s="106" t="s">
        <v>1475</v>
      </c>
      <c r="I367" s="106" t="s">
        <v>2107</v>
      </c>
      <c r="J367" s="106"/>
      <c r="K367" s="106">
        <v>26700</v>
      </c>
      <c r="L367" s="106"/>
      <c r="M367" s="106">
        <v>26700</v>
      </c>
      <c r="O367" s="79" t="s">
        <v>1356</v>
      </c>
      <c r="P367" s="79" t="s">
        <v>2295</v>
      </c>
      <c r="Q367" s="79"/>
      <c r="R367" s="79">
        <v>269095</v>
      </c>
      <c r="S367" s="79"/>
      <c r="T367" s="79">
        <v>269095</v>
      </c>
      <c r="V367" s="97" t="s">
        <v>1381</v>
      </c>
      <c r="W367" s="79" t="s">
        <v>2078</v>
      </c>
      <c r="X367" s="79">
        <v>357903</v>
      </c>
      <c r="Y367" s="79">
        <v>10031385</v>
      </c>
      <c r="Z367" s="79">
        <v>54500</v>
      </c>
      <c r="AA367" s="79">
        <v>9976885</v>
      </c>
    </row>
    <row r="368" spans="1:27" ht="15">
      <c r="A368" s="79" t="s">
        <v>1381</v>
      </c>
      <c r="B368" s="79" t="s">
        <v>2078</v>
      </c>
      <c r="C368" s="79">
        <v>734825</v>
      </c>
      <c r="D368" s="79">
        <v>834923</v>
      </c>
      <c r="E368" s="79">
        <v>270295</v>
      </c>
      <c r="F368" s="79">
        <v>564628</v>
      </c>
      <c r="H368" s="106" t="s">
        <v>1478</v>
      </c>
      <c r="I368" s="106" t="s">
        <v>2108</v>
      </c>
      <c r="J368" s="106"/>
      <c r="K368" s="106">
        <v>224348</v>
      </c>
      <c r="L368" s="106"/>
      <c r="M368" s="106">
        <v>224348</v>
      </c>
      <c r="O368" s="79" t="s">
        <v>1359</v>
      </c>
      <c r="P368" s="79" t="s">
        <v>2070</v>
      </c>
      <c r="Q368" s="79">
        <v>8100348</v>
      </c>
      <c r="R368" s="79">
        <v>2088565</v>
      </c>
      <c r="S368" s="79">
        <v>797020</v>
      </c>
      <c r="T368" s="79">
        <v>1291545</v>
      </c>
      <c r="V368" s="97" t="s">
        <v>1384</v>
      </c>
      <c r="W368" s="79" t="s">
        <v>2079</v>
      </c>
      <c r="X368" s="79">
        <v>108250</v>
      </c>
      <c r="Y368" s="79">
        <v>3709300</v>
      </c>
      <c r="Z368" s="79">
        <v>2426000</v>
      </c>
      <c r="AA368" s="79">
        <v>1283300</v>
      </c>
    </row>
    <row r="369" spans="1:27" ht="15">
      <c r="A369" s="79" t="s">
        <v>1384</v>
      </c>
      <c r="B369" s="79" t="s">
        <v>2079</v>
      </c>
      <c r="C369" s="79">
        <v>1300</v>
      </c>
      <c r="D369" s="79">
        <v>240961</v>
      </c>
      <c r="E369" s="79"/>
      <c r="F369" s="79">
        <v>240961</v>
      </c>
      <c r="H369" s="106" t="s">
        <v>1481</v>
      </c>
      <c r="I369" s="106" t="s">
        <v>2109</v>
      </c>
      <c r="J369" s="106">
        <v>485300</v>
      </c>
      <c r="K369" s="106">
        <v>140015</v>
      </c>
      <c r="L369" s="106"/>
      <c r="M369" s="106">
        <v>140015</v>
      </c>
      <c r="O369" s="79" t="s">
        <v>1362</v>
      </c>
      <c r="P369" s="79" t="s">
        <v>2071</v>
      </c>
      <c r="Q369" s="79">
        <v>1569340</v>
      </c>
      <c r="R369" s="79">
        <v>2292333</v>
      </c>
      <c r="S369" s="79">
        <v>691056</v>
      </c>
      <c r="T369" s="79">
        <v>1601277</v>
      </c>
      <c r="V369" s="97" t="s">
        <v>1388</v>
      </c>
      <c r="W369" s="79" t="s">
        <v>2080</v>
      </c>
      <c r="X369" s="79">
        <v>11500</v>
      </c>
      <c r="Y369" s="79">
        <v>871542</v>
      </c>
      <c r="Z369" s="79"/>
      <c r="AA369" s="79">
        <v>871542</v>
      </c>
    </row>
    <row r="370" spans="1:27" ht="15">
      <c r="A370" s="79" t="s">
        <v>1388</v>
      </c>
      <c r="B370" s="79" t="s">
        <v>2080</v>
      </c>
      <c r="C370" s="79"/>
      <c r="D370" s="79">
        <v>235947</v>
      </c>
      <c r="E370" s="79">
        <v>2800</v>
      </c>
      <c r="F370" s="79">
        <v>233147</v>
      </c>
      <c r="H370" s="106" t="s">
        <v>1484</v>
      </c>
      <c r="I370" s="106" t="s">
        <v>2110</v>
      </c>
      <c r="J370" s="106"/>
      <c r="K370" s="106">
        <v>83500</v>
      </c>
      <c r="L370" s="106"/>
      <c r="M370" s="106">
        <v>83500</v>
      </c>
      <c r="O370" s="79" t="s">
        <v>1365</v>
      </c>
      <c r="P370" s="79" t="s">
        <v>2072</v>
      </c>
      <c r="Q370" s="79"/>
      <c r="R370" s="79">
        <v>83321</v>
      </c>
      <c r="S370" s="79"/>
      <c r="T370" s="79">
        <v>83321</v>
      </c>
      <c r="V370" s="97" t="s">
        <v>1391</v>
      </c>
      <c r="W370" s="79" t="s">
        <v>2081</v>
      </c>
      <c r="X370" s="79">
        <v>279320</v>
      </c>
      <c r="Y370" s="79">
        <v>241281</v>
      </c>
      <c r="Z370" s="79">
        <v>159150</v>
      </c>
      <c r="AA370" s="79">
        <v>82131</v>
      </c>
    </row>
    <row r="371" spans="1:27" ht="15">
      <c r="A371" s="79" t="s">
        <v>1391</v>
      </c>
      <c r="B371" s="79" t="s">
        <v>2081</v>
      </c>
      <c r="C371" s="79">
        <v>203800</v>
      </c>
      <c r="D371" s="79">
        <v>308616</v>
      </c>
      <c r="E371" s="79"/>
      <c r="F371" s="79">
        <v>308616</v>
      </c>
      <c r="H371" s="106" t="s">
        <v>1487</v>
      </c>
      <c r="I371" s="106" t="s">
        <v>2111</v>
      </c>
      <c r="J371" s="106">
        <v>8300</v>
      </c>
      <c r="K371" s="106">
        <v>339095</v>
      </c>
      <c r="L371" s="106"/>
      <c r="M371" s="106">
        <v>339095</v>
      </c>
      <c r="O371" s="79" t="s">
        <v>1368</v>
      </c>
      <c r="P371" s="79" t="s">
        <v>2073</v>
      </c>
      <c r="Q371" s="79">
        <v>163400</v>
      </c>
      <c r="R371" s="79">
        <v>675293</v>
      </c>
      <c r="S371" s="79">
        <v>35800</v>
      </c>
      <c r="T371" s="79">
        <v>639493</v>
      </c>
      <c r="V371" s="97" t="s">
        <v>1394</v>
      </c>
      <c r="W371" s="79" t="s">
        <v>2082</v>
      </c>
      <c r="X371" s="79">
        <v>554180</v>
      </c>
      <c r="Y371" s="79">
        <v>607948</v>
      </c>
      <c r="Z371" s="79"/>
      <c r="AA371" s="79">
        <v>607948</v>
      </c>
    </row>
    <row r="372" spans="1:27" ht="15">
      <c r="A372" s="79" t="s">
        <v>1394</v>
      </c>
      <c r="B372" s="79" t="s">
        <v>2082</v>
      </c>
      <c r="C372" s="79"/>
      <c r="D372" s="79">
        <v>388102</v>
      </c>
      <c r="E372" s="79">
        <v>47000</v>
      </c>
      <c r="F372" s="79">
        <v>341102</v>
      </c>
      <c r="H372" s="106" t="s">
        <v>1490</v>
      </c>
      <c r="I372" s="106" t="s">
        <v>2112</v>
      </c>
      <c r="J372" s="106">
        <v>635616</v>
      </c>
      <c r="K372" s="106">
        <v>2197185</v>
      </c>
      <c r="L372" s="106"/>
      <c r="M372" s="106">
        <v>2197185</v>
      </c>
      <c r="O372" s="79" t="s">
        <v>1370</v>
      </c>
      <c r="P372" s="79" t="s">
        <v>2074</v>
      </c>
      <c r="Q372" s="79">
        <v>8205517</v>
      </c>
      <c r="R372" s="79">
        <v>3735209</v>
      </c>
      <c r="S372" s="79">
        <v>1519895</v>
      </c>
      <c r="T372" s="79">
        <v>2215314</v>
      </c>
      <c r="V372" s="97" t="s">
        <v>1397</v>
      </c>
      <c r="W372" s="79" t="s">
        <v>2083</v>
      </c>
      <c r="X372" s="79">
        <v>334500</v>
      </c>
      <c r="Y372" s="79">
        <v>823398</v>
      </c>
      <c r="Z372" s="79"/>
      <c r="AA372" s="79">
        <v>823398</v>
      </c>
    </row>
    <row r="373" spans="1:27" ht="15">
      <c r="A373" s="79" t="s">
        <v>1397</v>
      </c>
      <c r="B373" s="79" t="s">
        <v>2083</v>
      </c>
      <c r="C373" s="79">
        <v>77000</v>
      </c>
      <c r="D373" s="79">
        <v>1648042</v>
      </c>
      <c r="E373" s="79">
        <v>1233800</v>
      </c>
      <c r="F373" s="79">
        <v>414242</v>
      </c>
      <c r="H373" s="106" t="s">
        <v>1493</v>
      </c>
      <c r="I373" s="106" t="s">
        <v>2113</v>
      </c>
      <c r="J373" s="106"/>
      <c r="K373" s="106">
        <v>512260</v>
      </c>
      <c r="L373" s="106"/>
      <c r="M373" s="106">
        <v>512260</v>
      </c>
      <c r="O373" s="79" t="s">
        <v>1373</v>
      </c>
      <c r="P373" s="79" t="s">
        <v>2075</v>
      </c>
      <c r="Q373" s="79">
        <v>1172850</v>
      </c>
      <c r="R373" s="79">
        <v>1716325</v>
      </c>
      <c r="S373" s="79">
        <v>569400</v>
      </c>
      <c r="T373" s="79">
        <v>1146925</v>
      </c>
      <c r="V373" s="97" t="s">
        <v>1400</v>
      </c>
      <c r="W373" s="79" t="s">
        <v>2084</v>
      </c>
      <c r="X373" s="79">
        <v>400000</v>
      </c>
      <c r="Y373" s="79">
        <v>1183747</v>
      </c>
      <c r="Z373" s="79">
        <v>65001</v>
      </c>
      <c r="AA373" s="79">
        <v>1118746</v>
      </c>
    </row>
    <row r="374" spans="1:27" ht="15">
      <c r="A374" s="79" t="s">
        <v>1400</v>
      </c>
      <c r="B374" s="79" t="s">
        <v>2084</v>
      </c>
      <c r="C374" s="79">
        <v>94950</v>
      </c>
      <c r="D374" s="79">
        <v>849314</v>
      </c>
      <c r="E374" s="79">
        <v>190332</v>
      </c>
      <c r="F374" s="79">
        <v>658982</v>
      </c>
      <c r="H374" s="106" t="s">
        <v>1499</v>
      </c>
      <c r="I374" s="106" t="s">
        <v>1820</v>
      </c>
      <c r="J374" s="106">
        <v>3900</v>
      </c>
      <c r="K374" s="106">
        <v>1876580</v>
      </c>
      <c r="L374" s="106"/>
      <c r="M374" s="106">
        <v>1876580</v>
      </c>
      <c r="O374" s="79" t="s">
        <v>1375</v>
      </c>
      <c r="P374" s="79" t="s">
        <v>2076</v>
      </c>
      <c r="Q374" s="79">
        <v>8539690</v>
      </c>
      <c r="R374" s="79">
        <v>4873819</v>
      </c>
      <c r="S374" s="79">
        <v>112500</v>
      </c>
      <c r="T374" s="79">
        <v>4761319</v>
      </c>
      <c r="V374" s="97" t="s">
        <v>1403</v>
      </c>
      <c r="W374" s="79" t="s">
        <v>2085</v>
      </c>
      <c r="X374" s="79">
        <v>840500</v>
      </c>
      <c r="Y374" s="79">
        <v>1349906</v>
      </c>
      <c r="Z374" s="79"/>
      <c r="AA374" s="79">
        <v>1349906</v>
      </c>
    </row>
    <row r="375" spans="1:27" ht="15">
      <c r="A375" s="79" t="s">
        <v>1403</v>
      </c>
      <c r="B375" s="79" t="s">
        <v>2085</v>
      </c>
      <c r="C375" s="79"/>
      <c r="D375" s="79">
        <v>31856</v>
      </c>
      <c r="E375" s="79"/>
      <c r="F375" s="79">
        <v>31856</v>
      </c>
      <c r="H375" s="106" t="s">
        <v>1505</v>
      </c>
      <c r="I375" s="106" t="s">
        <v>2115</v>
      </c>
      <c r="J375" s="106"/>
      <c r="K375" s="106">
        <v>39000</v>
      </c>
      <c r="L375" s="106"/>
      <c r="M375" s="106">
        <v>39000</v>
      </c>
      <c r="O375" s="79" t="s">
        <v>1378</v>
      </c>
      <c r="P375" s="79" t="s">
        <v>2077</v>
      </c>
      <c r="Q375" s="79">
        <v>1437250</v>
      </c>
      <c r="R375" s="79">
        <v>1836727</v>
      </c>
      <c r="S375" s="79">
        <v>482200</v>
      </c>
      <c r="T375" s="79">
        <v>1354527</v>
      </c>
      <c r="V375" s="97" t="s">
        <v>1406</v>
      </c>
      <c r="W375" s="79" t="s">
        <v>2086</v>
      </c>
      <c r="X375" s="79">
        <v>707203</v>
      </c>
      <c r="Y375" s="79">
        <v>1756482</v>
      </c>
      <c r="Z375" s="79">
        <v>52000</v>
      </c>
      <c r="AA375" s="79">
        <v>1704482</v>
      </c>
    </row>
    <row r="376" spans="1:27" ht="15">
      <c r="A376" s="79" t="s">
        <v>1406</v>
      </c>
      <c r="B376" s="79" t="s">
        <v>2086</v>
      </c>
      <c r="C376" s="79">
        <v>970000</v>
      </c>
      <c r="D376" s="79">
        <v>2366031</v>
      </c>
      <c r="E376" s="79">
        <v>1954600</v>
      </c>
      <c r="F376" s="79">
        <v>411431</v>
      </c>
      <c r="H376" s="106" t="s">
        <v>1508</v>
      </c>
      <c r="I376" s="106" t="s">
        <v>2116</v>
      </c>
      <c r="J376" s="106"/>
      <c r="K376" s="106">
        <v>2000</v>
      </c>
      <c r="L376" s="106"/>
      <c r="M376" s="106">
        <v>2000</v>
      </c>
      <c r="O376" s="79" t="s">
        <v>1381</v>
      </c>
      <c r="P376" s="79" t="s">
        <v>2078</v>
      </c>
      <c r="Q376" s="79">
        <v>7400647</v>
      </c>
      <c r="R376" s="79">
        <v>9763647</v>
      </c>
      <c r="S376" s="79">
        <v>2478996</v>
      </c>
      <c r="T376" s="79">
        <v>7284651</v>
      </c>
      <c r="V376" s="97" t="s">
        <v>1409</v>
      </c>
      <c r="W376" s="79" t="s">
        <v>2087</v>
      </c>
      <c r="X376" s="79">
        <v>128120</v>
      </c>
      <c r="Y376" s="79">
        <v>10112138</v>
      </c>
      <c r="Z376" s="79"/>
      <c r="AA376" s="79">
        <v>10112138</v>
      </c>
    </row>
    <row r="377" spans="1:27" ht="15">
      <c r="A377" s="79" t="s">
        <v>1409</v>
      </c>
      <c r="B377" s="79" t="s">
        <v>2087</v>
      </c>
      <c r="C377" s="79">
        <v>8000</v>
      </c>
      <c r="D377" s="79">
        <v>607146</v>
      </c>
      <c r="E377" s="79">
        <v>179315</v>
      </c>
      <c r="F377" s="79">
        <v>427831</v>
      </c>
      <c r="H377" s="106" t="s">
        <v>1511</v>
      </c>
      <c r="I377" s="106" t="s">
        <v>2117</v>
      </c>
      <c r="J377" s="106"/>
      <c r="K377" s="106">
        <v>16000</v>
      </c>
      <c r="L377" s="106"/>
      <c r="M377" s="106">
        <v>16000</v>
      </c>
      <c r="O377" s="79" t="s">
        <v>1384</v>
      </c>
      <c r="P377" s="79" t="s">
        <v>2079</v>
      </c>
      <c r="Q377" s="79">
        <v>1124518</v>
      </c>
      <c r="R377" s="79">
        <v>2702473</v>
      </c>
      <c r="S377" s="79">
        <v>1008442</v>
      </c>
      <c r="T377" s="79">
        <v>1694031</v>
      </c>
      <c r="V377" s="97" t="s">
        <v>1412</v>
      </c>
      <c r="W377" s="79" t="s">
        <v>2088</v>
      </c>
      <c r="X377" s="79"/>
      <c r="Y377" s="79">
        <v>2522954</v>
      </c>
      <c r="Z377" s="79">
        <v>2700</v>
      </c>
      <c r="AA377" s="79">
        <v>2520254</v>
      </c>
    </row>
    <row r="378" spans="1:27" ht="15">
      <c r="A378" s="79" t="s">
        <v>1412</v>
      </c>
      <c r="B378" s="79" t="s">
        <v>2088</v>
      </c>
      <c r="C378" s="79"/>
      <c r="D378" s="79">
        <v>425192</v>
      </c>
      <c r="E378" s="79"/>
      <c r="F378" s="79">
        <v>425192</v>
      </c>
      <c r="H378" s="106" t="s">
        <v>1514</v>
      </c>
      <c r="I378" s="106" t="s">
        <v>2118</v>
      </c>
      <c r="J378" s="106"/>
      <c r="K378" s="106">
        <v>65100</v>
      </c>
      <c r="L378" s="106">
        <v>37800</v>
      </c>
      <c r="M378" s="106">
        <v>27300</v>
      </c>
      <c r="O378" s="79" t="s">
        <v>1388</v>
      </c>
      <c r="P378" s="79" t="s">
        <v>2080</v>
      </c>
      <c r="Q378" s="79"/>
      <c r="R378" s="79">
        <v>2931204</v>
      </c>
      <c r="S378" s="79">
        <v>203500</v>
      </c>
      <c r="T378" s="79">
        <v>2727704</v>
      </c>
      <c r="V378" s="97" t="s">
        <v>1415</v>
      </c>
      <c r="W378" s="79" t="s">
        <v>2089</v>
      </c>
      <c r="X378" s="79">
        <v>363000</v>
      </c>
      <c r="Y378" s="79">
        <v>9733140</v>
      </c>
      <c r="Z378" s="79">
        <v>1007296</v>
      </c>
      <c r="AA378" s="79">
        <v>8725844</v>
      </c>
    </row>
    <row r="379" spans="1:27" ht="15">
      <c r="A379" s="79" t="s">
        <v>1415</v>
      </c>
      <c r="B379" s="79" t="s">
        <v>2089</v>
      </c>
      <c r="C379" s="79">
        <v>3132000</v>
      </c>
      <c r="D379" s="79">
        <v>379888</v>
      </c>
      <c r="E379" s="79">
        <v>11600</v>
      </c>
      <c r="F379" s="79">
        <v>368288</v>
      </c>
      <c r="H379" s="106" t="s">
        <v>1517</v>
      </c>
      <c r="I379" s="106" t="s">
        <v>2119</v>
      </c>
      <c r="J379" s="106"/>
      <c r="K379" s="106">
        <v>1199600</v>
      </c>
      <c r="L379" s="106"/>
      <c r="M379" s="106">
        <v>1199600</v>
      </c>
      <c r="O379" s="79" t="s">
        <v>1391</v>
      </c>
      <c r="P379" s="79" t="s">
        <v>2081</v>
      </c>
      <c r="Q379" s="79">
        <v>1721600</v>
      </c>
      <c r="R379" s="79">
        <v>1793745</v>
      </c>
      <c r="S379" s="79">
        <v>320800</v>
      </c>
      <c r="T379" s="79">
        <v>1472945</v>
      </c>
      <c r="V379" s="97" t="s">
        <v>1418</v>
      </c>
      <c r="W379" s="79" t="s">
        <v>2090</v>
      </c>
      <c r="X379" s="79">
        <v>18547529</v>
      </c>
      <c r="Y379" s="79">
        <v>13132309</v>
      </c>
      <c r="Z379" s="79">
        <v>28566</v>
      </c>
      <c r="AA379" s="79">
        <v>13103743</v>
      </c>
    </row>
    <row r="380" spans="1:27" ht="15">
      <c r="A380" s="79" t="s">
        <v>1418</v>
      </c>
      <c r="B380" s="79" t="s">
        <v>2090</v>
      </c>
      <c r="C380" s="79">
        <v>327200</v>
      </c>
      <c r="D380" s="79">
        <v>501736</v>
      </c>
      <c r="E380" s="79"/>
      <c r="F380" s="79">
        <v>501736</v>
      </c>
      <c r="H380" s="106" t="s">
        <v>1520</v>
      </c>
      <c r="I380" s="106" t="s">
        <v>2120</v>
      </c>
      <c r="J380" s="106">
        <v>1665000</v>
      </c>
      <c r="K380" s="106">
        <v>1027680</v>
      </c>
      <c r="L380" s="106"/>
      <c r="M380" s="106">
        <v>1027680</v>
      </c>
      <c r="O380" s="79" t="s">
        <v>1394</v>
      </c>
      <c r="P380" s="79" t="s">
        <v>2082</v>
      </c>
      <c r="Q380" s="79">
        <v>180000</v>
      </c>
      <c r="R380" s="79">
        <v>1614691</v>
      </c>
      <c r="S380" s="79">
        <v>331700</v>
      </c>
      <c r="T380" s="79">
        <v>1282991</v>
      </c>
      <c r="V380" s="97" t="s">
        <v>1421</v>
      </c>
      <c r="W380" s="79" t="s">
        <v>2091</v>
      </c>
      <c r="X380" s="79">
        <v>8762950</v>
      </c>
      <c r="Y380" s="79">
        <v>7796364</v>
      </c>
      <c r="Z380" s="79"/>
      <c r="AA380" s="79">
        <v>7796364</v>
      </c>
    </row>
    <row r="381" spans="1:27" ht="15">
      <c r="A381" s="79" t="s">
        <v>1421</v>
      </c>
      <c r="B381" s="79" t="s">
        <v>2091</v>
      </c>
      <c r="C381" s="79">
        <v>52000</v>
      </c>
      <c r="D381" s="79">
        <v>328921</v>
      </c>
      <c r="E381" s="79">
        <v>12700</v>
      </c>
      <c r="F381" s="79">
        <v>316221</v>
      </c>
      <c r="H381" s="106" t="s">
        <v>1523</v>
      </c>
      <c r="I381" s="106" t="s">
        <v>2121</v>
      </c>
      <c r="J381" s="106"/>
      <c r="K381" s="106">
        <v>4853065</v>
      </c>
      <c r="L381" s="106">
        <v>1889000</v>
      </c>
      <c r="M381" s="106">
        <v>2964065</v>
      </c>
      <c r="O381" s="79" t="s">
        <v>1397</v>
      </c>
      <c r="P381" s="79" t="s">
        <v>2083</v>
      </c>
      <c r="Q381" s="79">
        <v>1653600</v>
      </c>
      <c r="R381" s="79">
        <v>7765389</v>
      </c>
      <c r="S381" s="79">
        <v>4622103</v>
      </c>
      <c r="T381" s="79">
        <v>3143286</v>
      </c>
      <c r="V381" s="97" t="s">
        <v>1424</v>
      </c>
      <c r="W381" s="79" t="s">
        <v>2092</v>
      </c>
      <c r="X381" s="79">
        <v>392600</v>
      </c>
      <c r="Y381" s="79">
        <v>1347151</v>
      </c>
      <c r="Z381" s="79">
        <v>34600</v>
      </c>
      <c r="AA381" s="79">
        <v>1312551</v>
      </c>
    </row>
    <row r="382" spans="1:27" ht="15">
      <c r="A382" s="79" t="s">
        <v>1424</v>
      </c>
      <c r="B382" s="79" t="s">
        <v>2092</v>
      </c>
      <c r="C382" s="79"/>
      <c r="D382" s="79">
        <v>501377</v>
      </c>
      <c r="E382" s="79">
        <v>116500</v>
      </c>
      <c r="F382" s="79">
        <v>384877</v>
      </c>
      <c r="H382" s="106" t="s">
        <v>1525</v>
      </c>
      <c r="I382" s="106" t="s">
        <v>2122</v>
      </c>
      <c r="J382" s="106"/>
      <c r="K382" s="106">
        <v>200</v>
      </c>
      <c r="L382" s="106"/>
      <c r="M382" s="106">
        <v>200</v>
      </c>
      <c r="O382" s="79" t="s">
        <v>1400</v>
      </c>
      <c r="P382" s="79" t="s">
        <v>2084</v>
      </c>
      <c r="Q382" s="79">
        <v>10452729</v>
      </c>
      <c r="R382" s="79">
        <v>9231377</v>
      </c>
      <c r="S382" s="79">
        <v>3975346</v>
      </c>
      <c r="T382" s="79">
        <v>5256031</v>
      </c>
      <c r="V382" s="97" t="s">
        <v>1427</v>
      </c>
      <c r="W382" s="79" t="s">
        <v>2093</v>
      </c>
      <c r="X382" s="79">
        <v>333241</v>
      </c>
      <c r="Y382" s="79">
        <v>2738642</v>
      </c>
      <c r="Z382" s="79">
        <v>35200</v>
      </c>
      <c r="AA382" s="79">
        <v>2703442</v>
      </c>
    </row>
    <row r="383" spans="1:27" ht="15">
      <c r="A383" s="79" t="s">
        <v>1427</v>
      </c>
      <c r="B383" s="79" t="s">
        <v>2093</v>
      </c>
      <c r="C383" s="79">
        <v>299000</v>
      </c>
      <c r="D383" s="79">
        <v>664907</v>
      </c>
      <c r="E383" s="79">
        <v>13400</v>
      </c>
      <c r="F383" s="79">
        <v>651507</v>
      </c>
      <c r="H383" s="106" t="s">
        <v>1528</v>
      </c>
      <c r="I383" s="106" t="s">
        <v>2123</v>
      </c>
      <c r="J383" s="106"/>
      <c r="K383" s="106">
        <v>90000</v>
      </c>
      <c r="L383" s="106">
        <v>90000</v>
      </c>
      <c r="M383" s="106"/>
      <c r="O383" s="79" t="s">
        <v>1403</v>
      </c>
      <c r="P383" s="79" t="s">
        <v>2085</v>
      </c>
      <c r="Q383" s="79"/>
      <c r="R383" s="79">
        <v>898547</v>
      </c>
      <c r="S383" s="79">
        <v>520800</v>
      </c>
      <c r="T383" s="79">
        <v>377747</v>
      </c>
      <c r="V383" s="97" t="s">
        <v>1430</v>
      </c>
      <c r="W383" s="79" t="s">
        <v>2094</v>
      </c>
      <c r="X383" s="79">
        <v>47400</v>
      </c>
      <c r="Y383" s="79">
        <v>591306</v>
      </c>
      <c r="Z383" s="79"/>
      <c r="AA383" s="79">
        <v>591306</v>
      </c>
    </row>
    <row r="384" spans="1:27" ht="15">
      <c r="A384" s="79" t="s">
        <v>1430</v>
      </c>
      <c r="B384" s="79" t="s">
        <v>2094</v>
      </c>
      <c r="C384" s="79">
        <v>44000</v>
      </c>
      <c r="D384" s="79">
        <v>302570</v>
      </c>
      <c r="E384" s="79"/>
      <c r="F384" s="79">
        <v>302570</v>
      </c>
      <c r="H384" s="106" t="s">
        <v>1531</v>
      </c>
      <c r="I384" s="106" t="s">
        <v>2124</v>
      </c>
      <c r="J384" s="106"/>
      <c r="K384" s="106">
        <v>10000</v>
      </c>
      <c r="L384" s="106"/>
      <c r="M384" s="106">
        <v>10000</v>
      </c>
      <c r="O384" s="79" t="s">
        <v>1406</v>
      </c>
      <c r="P384" s="79" t="s">
        <v>2086</v>
      </c>
      <c r="Q384" s="79">
        <v>2351700</v>
      </c>
      <c r="R384" s="79">
        <v>6527382</v>
      </c>
      <c r="S384" s="79">
        <v>3497821</v>
      </c>
      <c r="T384" s="79">
        <v>3029561</v>
      </c>
      <c r="V384" s="97" t="s">
        <v>1433</v>
      </c>
      <c r="W384" s="79" t="s">
        <v>2095</v>
      </c>
      <c r="X384" s="79"/>
      <c r="Y384" s="79">
        <v>1345826</v>
      </c>
      <c r="Z384" s="79"/>
      <c r="AA384" s="79">
        <v>1345826</v>
      </c>
    </row>
    <row r="385" spans="1:27" ht="15">
      <c r="A385" s="79" t="s">
        <v>1433</v>
      </c>
      <c r="B385" s="79" t="s">
        <v>2095</v>
      </c>
      <c r="C385" s="79">
        <v>81990</v>
      </c>
      <c r="D385" s="79">
        <v>323338</v>
      </c>
      <c r="E385" s="79">
        <v>157500</v>
      </c>
      <c r="F385" s="79">
        <v>165838</v>
      </c>
      <c r="H385" s="106" t="s">
        <v>1534</v>
      </c>
      <c r="I385" s="106" t="s">
        <v>2125</v>
      </c>
      <c r="J385" s="106">
        <v>53492</v>
      </c>
      <c r="K385" s="106">
        <v>953574</v>
      </c>
      <c r="L385" s="106"/>
      <c r="M385" s="106">
        <v>953574</v>
      </c>
      <c r="O385" s="79" t="s">
        <v>1409</v>
      </c>
      <c r="P385" s="79" t="s">
        <v>2087</v>
      </c>
      <c r="Q385" s="79">
        <v>3359600</v>
      </c>
      <c r="R385" s="79">
        <v>6573509</v>
      </c>
      <c r="S385" s="79">
        <v>2059056</v>
      </c>
      <c r="T385" s="79">
        <v>4514453</v>
      </c>
      <c r="V385" s="97" t="s">
        <v>1436</v>
      </c>
      <c r="W385" s="79" t="s">
        <v>2096</v>
      </c>
      <c r="X385" s="79">
        <v>1758440</v>
      </c>
      <c r="Y385" s="79">
        <v>10149129</v>
      </c>
      <c r="Z385" s="79">
        <v>5165000</v>
      </c>
      <c r="AA385" s="79">
        <v>4984129</v>
      </c>
    </row>
    <row r="386" spans="1:27" ht="15">
      <c r="A386" s="79" t="s">
        <v>1436</v>
      </c>
      <c r="B386" s="79" t="s">
        <v>2096</v>
      </c>
      <c r="C386" s="79">
        <v>778400</v>
      </c>
      <c r="D386" s="79">
        <v>805510</v>
      </c>
      <c r="E386" s="79">
        <v>238500</v>
      </c>
      <c r="F386" s="79">
        <v>567010</v>
      </c>
      <c r="H386" s="106" t="s">
        <v>1537</v>
      </c>
      <c r="I386" s="106" t="s">
        <v>2126</v>
      </c>
      <c r="J386" s="106"/>
      <c r="K386" s="106">
        <v>130144</v>
      </c>
      <c r="L386" s="106">
        <v>3050</v>
      </c>
      <c r="M386" s="106">
        <v>127094</v>
      </c>
      <c r="O386" s="79" t="s">
        <v>1412</v>
      </c>
      <c r="P386" s="79" t="s">
        <v>2088</v>
      </c>
      <c r="Q386" s="79">
        <v>500</v>
      </c>
      <c r="R386" s="79">
        <v>4762235</v>
      </c>
      <c r="S386" s="79">
        <v>191100</v>
      </c>
      <c r="T386" s="79">
        <v>4571135</v>
      </c>
      <c r="V386" s="97" t="s">
        <v>1439</v>
      </c>
      <c r="W386" s="79" t="s">
        <v>2097</v>
      </c>
      <c r="X386" s="79">
        <v>5000</v>
      </c>
      <c r="Y386" s="79">
        <v>1254342</v>
      </c>
      <c r="Z386" s="79"/>
      <c r="AA386" s="79">
        <v>1254342</v>
      </c>
    </row>
    <row r="387" spans="1:27" ht="15">
      <c r="A387" s="79" t="s">
        <v>1439</v>
      </c>
      <c r="B387" s="79" t="s">
        <v>2097</v>
      </c>
      <c r="C387" s="79"/>
      <c r="D387" s="79">
        <v>486428</v>
      </c>
      <c r="E387" s="79">
        <v>78600</v>
      </c>
      <c r="F387" s="79">
        <v>407828</v>
      </c>
      <c r="H387" s="106" t="s">
        <v>1540</v>
      </c>
      <c r="I387" s="106" t="s">
        <v>2127</v>
      </c>
      <c r="J387" s="106"/>
      <c r="K387" s="106">
        <v>59200</v>
      </c>
      <c r="L387" s="106"/>
      <c r="M387" s="106">
        <v>59200</v>
      </c>
      <c r="O387" s="79" t="s">
        <v>1415</v>
      </c>
      <c r="P387" s="79" t="s">
        <v>2089</v>
      </c>
      <c r="Q387" s="79">
        <v>3312000</v>
      </c>
      <c r="R387" s="79">
        <v>3120166</v>
      </c>
      <c r="S387" s="79">
        <v>757400</v>
      </c>
      <c r="T387" s="79">
        <v>2362766</v>
      </c>
      <c r="V387" s="97" t="s">
        <v>1442</v>
      </c>
      <c r="W387" s="79" t="s">
        <v>2098</v>
      </c>
      <c r="X387" s="79">
        <v>1400</v>
      </c>
      <c r="Y387" s="79">
        <v>44911</v>
      </c>
      <c r="Z387" s="79"/>
      <c r="AA387" s="79">
        <v>44911</v>
      </c>
    </row>
    <row r="388" spans="1:27" ht="15">
      <c r="A388" s="79" t="s">
        <v>1442</v>
      </c>
      <c r="B388" s="79" t="s">
        <v>2098</v>
      </c>
      <c r="C388" s="79"/>
      <c r="D388" s="79">
        <v>574994</v>
      </c>
      <c r="E388" s="79">
        <v>570</v>
      </c>
      <c r="F388" s="79">
        <v>574424</v>
      </c>
      <c r="H388" s="106" t="s">
        <v>1543</v>
      </c>
      <c r="I388" s="106" t="s">
        <v>2128</v>
      </c>
      <c r="J388" s="106">
        <v>3457453</v>
      </c>
      <c r="K388" s="106">
        <v>2459502</v>
      </c>
      <c r="L388" s="106">
        <v>542955</v>
      </c>
      <c r="M388" s="106">
        <v>1916547</v>
      </c>
      <c r="O388" s="79" t="s">
        <v>1418</v>
      </c>
      <c r="P388" s="79" t="s">
        <v>2090</v>
      </c>
      <c r="Q388" s="79">
        <v>6734950</v>
      </c>
      <c r="R388" s="79">
        <v>4351967</v>
      </c>
      <c r="S388" s="79">
        <v>1055765</v>
      </c>
      <c r="T388" s="79">
        <v>3296202</v>
      </c>
      <c r="V388" s="97" t="s">
        <v>1445</v>
      </c>
      <c r="W388" s="79" t="s">
        <v>2099</v>
      </c>
      <c r="X388" s="79"/>
      <c r="Y388" s="79">
        <v>1993550</v>
      </c>
      <c r="Z388" s="79"/>
      <c r="AA388" s="79">
        <v>1993550</v>
      </c>
    </row>
    <row r="389" spans="1:27" ht="15">
      <c r="A389" s="79" t="s">
        <v>1445</v>
      </c>
      <c r="B389" s="79" t="s">
        <v>2099</v>
      </c>
      <c r="C389" s="79">
        <v>106000</v>
      </c>
      <c r="D389" s="79">
        <v>100342</v>
      </c>
      <c r="E389" s="79"/>
      <c r="F389" s="79">
        <v>100342</v>
      </c>
      <c r="H389" s="106" t="s">
        <v>1546</v>
      </c>
      <c r="I389" s="106" t="s">
        <v>2129</v>
      </c>
      <c r="J389" s="106">
        <v>750</v>
      </c>
      <c r="K389" s="106">
        <v>23600</v>
      </c>
      <c r="L389" s="106">
        <v>14100</v>
      </c>
      <c r="M389" s="106">
        <v>9500</v>
      </c>
      <c r="O389" s="79" t="s">
        <v>1421</v>
      </c>
      <c r="P389" s="79" t="s">
        <v>2091</v>
      </c>
      <c r="Q389" s="79">
        <v>1951080</v>
      </c>
      <c r="R389" s="79">
        <v>4894838</v>
      </c>
      <c r="S389" s="79">
        <v>936840</v>
      </c>
      <c r="T389" s="79">
        <v>3957998</v>
      </c>
      <c r="V389" s="97" t="s">
        <v>1448</v>
      </c>
      <c r="W389" s="79" t="s">
        <v>2100</v>
      </c>
      <c r="X389" s="79">
        <v>856899</v>
      </c>
      <c r="Y389" s="79">
        <v>5368239</v>
      </c>
      <c r="Z389" s="79">
        <v>30000</v>
      </c>
      <c r="AA389" s="79">
        <v>5338239</v>
      </c>
    </row>
    <row r="390" spans="1:27" ht="15">
      <c r="A390" s="79" t="s">
        <v>1448</v>
      </c>
      <c r="B390" s="79" t="s">
        <v>2100</v>
      </c>
      <c r="C390" s="79">
        <v>493000</v>
      </c>
      <c r="D390" s="79">
        <v>1117348</v>
      </c>
      <c r="E390" s="79">
        <v>113980</v>
      </c>
      <c r="F390" s="79">
        <v>1003368</v>
      </c>
      <c r="H390" s="106" t="s">
        <v>1549</v>
      </c>
      <c r="I390" s="106" t="s">
        <v>2130</v>
      </c>
      <c r="J390" s="106">
        <v>12700</v>
      </c>
      <c r="K390" s="106">
        <v>15000</v>
      </c>
      <c r="L390" s="106"/>
      <c r="M390" s="106">
        <v>15000</v>
      </c>
      <c r="O390" s="79" t="s">
        <v>1424</v>
      </c>
      <c r="P390" s="79" t="s">
        <v>2092</v>
      </c>
      <c r="Q390" s="79">
        <v>2806900</v>
      </c>
      <c r="R390" s="79">
        <v>5066704</v>
      </c>
      <c r="S390" s="79">
        <v>2797850</v>
      </c>
      <c r="T390" s="79">
        <v>2268854</v>
      </c>
      <c r="V390" s="97" t="s">
        <v>1451</v>
      </c>
      <c r="W390" s="79" t="s">
        <v>2101</v>
      </c>
      <c r="X390" s="79"/>
      <c r="Y390" s="79">
        <v>9316930</v>
      </c>
      <c r="Z390" s="79"/>
      <c r="AA390" s="79">
        <v>9316930</v>
      </c>
    </row>
    <row r="391" spans="1:27" ht="15">
      <c r="A391" s="79" t="s">
        <v>1451</v>
      </c>
      <c r="B391" s="79" t="s">
        <v>2101</v>
      </c>
      <c r="C391" s="79">
        <v>3866001</v>
      </c>
      <c r="D391" s="79">
        <v>2376808</v>
      </c>
      <c r="E391" s="79">
        <v>523460</v>
      </c>
      <c r="F391" s="79">
        <v>1853348</v>
      </c>
      <c r="H391" s="106" t="s">
        <v>1552</v>
      </c>
      <c r="I391" s="106" t="s">
        <v>2131</v>
      </c>
      <c r="J391" s="106"/>
      <c r="K391" s="106">
        <v>390500</v>
      </c>
      <c r="L391" s="106"/>
      <c r="M391" s="106">
        <v>390500</v>
      </c>
      <c r="O391" s="79" t="s">
        <v>1427</v>
      </c>
      <c r="P391" s="79" t="s">
        <v>2093</v>
      </c>
      <c r="Q391" s="79">
        <v>848746</v>
      </c>
      <c r="R391" s="79">
        <v>4795146</v>
      </c>
      <c r="S391" s="79">
        <v>1078133</v>
      </c>
      <c r="T391" s="79">
        <v>3717013</v>
      </c>
      <c r="V391" s="97" t="s">
        <v>1454</v>
      </c>
      <c r="W391" s="79" t="s">
        <v>2102</v>
      </c>
      <c r="X391" s="79"/>
      <c r="Y391" s="79">
        <v>4360800</v>
      </c>
      <c r="Z391" s="79"/>
      <c r="AA391" s="79">
        <v>4360800</v>
      </c>
    </row>
    <row r="392" spans="1:27" ht="15">
      <c r="A392" s="79" t="s">
        <v>1454</v>
      </c>
      <c r="B392" s="79" t="s">
        <v>2102</v>
      </c>
      <c r="C392" s="79">
        <v>325500</v>
      </c>
      <c r="D392" s="79">
        <v>168744</v>
      </c>
      <c r="E392" s="79"/>
      <c r="F392" s="79">
        <v>168744</v>
      </c>
      <c r="H392" s="106" t="s">
        <v>1555</v>
      </c>
      <c r="I392" s="106" t="s">
        <v>2132</v>
      </c>
      <c r="J392" s="106">
        <v>81000</v>
      </c>
      <c r="K392" s="106">
        <v>623533</v>
      </c>
      <c r="L392" s="106"/>
      <c r="M392" s="106">
        <v>623533</v>
      </c>
      <c r="O392" s="79" t="s">
        <v>1430</v>
      </c>
      <c r="P392" s="79" t="s">
        <v>2094</v>
      </c>
      <c r="Q392" s="79">
        <v>287850</v>
      </c>
      <c r="R392" s="79">
        <v>4338287</v>
      </c>
      <c r="S392" s="79">
        <v>550125</v>
      </c>
      <c r="T392" s="79">
        <v>3788162</v>
      </c>
      <c r="V392" s="97" t="s">
        <v>1457</v>
      </c>
      <c r="W392" s="79" t="s">
        <v>2103</v>
      </c>
      <c r="X392" s="79">
        <v>1240750</v>
      </c>
      <c r="Y392" s="79">
        <v>23519508</v>
      </c>
      <c r="Z392" s="79">
        <v>27150</v>
      </c>
      <c r="AA392" s="79">
        <v>23492358</v>
      </c>
    </row>
    <row r="393" spans="1:27" ht="15">
      <c r="A393" s="79" t="s">
        <v>1457</v>
      </c>
      <c r="B393" s="79" t="s">
        <v>2103</v>
      </c>
      <c r="C393" s="79">
        <v>388200</v>
      </c>
      <c r="D393" s="79">
        <v>512301</v>
      </c>
      <c r="E393" s="79">
        <v>83501</v>
      </c>
      <c r="F393" s="79">
        <v>428800</v>
      </c>
      <c r="H393" s="106" t="s">
        <v>1558</v>
      </c>
      <c r="I393" s="106" t="s">
        <v>2133</v>
      </c>
      <c r="J393" s="106">
        <v>3800</v>
      </c>
      <c r="K393" s="106">
        <v>124075</v>
      </c>
      <c r="L393" s="106"/>
      <c r="M393" s="106">
        <v>124075</v>
      </c>
      <c r="O393" s="79" t="s">
        <v>1433</v>
      </c>
      <c r="P393" s="79" t="s">
        <v>2095</v>
      </c>
      <c r="Q393" s="79">
        <v>465486</v>
      </c>
      <c r="R393" s="79">
        <v>1767647</v>
      </c>
      <c r="S393" s="79">
        <v>357950</v>
      </c>
      <c r="T393" s="79">
        <v>1409697</v>
      </c>
      <c r="V393" s="97" t="s">
        <v>1460</v>
      </c>
      <c r="W393" s="79" t="s">
        <v>2267</v>
      </c>
      <c r="X393" s="79">
        <v>26000</v>
      </c>
      <c r="Y393" s="79">
        <v>1443552</v>
      </c>
      <c r="Z393" s="79"/>
      <c r="AA393" s="79">
        <v>1443552</v>
      </c>
    </row>
    <row r="394" spans="1:27" ht="15">
      <c r="A394" s="79" t="s">
        <v>1460</v>
      </c>
      <c r="B394" s="79" t="s">
        <v>2267</v>
      </c>
      <c r="C394" s="79"/>
      <c r="D394" s="79">
        <v>372801</v>
      </c>
      <c r="E394" s="79">
        <v>206320</v>
      </c>
      <c r="F394" s="79">
        <v>166481</v>
      </c>
      <c r="H394" s="106" t="s">
        <v>1561</v>
      </c>
      <c r="I394" s="106" t="s">
        <v>2064</v>
      </c>
      <c r="J394" s="106"/>
      <c r="K394" s="106">
        <v>12500</v>
      </c>
      <c r="L394" s="106"/>
      <c r="M394" s="106">
        <v>12500</v>
      </c>
      <c r="O394" s="79" t="s">
        <v>1436</v>
      </c>
      <c r="P394" s="79" t="s">
        <v>2096</v>
      </c>
      <c r="Q394" s="79">
        <v>5836715</v>
      </c>
      <c r="R394" s="79">
        <v>12165050</v>
      </c>
      <c r="S394" s="79">
        <v>7225650</v>
      </c>
      <c r="T394" s="79">
        <v>4939400</v>
      </c>
      <c r="V394" s="97" t="s">
        <v>1463</v>
      </c>
      <c r="W394" s="79" t="s">
        <v>2104</v>
      </c>
      <c r="X394" s="79">
        <v>57850</v>
      </c>
      <c r="Y394" s="79">
        <v>1084702</v>
      </c>
      <c r="Z394" s="79"/>
      <c r="AA394" s="79">
        <v>1084702</v>
      </c>
    </row>
    <row r="395" spans="1:27" ht="15">
      <c r="A395" s="79" t="s">
        <v>1463</v>
      </c>
      <c r="B395" s="79" t="s">
        <v>2104</v>
      </c>
      <c r="C395" s="79">
        <v>534800</v>
      </c>
      <c r="D395" s="79">
        <v>112271</v>
      </c>
      <c r="E395" s="79">
        <v>30900</v>
      </c>
      <c r="F395" s="79">
        <v>81371</v>
      </c>
      <c r="H395" s="106" t="s">
        <v>1569</v>
      </c>
      <c r="I395" s="106" t="s">
        <v>2136</v>
      </c>
      <c r="J395" s="106">
        <v>33250</v>
      </c>
      <c r="K395" s="106">
        <v>76000</v>
      </c>
      <c r="L395" s="106">
        <v>61900</v>
      </c>
      <c r="M395" s="106">
        <v>14100</v>
      </c>
      <c r="O395" s="79" t="s">
        <v>1439</v>
      </c>
      <c r="P395" s="79" t="s">
        <v>2097</v>
      </c>
      <c r="Q395" s="79">
        <v>5802</v>
      </c>
      <c r="R395" s="79">
        <v>3087712</v>
      </c>
      <c r="S395" s="79">
        <v>289001</v>
      </c>
      <c r="T395" s="79">
        <v>2798711</v>
      </c>
      <c r="V395" s="97" t="s">
        <v>1466</v>
      </c>
      <c r="W395" s="79" t="s">
        <v>2105</v>
      </c>
      <c r="X395" s="79">
        <v>6076140</v>
      </c>
      <c r="Y395" s="79">
        <v>10178257</v>
      </c>
      <c r="Z395" s="79">
        <v>1397800</v>
      </c>
      <c r="AA395" s="79">
        <v>8780457</v>
      </c>
    </row>
    <row r="396" spans="1:27" ht="15">
      <c r="A396" s="79" t="s">
        <v>1466</v>
      </c>
      <c r="B396" s="79" t="s">
        <v>2105</v>
      </c>
      <c r="C396" s="79">
        <v>1758500</v>
      </c>
      <c r="D396" s="79">
        <v>698560</v>
      </c>
      <c r="E396" s="79"/>
      <c r="F396" s="79">
        <v>698560</v>
      </c>
      <c r="H396" s="106" t="s">
        <v>1572</v>
      </c>
      <c r="I396" s="106" t="s">
        <v>2137</v>
      </c>
      <c r="J396" s="106"/>
      <c r="K396" s="106">
        <v>70000</v>
      </c>
      <c r="L396" s="106"/>
      <c r="M396" s="106">
        <v>70000</v>
      </c>
      <c r="O396" s="79" t="s">
        <v>1442</v>
      </c>
      <c r="P396" s="79" t="s">
        <v>2098</v>
      </c>
      <c r="Q396" s="79">
        <v>1</v>
      </c>
      <c r="R396" s="79">
        <v>5950387</v>
      </c>
      <c r="S396" s="79">
        <v>49172</v>
      </c>
      <c r="T396" s="79">
        <v>5901215</v>
      </c>
      <c r="V396" s="97" t="s">
        <v>1469</v>
      </c>
      <c r="W396" s="79" t="s">
        <v>2106</v>
      </c>
      <c r="X396" s="79">
        <v>2200</v>
      </c>
      <c r="Y396" s="79">
        <v>236184</v>
      </c>
      <c r="Z396" s="79"/>
      <c r="AA396" s="79">
        <v>236184</v>
      </c>
    </row>
    <row r="397" spans="1:27" ht="15">
      <c r="A397" s="79" t="s">
        <v>1469</v>
      </c>
      <c r="B397" s="79" t="s">
        <v>2106</v>
      </c>
      <c r="C397" s="79"/>
      <c r="D397" s="79">
        <v>53363</v>
      </c>
      <c r="E397" s="79"/>
      <c r="F397" s="79">
        <v>53363</v>
      </c>
      <c r="H397" s="106" t="s">
        <v>1575</v>
      </c>
      <c r="I397" s="106" t="s">
        <v>1120</v>
      </c>
      <c r="J397" s="106"/>
      <c r="K397" s="106">
        <v>391975</v>
      </c>
      <c r="L397" s="106"/>
      <c r="M397" s="106">
        <v>391975</v>
      </c>
      <c r="O397" s="79" t="s">
        <v>1445</v>
      </c>
      <c r="P397" s="79" t="s">
        <v>2099</v>
      </c>
      <c r="Q397" s="79">
        <v>173100</v>
      </c>
      <c r="R397" s="79">
        <v>1766972</v>
      </c>
      <c r="S397" s="79">
        <v>65000</v>
      </c>
      <c r="T397" s="79">
        <v>1701972</v>
      </c>
      <c r="V397" s="97" t="s">
        <v>1472</v>
      </c>
      <c r="W397" s="79" t="s">
        <v>1119</v>
      </c>
      <c r="X397" s="79">
        <v>8348903</v>
      </c>
      <c r="Y397" s="79">
        <v>43059087</v>
      </c>
      <c r="Z397" s="79">
        <v>4600563</v>
      </c>
      <c r="AA397" s="79">
        <v>38458524</v>
      </c>
    </row>
    <row r="398" spans="1:27" ht="15">
      <c r="A398" s="79" t="s">
        <v>1472</v>
      </c>
      <c r="B398" s="79" t="s">
        <v>1119</v>
      </c>
      <c r="C398" s="79">
        <v>1320891</v>
      </c>
      <c r="D398" s="79">
        <v>1616233</v>
      </c>
      <c r="E398" s="79">
        <v>158352</v>
      </c>
      <c r="F398" s="79">
        <v>1457881</v>
      </c>
      <c r="H398" s="106" t="s">
        <v>1581</v>
      </c>
      <c r="I398" s="106" t="s">
        <v>2139</v>
      </c>
      <c r="J398" s="106"/>
      <c r="K398" s="106">
        <v>6701</v>
      </c>
      <c r="L398" s="106"/>
      <c r="M398" s="106">
        <v>6701</v>
      </c>
      <c r="O398" s="79" t="s">
        <v>1448</v>
      </c>
      <c r="P398" s="79" t="s">
        <v>2100</v>
      </c>
      <c r="Q398" s="79">
        <v>3302775</v>
      </c>
      <c r="R398" s="79">
        <v>8277191</v>
      </c>
      <c r="S398" s="79">
        <v>1560955</v>
      </c>
      <c r="T398" s="79">
        <v>6716236</v>
      </c>
      <c r="V398" s="97" t="s">
        <v>1475</v>
      </c>
      <c r="W398" s="79" t="s">
        <v>2107</v>
      </c>
      <c r="X398" s="79">
        <v>44201</v>
      </c>
      <c r="Y398" s="79">
        <v>1659209</v>
      </c>
      <c r="Z398" s="79"/>
      <c r="AA398" s="79">
        <v>1659209</v>
      </c>
    </row>
    <row r="399" spans="1:27" ht="15">
      <c r="A399" s="79" t="s">
        <v>1475</v>
      </c>
      <c r="B399" s="79" t="s">
        <v>2107</v>
      </c>
      <c r="C399" s="79"/>
      <c r="D399" s="79">
        <v>342942</v>
      </c>
      <c r="E399" s="79"/>
      <c r="F399" s="79">
        <v>342942</v>
      </c>
      <c r="H399" s="106" t="s">
        <v>1584</v>
      </c>
      <c r="I399" s="106" t="s">
        <v>2140</v>
      </c>
      <c r="J399" s="106"/>
      <c r="K399" s="106">
        <v>48900</v>
      </c>
      <c r="L399" s="106"/>
      <c r="M399" s="106">
        <v>48900</v>
      </c>
      <c r="O399" s="79" t="s">
        <v>1451</v>
      </c>
      <c r="P399" s="79" t="s">
        <v>2101</v>
      </c>
      <c r="Q399" s="79">
        <v>15082101</v>
      </c>
      <c r="R399" s="79">
        <v>16152712</v>
      </c>
      <c r="S399" s="79">
        <v>4834324</v>
      </c>
      <c r="T399" s="79">
        <v>11318388</v>
      </c>
      <c r="V399" s="97" t="s">
        <v>1478</v>
      </c>
      <c r="W399" s="79" t="s">
        <v>2108</v>
      </c>
      <c r="X399" s="79">
        <v>420400</v>
      </c>
      <c r="Y399" s="79">
        <v>17147380</v>
      </c>
      <c r="Z399" s="79">
        <v>2623900</v>
      </c>
      <c r="AA399" s="79">
        <v>14523480</v>
      </c>
    </row>
    <row r="400" spans="1:27" ht="15">
      <c r="A400" s="79" t="s">
        <v>1478</v>
      </c>
      <c r="B400" s="79" t="s">
        <v>2108</v>
      </c>
      <c r="C400" s="79">
        <v>840500</v>
      </c>
      <c r="D400" s="79">
        <v>660122</v>
      </c>
      <c r="E400" s="79">
        <v>294800</v>
      </c>
      <c r="F400" s="79">
        <v>365322</v>
      </c>
      <c r="H400" s="106" t="s">
        <v>1587</v>
      </c>
      <c r="I400" s="106" t="s">
        <v>2141</v>
      </c>
      <c r="J400" s="106"/>
      <c r="K400" s="106">
        <v>1000</v>
      </c>
      <c r="L400" s="106"/>
      <c r="M400" s="106">
        <v>1000</v>
      </c>
      <c r="O400" s="79" t="s">
        <v>1454</v>
      </c>
      <c r="P400" s="79" t="s">
        <v>2102</v>
      </c>
      <c r="Q400" s="79">
        <v>325500</v>
      </c>
      <c r="R400" s="79">
        <v>2035530</v>
      </c>
      <c r="S400" s="79">
        <v>109185</v>
      </c>
      <c r="T400" s="79">
        <v>1926345</v>
      </c>
      <c r="V400" s="97" t="s">
        <v>1481</v>
      </c>
      <c r="W400" s="79" t="s">
        <v>2109</v>
      </c>
      <c r="X400" s="79">
        <v>48292300</v>
      </c>
      <c r="Y400" s="79">
        <v>9180014</v>
      </c>
      <c r="Z400" s="79">
        <v>14602</v>
      </c>
      <c r="AA400" s="79">
        <v>9165412</v>
      </c>
    </row>
    <row r="401" spans="1:27" ht="15">
      <c r="A401" s="79" t="s">
        <v>1481</v>
      </c>
      <c r="B401" s="79" t="s">
        <v>2109</v>
      </c>
      <c r="C401" s="79"/>
      <c r="D401" s="79">
        <v>816684</v>
      </c>
      <c r="E401" s="79">
        <v>23650</v>
      </c>
      <c r="F401" s="79">
        <v>793034</v>
      </c>
      <c r="H401" s="106" t="s">
        <v>1590</v>
      </c>
      <c r="I401" s="106" t="s">
        <v>2142</v>
      </c>
      <c r="J401" s="106">
        <v>250</v>
      </c>
      <c r="K401" s="106">
        <v>718420</v>
      </c>
      <c r="L401" s="106">
        <v>5800</v>
      </c>
      <c r="M401" s="106">
        <v>712620</v>
      </c>
      <c r="O401" s="79" t="s">
        <v>1457</v>
      </c>
      <c r="P401" s="79" t="s">
        <v>2103</v>
      </c>
      <c r="Q401" s="79">
        <v>609050</v>
      </c>
      <c r="R401" s="79">
        <v>5294798</v>
      </c>
      <c r="S401" s="79">
        <v>92848</v>
      </c>
      <c r="T401" s="79">
        <v>5201950</v>
      </c>
      <c r="V401" s="97" t="s">
        <v>1484</v>
      </c>
      <c r="W401" s="79" t="s">
        <v>2110</v>
      </c>
      <c r="X401" s="79"/>
      <c r="Y401" s="79">
        <v>1718810</v>
      </c>
      <c r="Z401" s="79">
        <v>600000</v>
      </c>
      <c r="AA401" s="79">
        <v>1118810</v>
      </c>
    </row>
    <row r="402" spans="1:27" ht="15">
      <c r="A402" s="79" t="s">
        <v>1484</v>
      </c>
      <c r="B402" s="79" t="s">
        <v>2110</v>
      </c>
      <c r="C402" s="79"/>
      <c r="D402" s="79">
        <v>85682</v>
      </c>
      <c r="E402" s="79"/>
      <c r="F402" s="79">
        <v>85682</v>
      </c>
      <c r="H402" s="106" t="s">
        <v>1593</v>
      </c>
      <c r="I402" s="106" t="s">
        <v>2143</v>
      </c>
      <c r="J402" s="106"/>
      <c r="K402" s="106">
        <v>130300</v>
      </c>
      <c r="L402" s="106">
        <v>127300</v>
      </c>
      <c r="M402" s="106">
        <v>3000</v>
      </c>
      <c r="O402" s="79" t="s">
        <v>1460</v>
      </c>
      <c r="P402" s="79" t="s">
        <v>2267</v>
      </c>
      <c r="Q402" s="79">
        <v>2739601</v>
      </c>
      <c r="R402" s="79">
        <v>3529897</v>
      </c>
      <c r="S402" s="79">
        <v>1458988</v>
      </c>
      <c r="T402" s="79">
        <v>2070909</v>
      </c>
      <c r="V402" s="97" t="s">
        <v>1487</v>
      </c>
      <c r="W402" s="79" t="s">
        <v>2111</v>
      </c>
      <c r="X402" s="79">
        <v>179200</v>
      </c>
      <c r="Y402" s="79">
        <v>1870306</v>
      </c>
      <c r="Z402" s="79"/>
      <c r="AA402" s="79">
        <v>1870306</v>
      </c>
    </row>
    <row r="403" spans="1:27" ht="15">
      <c r="A403" s="79" t="s">
        <v>1487</v>
      </c>
      <c r="B403" s="79" t="s">
        <v>2111</v>
      </c>
      <c r="C403" s="79"/>
      <c r="D403" s="79">
        <v>271453</v>
      </c>
      <c r="E403" s="79"/>
      <c r="F403" s="79">
        <v>271453</v>
      </c>
      <c r="H403" s="106" t="s">
        <v>1596</v>
      </c>
      <c r="I403" s="106" t="s">
        <v>2251</v>
      </c>
      <c r="J403" s="106">
        <v>269853</v>
      </c>
      <c r="K403" s="106">
        <v>121646</v>
      </c>
      <c r="L403" s="106"/>
      <c r="M403" s="106">
        <v>121646</v>
      </c>
      <c r="O403" s="79" t="s">
        <v>1463</v>
      </c>
      <c r="P403" s="79" t="s">
        <v>2104</v>
      </c>
      <c r="Q403" s="79">
        <v>1122800</v>
      </c>
      <c r="R403" s="79">
        <v>1226756</v>
      </c>
      <c r="S403" s="79">
        <v>218534</v>
      </c>
      <c r="T403" s="79">
        <v>1008222</v>
      </c>
      <c r="V403" s="97" t="s">
        <v>1490</v>
      </c>
      <c r="W403" s="79" t="s">
        <v>2112</v>
      </c>
      <c r="X403" s="79">
        <v>748396</v>
      </c>
      <c r="Y403" s="79">
        <v>7789497</v>
      </c>
      <c r="Z403" s="79">
        <v>561050</v>
      </c>
      <c r="AA403" s="79">
        <v>7228447</v>
      </c>
    </row>
    <row r="404" spans="1:27" ht="15">
      <c r="A404" s="79" t="s">
        <v>1490</v>
      </c>
      <c r="B404" s="79" t="s">
        <v>2112</v>
      </c>
      <c r="C404" s="79">
        <v>802950</v>
      </c>
      <c r="D404" s="79">
        <v>1263861</v>
      </c>
      <c r="E404" s="79">
        <v>519050</v>
      </c>
      <c r="F404" s="79">
        <v>744811</v>
      </c>
      <c r="H404" s="106" t="s">
        <v>1599</v>
      </c>
      <c r="I404" s="106" t="s">
        <v>2144</v>
      </c>
      <c r="J404" s="106"/>
      <c r="K404" s="106">
        <v>158510</v>
      </c>
      <c r="L404" s="106"/>
      <c r="M404" s="106">
        <v>158510</v>
      </c>
      <c r="O404" s="79" t="s">
        <v>1466</v>
      </c>
      <c r="P404" s="79" t="s">
        <v>2105</v>
      </c>
      <c r="Q404" s="79">
        <v>9539464</v>
      </c>
      <c r="R404" s="79">
        <v>5431275</v>
      </c>
      <c r="S404" s="79">
        <v>379194</v>
      </c>
      <c r="T404" s="79">
        <v>5052081</v>
      </c>
      <c r="V404" s="97" t="s">
        <v>1493</v>
      </c>
      <c r="W404" s="79" t="s">
        <v>2113</v>
      </c>
      <c r="X404" s="79">
        <v>1925300</v>
      </c>
      <c r="Y404" s="79">
        <v>9015405</v>
      </c>
      <c r="Z404" s="79">
        <v>870850</v>
      </c>
      <c r="AA404" s="79">
        <v>8144555</v>
      </c>
    </row>
    <row r="405" spans="1:27" ht="15">
      <c r="A405" s="79" t="s">
        <v>1493</v>
      </c>
      <c r="B405" s="79" t="s">
        <v>2113</v>
      </c>
      <c r="C405" s="79"/>
      <c r="D405" s="79">
        <v>1938953</v>
      </c>
      <c r="E405" s="79">
        <v>646800</v>
      </c>
      <c r="F405" s="79">
        <v>1292153</v>
      </c>
      <c r="H405" s="106" t="s">
        <v>1603</v>
      </c>
      <c r="I405" s="106" t="s">
        <v>2145</v>
      </c>
      <c r="J405" s="106"/>
      <c r="K405" s="106">
        <v>68950</v>
      </c>
      <c r="L405" s="106"/>
      <c r="M405" s="106">
        <v>68950</v>
      </c>
      <c r="O405" s="79" t="s">
        <v>1469</v>
      </c>
      <c r="P405" s="79" t="s">
        <v>2106</v>
      </c>
      <c r="Q405" s="79"/>
      <c r="R405" s="79">
        <v>301045</v>
      </c>
      <c r="S405" s="79">
        <v>18000</v>
      </c>
      <c r="T405" s="79">
        <v>283045</v>
      </c>
      <c r="V405" s="97" t="s">
        <v>1499</v>
      </c>
      <c r="W405" s="79" t="s">
        <v>1820</v>
      </c>
      <c r="X405" s="79">
        <v>28800</v>
      </c>
      <c r="Y405" s="79">
        <v>3419963</v>
      </c>
      <c r="Z405" s="79"/>
      <c r="AA405" s="79">
        <v>3419963</v>
      </c>
    </row>
    <row r="406" spans="1:27" ht="15">
      <c r="A406" s="79" t="s">
        <v>1496</v>
      </c>
      <c r="B406" s="79" t="s">
        <v>2296</v>
      </c>
      <c r="C406" s="79"/>
      <c r="D406" s="79">
        <v>2150</v>
      </c>
      <c r="E406" s="79"/>
      <c r="F406" s="79">
        <v>2150</v>
      </c>
      <c r="H406" s="106" t="s">
        <v>1606</v>
      </c>
      <c r="I406" s="106" t="s">
        <v>2146</v>
      </c>
      <c r="J406" s="106">
        <v>46500</v>
      </c>
      <c r="K406" s="106">
        <v>2891564</v>
      </c>
      <c r="L406" s="106"/>
      <c r="M406" s="106">
        <v>2891564</v>
      </c>
      <c r="O406" s="79" t="s">
        <v>1472</v>
      </c>
      <c r="P406" s="79" t="s">
        <v>1119</v>
      </c>
      <c r="Q406" s="79">
        <v>3438889</v>
      </c>
      <c r="R406" s="79">
        <v>14553432</v>
      </c>
      <c r="S406" s="79">
        <v>2431174</v>
      </c>
      <c r="T406" s="79">
        <v>12122258</v>
      </c>
      <c r="V406" s="97" t="s">
        <v>1501</v>
      </c>
      <c r="W406" s="79" t="s">
        <v>2114</v>
      </c>
      <c r="X406" s="79"/>
      <c r="Y406" s="79">
        <v>273556</v>
      </c>
      <c r="Z406" s="79"/>
      <c r="AA406" s="79">
        <v>273556</v>
      </c>
    </row>
    <row r="407" spans="1:27" ht="15">
      <c r="A407" s="79" t="s">
        <v>1499</v>
      </c>
      <c r="B407" s="79" t="s">
        <v>1820</v>
      </c>
      <c r="C407" s="79">
        <v>41000</v>
      </c>
      <c r="D407" s="79">
        <v>740123</v>
      </c>
      <c r="E407" s="79">
        <v>81700</v>
      </c>
      <c r="F407" s="79">
        <v>658423</v>
      </c>
      <c r="H407" s="106" t="s">
        <v>1609</v>
      </c>
      <c r="I407" s="106" t="s">
        <v>2147</v>
      </c>
      <c r="J407" s="106"/>
      <c r="K407" s="106">
        <v>38974</v>
      </c>
      <c r="L407" s="106"/>
      <c r="M407" s="106">
        <v>38974</v>
      </c>
      <c r="O407" s="79" t="s">
        <v>1475</v>
      </c>
      <c r="P407" s="79" t="s">
        <v>2107</v>
      </c>
      <c r="Q407" s="79">
        <v>333701</v>
      </c>
      <c r="R407" s="79">
        <v>3150646</v>
      </c>
      <c r="S407" s="79">
        <v>481300</v>
      </c>
      <c r="T407" s="79">
        <v>2669346</v>
      </c>
      <c r="V407" s="97" t="s">
        <v>1505</v>
      </c>
      <c r="W407" s="79" t="s">
        <v>2115</v>
      </c>
      <c r="X407" s="79"/>
      <c r="Y407" s="79">
        <v>133201</v>
      </c>
      <c r="Z407" s="79">
        <v>82201</v>
      </c>
      <c r="AA407" s="79">
        <v>51000</v>
      </c>
    </row>
    <row r="408" spans="1:27" ht="15">
      <c r="A408" s="79" t="s">
        <v>1501</v>
      </c>
      <c r="B408" s="79" t="s">
        <v>2114</v>
      </c>
      <c r="C408" s="79"/>
      <c r="D408" s="79">
        <v>146686</v>
      </c>
      <c r="E408" s="79"/>
      <c r="F408" s="79">
        <v>146686</v>
      </c>
      <c r="H408" s="106" t="s">
        <v>1612</v>
      </c>
      <c r="I408" s="106" t="s">
        <v>2148</v>
      </c>
      <c r="J408" s="106">
        <v>20001</v>
      </c>
      <c r="K408" s="106">
        <v>78824</v>
      </c>
      <c r="L408" s="106"/>
      <c r="M408" s="106">
        <v>78824</v>
      </c>
      <c r="O408" s="79" t="s">
        <v>1478</v>
      </c>
      <c r="P408" s="79" t="s">
        <v>2108</v>
      </c>
      <c r="Q408" s="79">
        <v>3217770</v>
      </c>
      <c r="R408" s="79">
        <v>6804180</v>
      </c>
      <c r="S408" s="79">
        <v>1610201</v>
      </c>
      <c r="T408" s="79">
        <v>5193979</v>
      </c>
      <c r="V408" s="97" t="s">
        <v>1508</v>
      </c>
      <c r="W408" s="79" t="s">
        <v>2116</v>
      </c>
      <c r="X408" s="79">
        <v>116000</v>
      </c>
      <c r="Y408" s="79">
        <v>6138367</v>
      </c>
      <c r="Z408" s="79">
        <v>4950000</v>
      </c>
      <c r="AA408" s="79">
        <v>1188367</v>
      </c>
    </row>
    <row r="409" spans="1:27" ht="15">
      <c r="A409" s="79" t="s">
        <v>1505</v>
      </c>
      <c r="B409" s="79" t="s">
        <v>2115</v>
      </c>
      <c r="C409" s="79">
        <v>86000</v>
      </c>
      <c r="D409" s="79">
        <v>232120</v>
      </c>
      <c r="E409" s="79">
        <v>167570</v>
      </c>
      <c r="F409" s="79">
        <v>64550</v>
      </c>
      <c r="H409" s="106" t="s">
        <v>1615</v>
      </c>
      <c r="I409" s="106" t="s">
        <v>2149</v>
      </c>
      <c r="J409" s="106">
        <v>5000</v>
      </c>
      <c r="K409" s="106">
        <v>436060</v>
      </c>
      <c r="L409" s="106">
        <v>500</v>
      </c>
      <c r="M409" s="106">
        <v>435560</v>
      </c>
      <c r="O409" s="79" t="s">
        <v>1481</v>
      </c>
      <c r="P409" s="79" t="s">
        <v>2109</v>
      </c>
      <c r="Q409" s="79">
        <v>898502</v>
      </c>
      <c r="R409" s="79">
        <v>8091852</v>
      </c>
      <c r="S409" s="79">
        <v>961250</v>
      </c>
      <c r="T409" s="79">
        <v>7130602</v>
      </c>
      <c r="V409" s="97" t="s">
        <v>1511</v>
      </c>
      <c r="W409" s="79" t="s">
        <v>2117</v>
      </c>
      <c r="X409" s="79">
        <v>294000</v>
      </c>
      <c r="Y409" s="79">
        <v>468310</v>
      </c>
      <c r="Z409" s="79">
        <v>38000</v>
      </c>
      <c r="AA409" s="79">
        <v>430310</v>
      </c>
    </row>
    <row r="410" spans="1:27" ht="15">
      <c r="A410" s="79" t="s">
        <v>1508</v>
      </c>
      <c r="B410" s="79" t="s">
        <v>2116</v>
      </c>
      <c r="C410" s="79">
        <v>3498800</v>
      </c>
      <c r="D410" s="79">
        <v>839675</v>
      </c>
      <c r="E410" s="79">
        <v>145300</v>
      </c>
      <c r="F410" s="79">
        <v>694375</v>
      </c>
      <c r="H410" s="106" t="s">
        <v>1618</v>
      </c>
      <c r="I410" s="106" t="s">
        <v>2150</v>
      </c>
      <c r="J410" s="106"/>
      <c r="K410" s="106">
        <v>6300</v>
      </c>
      <c r="L410" s="106"/>
      <c r="M410" s="106">
        <v>6300</v>
      </c>
      <c r="O410" s="79" t="s">
        <v>1484</v>
      </c>
      <c r="P410" s="79" t="s">
        <v>2110</v>
      </c>
      <c r="Q410" s="79"/>
      <c r="R410" s="79">
        <v>568947</v>
      </c>
      <c r="S410" s="79">
        <v>60400</v>
      </c>
      <c r="T410" s="79">
        <v>508547</v>
      </c>
      <c r="V410" s="97" t="s">
        <v>1514</v>
      </c>
      <c r="W410" s="79" t="s">
        <v>2118</v>
      </c>
      <c r="X410" s="79">
        <v>500</v>
      </c>
      <c r="Y410" s="79">
        <v>286538</v>
      </c>
      <c r="Z410" s="79">
        <v>172500</v>
      </c>
      <c r="AA410" s="79">
        <v>114038</v>
      </c>
    </row>
    <row r="411" spans="1:27" ht="15">
      <c r="A411" s="79" t="s">
        <v>1511</v>
      </c>
      <c r="B411" s="79" t="s">
        <v>2117</v>
      </c>
      <c r="C411" s="79">
        <v>500</v>
      </c>
      <c r="D411" s="79">
        <v>119564</v>
      </c>
      <c r="E411" s="79">
        <v>1000</v>
      </c>
      <c r="F411" s="79">
        <v>118564</v>
      </c>
      <c r="H411" s="106" t="s">
        <v>1621</v>
      </c>
      <c r="I411" s="106" t="s">
        <v>2151</v>
      </c>
      <c r="J411" s="106"/>
      <c r="K411" s="106">
        <v>414487</v>
      </c>
      <c r="L411" s="106"/>
      <c r="M411" s="106">
        <v>414487</v>
      </c>
      <c r="O411" s="79" t="s">
        <v>1487</v>
      </c>
      <c r="P411" s="79" t="s">
        <v>2111</v>
      </c>
      <c r="Q411" s="79">
        <v>989010</v>
      </c>
      <c r="R411" s="79">
        <v>1450321</v>
      </c>
      <c r="S411" s="79"/>
      <c r="T411" s="79">
        <v>1450321</v>
      </c>
      <c r="V411" s="97" t="s">
        <v>1517</v>
      </c>
      <c r="W411" s="79" t="s">
        <v>2119</v>
      </c>
      <c r="X411" s="79">
        <v>4000</v>
      </c>
      <c r="Y411" s="79">
        <v>1552315</v>
      </c>
      <c r="Z411" s="79">
        <v>1</v>
      </c>
      <c r="AA411" s="79">
        <v>1552314</v>
      </c>
    </row>
    <row r="412" spans="1:27" ht="15">
      <c r="A412" s="79" t="s">
        <v>1514</v>
      </c>
      <c r="B412" s="79" t="s">
        <v>2118</v>
      </c>
      <c r="C412" s="79"/>
      <c r="D412" s="79">
        <v>244443</v>
      </c>
      <c r="E412" s="79"/>
      <c r="F412" s="79">
        <v>244443</v>
      </c>
      <c r="H412" s="106" t="s">
        <v>1624</v>
      </c>
      <c r="I412" s="106" t="s">
        <v>2297</v>
      </c>
      <c r="J412" s="106"/>
      <c r="K412" s="106">
        <v>2130844</v>
      </c>
      <c r="L412" s="106"/>
      <c r="M412" s="106">
        <v>2130844</v>
      </c>
      <c r="O412" s="79" t="s">
        <v>1490</v>
      </c>
      <c r="P412" s="79" t="s">
        <v>2112</v>
      </c>
      <c r="Q412" s="79">
        <v>2393010</v>
      </c>
      <c r="R412" s="79">
        <v>5964774</v>
      </c>
      <c r="S412" s="79">
        <v>1104400</v>
      </c>
      <c r="T412" s="79">
        <v>4860374</v>
      </c>
      <c r="V412" s="97" t="s">
        <v>1520</v>
      </c>
      <c r="W412" s="79" t="s">
        <v>2120</v>
      </c>
      <c r="X412" s="79">
        <v>4493308</v>
      </c>
      <c r="Y412" s="79">
        <v>10366711</v>
      </c>
      <c r="Z412" s="79">
        <v>325500</v>
      </c>
      <c r="AA412" s="79">
        <v>10041211</v>
      </c>
    </row>
    <row r="413" spans="1:27" ht="15">
      <c r="A413" s="79" t="s">
        <v>1517</v>
      </c>
      <c r="B413" s="79" t="s">
        <v>2119</v>
      </c>
      <c r="C413" s="79">
        <v>1085255</v>
      </c>
      <c r="D413" s="79">
        <v>1954572</v>
      </c>
      <c r="E413" s="79">
        <v>86202</v>
      </c>
      <c r="F413" s="79">
        <v>1868370</v>
      </c>
      <c r="H413" s="106" t="s">
        <v>1627</v>
      </c>
      <c r="I413" s="106" t="s">
        <v>2152</v>
      </c>
      <c r="J413" s="106"/>
      <c r="K413" s="106">
        <v>307050</v>
      </c>
      <c r="L413" s="106"/>
      <c r="M413" s="106">
        <v>307050</v>
      </c>
      <c r="O413" s="79" t="s">
        <v>1493</v>
      </c>
      <c r="P413" s="79" t="s">
        <v>2113</v>
      </c>
      <c r="Q413" s="79">
        <v>307050</v>
      </c>
      <c r="R413" s="79">
        <v>9424734</v>
      </c>
      <c r="S413" s="79">
        <v>1616187</v>
      </c>
      <c r="T413" s="79">
        <v>7808547</v>
      </c>
      <c r="V413" s="97" t="s">
        <v>1523</v>
      </c>
      <c r="W413" s="79" t="s">
        <v>2121</v>
      </c>
      <c r="X413" s="79">
        <v>16573805</v>
      </c>
      <c r="Y413" s="79">
        <v>23434003</v>
      </c>
      <c r="Z413" s="79">
        <v>5047851</v>
      </c>
      <c r="AA413" s="79">
        <v>18386152</v>
      </c>
    </row>
    <row r="414" spans="1:27" ht="15">
      <c r="A414" s="79" t="s">
        <v>1520</v>
      </c>
      <c r="B414" s="79" t="s">
        <v>2120</v>
      </c>
      <c r="C414" s="79">
        <v>3490150</v>
      </c>
      <c r="D414" s="79">
        <v>3839210</v>
      </c>
      <c r="E414" s="79">
        <v>1612533</v>
      </c>
      <c r="F414" s="79">
        <v>2226677</v>
      </c>
      <c r="H414" s="106" t="s">
        <v>1633</v>
      </c>
      <c r="I414" s="106" t="s">
        <v>2154</v>
      </c>
      <c r="J414" s="106"/>
      <c r="K414" s="106">
        <v>47430</v>
      </c>
      <c r="L414" s="106"/>
      <c r="M414" s="106">
        <v>47430</v>
      </c>
      <c r="O414" s="79" t="s">
        <v>1496</v>
      </c>
      <c r="P414" s="79" t="s">
        <v>2296</v>
      </c>
      <c r="Q414" s="79"/>
      <c r="R414" s="79">
        <v>136614</v>
      </c>
      <c r="S414" s="79"/>
      <c r="T414" s="79">
        <v>136614</v>
      </c>
      <c r="V414" s="97" t="s">
        <v>1525</v>
      </c>
      <c r="W414" s="79" t="s">
        <v>2122</v>
      </c>
      <c r="X414" s="79">
        <v>69750</v>
      </c>
      <c r="Y414" s="79">
        <v>210093</v>
      </c>
      <c r="Z414" s="79"/>
      <c r="AA414" s="79">
        <v>210093</v>
      </c>
    </row>
    <row r="415" spans="1:27" ht="15">
      <c r="A415" s="79" t="s">
        <v>1523</v>
      </c>
      <c r="B415" s="79" t="s">
        <v>2121</v>
      </c>
      <c r="C415" s="79">
        <v>11083626</v>
      </c>
      <c r="D415" s="79">
        <v>5725680</v>
      </c>
      <c r="E415" s="79">
        <v>392049</v>
      </c>
      <c r="F415" s="79">
        <v>5333631</v>
      </c>
      <c r="H415" s="106" t="s">
        <v>1636</v>
      </c>
      <c r="I415" s="106" t="s">
        <v>2155</v>
      </c>
      <c r="J415" s="106">
        <v>2111296</v>
      </c>
      <c r="K415" s="106">
        <v>577500</v>
      </c>
      <c r="L415" s="106"/>
      <c r="M415" s="106">
        <v>577500</v>
      </c>
      <c r="O415" s="79" t="s">
        <v>1499</v>
      </c>
      <c r="P415" s="79" t="s">
        <v>1820</v>
      </c>
      <c r="Q415" s="79">
        <v>2742910</v>
      </c>
      <c r="R415" s="79">
        <v>9987890</v>
      </c>
      <c r="S415" s="79">
        <v>1334761</v>
      </c>
      <c r="T415" s="79">
        <v>8653129</v>
      </c>
      <c r="V415" s="97" t="s">
        <v>1528</v>
      </c>
      <c r="W415" s="79" t="s">
        <v>2123</v>
      </c>
      <c r="X415" s="79"/>
      <c r="Y415" s="79">
        <v>95500</v>
      </c>
      <c r="Z415" s="79">
        <v>90500</v>
      </c>
      <c r="AA415" s="79">
        <v>5000</v>
      </c>
    </row>
    <row r="416" spans="1:27" ht="15">
      <c r="A416" s="79" t="s">
        <v>1525</v>
      </c>
      <c r="B416" s="79" t="s">
        <v>2122</v>
      </c>
      <c r="C416" s="79"/>
      <c r="D416" s="79">
        <v>66592</v>
      </c>
      <c r="E416" s="79"/>
      <c r="F416" s="79">
        <v>66592</v>
      </c>
      <c r="H416" s="106" t="s">
        <v>1639</v>
      </c>
      <c r="I416" s="106" t="s">
        <v>2156</v>
      </c>
      <c r="J416" s="106"/>
      <c r="K416" s="106">
        <v>339500</v>
      </c>
      <c r="L416" s="106">
        <v>300000</v>
      </c>
      <c r="M416" s="106">
        <v>39500</v>
      </c>
      <c r="O416" s="79" t="s">
        <v>1501</v>
      </c>
      <c r="P416" s="79" t="s">
        <v>2114</v>
      </c>
      <c r="Q416" s="79"/>
      <c r="R416" s="79">
        <v>3458996</v>
      </c>
      <c r="S416" s="79"/>
      <c r="T416" s="79">
        <v>3458996</v>
      </c>
      <c r="V416" s="97" t="s">
        <v>1531</v>
      </c>
      <c r="W416" s="79" t="s">
        <v>2124</v>
      </c>
      <c r="X416" s="79"/>
      <c r="Y416" s="79">
        <v>184490</v>
      </c>
      <c r="Z416" s="79"/>
      <c r="AA416" s="79">
        <v>184490</v>
      </c>
    </row>
    <row r="417" spans="1:27" ht="15">
      <c r="A417" s="79" t="s">
        <v>1528</v>
      </c>
      <c r="B417" s="79" t="s">
        <v>2123</v>
      </c>
      <c r="C417" s="79">
        <v>500</v>
      </c>
      <c r="D417" s="79">
        <v>84675</v>
      </c>
      <c r="E417" s="79"/>
      <c r="F417" s="79">
        <v>84675</v>
      </c>
      <c r="H417" s="106" t="s">
        <v>1642</v>
      </c>
      <c r="I417" s="106" t="s">
        <v>2157</v>
      </c>
      <c r="J417" s="106">
        <v>10000</v>
      </c>
      <c r="K417" s="106">
        <v>966632</v>
      </c>
      <c r="L417" s="106"/>
      <c r="M417" s="106">
        <v>966632</v>
      </c>
      <c r="O417" s="79" t="s">
        <v>1505</v>
      </c>
      <c r="P417" s="79" t="s">
        <v>2115</v>
      </c>
      <c r="Q417" s="79">
        <v>2764558</v>
      </c>
      <c r="R417" s="79">
        <v>1079588</v>
      </c>
      <c r="S417" s="79">
        <v>394420</v>
      </c>
      <c r="T417" s="79">
        <v>685168</v>
      </c>
      <c r="V417" s="97" t="s">
        <v>1534</v>
      </c>
      <c r="W417" s="79" t="s">
        <v>2125</v>
      </c>
      <c r="X417" s="79">
        <v>1683506</v>
      </c>
      <c r="Y417" s="79">
        <v>5346369</v>
      </c>
      <c r="Z417" s="79">
        <v>160350</v>
      </c>
      <c r="AA417" s="79">
        <v>5186019</v>
      </c>
    </row>
    <row r="418" spans="1:27" ht="15">
      <c r="A418" s="79" t="s">
        <v>1531</v>
      </c>
      <c r="B418" s="79" t="s">
        <v>2124</v>
      </c>
      <c r="C418" s="79"/>
      <c r="D418" s="79">
        <v>44530</v>
      </c>
      <c r="E418" s="79"/>
      <c r="F418" s="79">
        <v>44530</v>
      </c>
      <c r="H418" s="106" t="s">
        <v>1645</v>
      </c>
      <c r="I418" s="106" t="s">
        <v>2158</v>
      </c>
      <c r="J418" s="106">
        <v>25900</v>
      </c>
      <c r="K418" s="106">
        <v>247275</v>
      </c>
      <c r="L418" s="106">
        <v>16000</v>
      </c>
      <c r="M418" s="106">
        <v>231275</v>
      </c>
      <c r="O418" s="79" t="s">
        <v>1508</v>
      </c>
      <c r="P418" s="79" t="s">
        <v>2116</v>
      </c>
      <c r="Q418" s="79">
        <v>8590650</v>
      </c>
      <c r="R418" s="79">
        <v>6891907</v>
      </c>
      <c r="S418" s="79">
        <v>622950</v>
      </c>
      <c r="T418" s="79">
        <v>6268957</v>
      </c>
      <c r="V418" s="97" t="s">
        <v>1537</v>
      </c>
      <c r="W418" s="79" t="s">
        <v>2126</v>
      </c>
      <c r="X418" s="79">
        <v>916500</v>
      </c>
      <c r="Y418" s="79">
        <v>2629156</v>
      </c>
      <c r="Z418" s="79">
        <v>130535</v>
      </c>
      <c r="AA418" s="79">
        <v>2498621</v>
      </c>
    </row>
    <row r="419" spans="1:27" ht="15">
      <c r="A419" s="79" t="s">
        <v>1534</v>
      </c>
      <c r="B419" s="79" t="s">
        <v>2125</v>
      </c>
      <c r="C419" s="79">
        <v>1268885</v>
      </c>
      <c r="D419" s="79">
        <v>2526496</v>
      </c>
      <c r="E419" s="79">
        <v>69100</v>
      </c>
      <c r="F419" s="79">
        <v>2457396</v>
      </c>
      <c r="H419" s="106" t="s">
        <v>1648</v>
      </c>
      <c r="I419" s="106" t="s">
        <v>2159</v>
      </c>
      <c r="J419" s="106"/>
      <c r="K419" s="106">
        <v>205128</v>
      </c>
      <c r="L419" s="106"/>
      <c r="M419" s="106">
        <v>205128</v>
      </c>
      <c r="O419" s="79" t="s">
        <v>1511</v>
      </c>
      <c r="P419" s="79" t="s">
        <v>2117</v>
      </c>
      <c r="Q419" s="79">
        <v>6357535</v>
      </c>
      <c r="R419" s="79">
        <v>2815356</v>
      </c>
      <c r="S419" s="79">
        <v>758230</v>
      </c>
      <c r="T419" s="79">
        <v>2057126</v>
      </c>
      <c r="V419" s="97" t="s">
        <v>1540</v>
      </c>
      <c r="W419" s="79" t="s">
        <v>2127</v>
      </c>
      <c r="X419" s="79">
        <v>12500</v>
      </c>
      <c r="Y419" s="79">
        <v>2681114</v>
      </c>
      <c r="Z419" s="79"/>
      <c r="AA419" s="79">
        <v>2681114</v>
      </c>
    </row>
    <row r="420" spans="1:27" ht="15">
      <c r="A420" s="79" t="s">
        <v>1537</v>
      </c>
      <c r="B420" s="79" t="s">
        <v>2126</v>
      </c>
      <c r="C420" s="79">
        <v>1973500</v>
      </c>
      <c r="D420" s="79">
        <v>795810</v>
      </c>
      <c r="E420" s="79">
        <v>223496</v>
      </c>
      <c r="F420" s="79">
        <v>572314</v>
      </c>
      <c r="H420" s="106" t="s">
        <v>1651</v>
      </c>
      <c r="I420" s="106" t="s">
        <v>2160</v>
      </c>
      <c r="J420" s="106">
        <v>27985</v>
      </c>
      <c r="K420" s="106">
        <v>0</v>
      </c>
      <c r="L420" s="106"/>
      <c r="M420" s="106"/>
      <c r="O420" s="79" t="s">
        <v>1514</v>
      </c>
      <c r="P420" s="79" t="s">
        <v>2118</v>
      </c>
      <c r="Q420" s="79">
        <v>688500</v>
      </c>
      <c r="R420" s="79">
        <v>1817322</v>
      </c>
      <c r="S420" s="79">
        <v>32950</v>
      </c>
      <c r="T420" s="79">
        <v>1784372</v>
      </c>
      <c r="V420" s="97" t="s">
        <v>1543</v>
      </c>
      <c r="W420" s="79" t="s">
        <v>2128</v>
      </c>
      <c r="X420" s="79">
        <v>23339416</v>
      </c>
      <c r="Y420" s="79">
        <v>23087823</v>
      </c>
      <c r="Z420" s="79">
        <v>7269862</v>
      </c>
      <c r="AA420" s="79">
        <v>15817961</v>
      </c>
    </row>
    <row r="421" spans="1:27" ht="15">
      <c r="A421" s="79" t="s">
        <v>1540</v>
      </c>
      <c r="B421" s="79" t="s">
        <v>2127</v>
      </c>
      <c r="C421" s="79"/>
      <c r="D421" s="79">
        <v>3744</v>
      </c>
      <c r="E421" s="79"/>
      <c r="F421" s="79">
        <v>3744</v>
      </c>
      <c r="H421" s="106" t="s">
        <v>1654</v>
      </c>
      <c r="I421" s="106" t="s">
        <v>2161</v>
      </c>
      <c r="J421" s="106"/>
      <c r="K421" s="106">
        <v>50198</v>
      </c>
      <c r="L421" s="106"/>
      <c r="M421" s="106">
        <v>50198</v>
      </c>
      <c r="O421" s="79" t="s">
        <v>1517</v>
      </c>
      <c r="P421" s="79" t="s">
        <v>2119</v>
      </c>
      <c r="Q421" s="79">
        <v>16544829</v>
      </c>
      <c r="R421" s="79">
        <v>14698136</v>
      </c>
      <c r="S421" s="79">
        <v>1313532</v>
      </c>
      <c r="T421" s="79">
        <v>13384604</v>
      </c>
      <c r="V421" s="97" t="s">
        <v>1546</v>
      </c>
      <c r="W421" s="79" t="s">
        <v>2129</v>
      </c>
      <c r="X421" s="79">
        <v>4329910</v>
      </c>
      <c r="Y421" s="79">
        <v>990811</v>
      </c>
      <c r="Z421" s="79">
        <v>457561</v>
      </c>
      <c r="AA421" s="79">
        <v>533250</v>
      </c>
    </row>
    <row r="422" spans="1:27" ht="15">
      <c r="A422" s="79" t="s">
        <v>1543</v>
      </c>
      <c r="B422" s="79" t="s">
        <v>2128</v>
      </c>
      <c r="C422" s="79">
        <v>5059665</v>
      </c>
      <c r="D422" s="79">
        <v>1367106</v>
      </c>
      <c r="E422" s="79">
        <v>452855</v>
      </c>
      <c r="F422" s="79">
        <v>914251</v>
      </c>
      <c r="H422" s="106" t="s">
        <v>1657</v>
      </c>
      <c r="I422" s="106" t="s">
        <v>2162</v>
      </c>
      <c r="J422" s="106"/>
      <c r="K422" s="106">
        <v>19050</v>
      </c>
      <c r="L422" s="106"/>
      <c r="M422" s="106">
        <v>19050</v>
      </c>
      <c r="O422" s="79" t="s">
        <v>1520</v>
      </c>
      <c r="P422" s="79" t="s">
        <v>2120</v>
      </c>
      <c r="Q422" s="79">
        <v>33608470</v>
      </c>
      <c r="R422" s="79">
        <v>28197232</v>
      </c>
      <c r="S422" s="79">
        <v>9403981</v>
      </c>
      <c r="T422" s="79">
        <v>18793251</v>
      </c>
      <c r="V422" s="97" t="s">
        <v>1549</v>
      </c>
      <c r="W422" s="79" t="s">
        <v>2130</v>
      </c>
      <c r="X422" s="79">
        <v>1276445</v>
      </c>
      <c r="Y422" s="79">
        <v>1918772</v>
      </c>
      <c r="Z422" s="79">
        <v>809700</v>
      </c>
      <c r="AA422" s="79">
        <v>1109072</v>
      </c>
    </row>
    <row r="423" spans="1:27" ht="15">
      <c r="A423" s="79" t="s">
        <v>1546</v>
      </c>
      <c r="B423" s="79" t="s">
        <v>2129</v>
      </c>
      <c r="C423" s="79">
        <v>826100</v>
      </c>
      <c r="D423" s="79">
        <v>508982</v>
      </c>
      <c r="E423" s="79">
        <v>272560</v>
      </c>
      <c r="F423" s="79">
        <v>236422</v>
      </c>
      <c r="H423" s="106" t="s">
        <v>1660</v>
      </c>
      <c r="I423" s="106" t="s">
        <v>2163</v>
      </c>
      <c r="J423" s="106">
        <v>93754</v>
      </c>
      <c r="K423" s="106">
        <v>0</v>
      </c>
      <c r="L423" s="106"/>
      <c r="M423" s="106"/>
      <c r="O423" s="79" t="s">
        <v>1523</v>
      </c>
      <c r="P423" s="79" t="s">
        <v>2121</v>
      </c>
      <c r="Q423" s="79">
        <v>99538939</v>
      </c>
      <c r="R423" s="79">
        <v>42170624</v>
      </c>
      <c r="S423" s="79">
        <v>4445912</v>
      </c>
      <c r="T423" s="79">
        <v>37724712</v>
      </c>
      <c r="V423" s="97" t="s">
        <v>1552</v>
      </c>
      <c r="W423" s="79" t="s">
        <v>2131</v>
      </c>
      <c r="X423" s="79">
        <v>14000</v>
      </c>
      <c r="Y423" s="79">
        <v>891688</v>
      </c>
      <c r="Z423" s="79">
        <v>1003</v>
      </c>
      <c r="AA423" s="79">
        <v>890685</v>
      </c>
    </row>
    <row r="424" spans="1:27" ht="15">
      <c r="A424" s="79" t="s">
        <v>1549</v>
      </c>
      <c r="B424" s="79" t="s">
        <v>2130</v>
      </c>
      <c r="C424" s="79">
        <v>1457000</v>
      </c>
      <c r="D424" s="79">
        <v>1773120</v>
      </c>
      <c r="E424" s="79">
        <v>117500</v>
      </c>
      <c r="F424" s="79">
        <v>1655620</v>
      </c>
      <c r="H424" s="106" t="s">
        <v>1663</v>
      </c>
      <c r="I424" s="106" t="s">
        <v>2164</v>
      </c>
      <c r="J424" s="106"/>
      <c r="K424" s="106">
        <v>39147</v>
      </c>
      <c r="L424" s="106"/>
      <c r="M424" s="106">
        <v>39147</v>
      </c>
      <c r="O424" s="79" t="s">
        <v>1525</v>
      </c>
      <c r="P424" s="79" t="s">
        <v>2122</v>
      </c>
      <c r="Q424" s="79">
        <v>530665</v>
      </c>
      <c r="R424" s="79">
        <v>515059</v>
      </c>
      <c r="S424" s="79">
        <v>67801</v>
      </c>
      <c r="T424" s="79">
        <v>447258</v>
      </c>
      <c r="V424" s="97" t="s">
        <v>1555</v>
      </c>
      <c r="W424" s="79" t="s">
        <v>2132</v>
      </c>
      <c r="X424" s="79">
        <v>737503</v>
      </c>
      <c r="Y424" s="79">
        <v>2015468</v>
      </c>
      <c r="Z424" s="79">
        <v>3001</v>
      </c>
      <c r="AA424" s="79">
        <v>2012467</v>
      </c>
    </row>
    <row r="425" spans="1:27" ht="15">
      <c r="A425" s="79" t="s">
        <v>1552</v>
      </c>
      <c r="B425" s="79" t="s">
        <v>2131</v>
      </c>
      <c r="C425" s="79">
        <v>3566900</v>
      </c>
      <c r="D425" s="79">
        <v>1241531</v>
      </c>
      <c r="E425" s="79">
        <v>307600</v>
      </c>
      <c r="F425" s="79">
        <v>933931</v>
      </c>
      <c r="H425" s="106" t="s">
        <v>1666</v>
      </c>
      <c r="I425" s="106" t="s">
        <v>2165</v>
      </c>
      <c r="J425" s="106">
        <v>8000</v>
      </c>
      <c r="K425" s="106">
        <v>58500</v>
      </c>
      <c r="L425" s="106"/>
      <c r="M425" s="106">
        <v>58500</v>
      </c>
      <c r="O425" s="79" t="s">
        <v>1528</v>
      </c>
      <c r="P425" s="79" t="s">
        <v>2123</v>
      </c>
      <c r="Q425" s="79">
        <v>2255906</v>
      </c>
      <c r="R425" s="79">
        <v>1383868</v>
      </c>
      <c r="S425" s="79">
        <v>391000</v>
      </c>
      <c r="T425" s="79">
        <v>992868</v>
      </c>
      <c r="V425" s="97" t="s">
        <v>1558</v>
      </c>
      <c r="W425" s="79" t="s">
        <v>2133</v>
      </c>
      <c r="X425" s="79">
        <v>1036234</v>
      </c>
      <c r="Y425" s="79">
        <v>619175</v>
      </c>
      <c r="Z425" s="79"/>
      <c r="AA425" s="79">
        <v>619175</v>
      </c>
    </row>
    <row r="426" spans="1:27" ht="15">
      <c r="A426" s="79" t="s">
        <v>1555</v>
      </c>
      <c r="B426" s="79" t="s">
        <v>2132</v>
      </c>
      <c r="C426" s="79">
        <v>603870</v>
      </c>
      <c r="D426" s="79">
        <v>1327838</v>
      </c>
      <c r="E426" s="79">
        <v>4800</v>
      </c>
      <c r="F426" s="79">
        <v>1323038</v>
      </c>
      <c r="H426" s="106" t="s">
        <v>1669</v>
      </c>
      <c r="I426" s="106" t="s">
        <v>2166</v>
      </c>
      <c r="J426" s="106"/>
      <c r="K426" s="106">
        <v>39550</v>
      </c>
      <c r="L426" s="106"/>
      <c r="M426" s="106">
        <v>39550</v>
      </c>
      <c r="O426" s="79" t="s">
        <v>1531</v>
      </c>
      <c r="P426" s="79" t="s">
        <v>2124</v>
      </c>
      <c r="Q426" s="79"/>
      <c r="R426" s="79">
        <v>634211</v>
      </c>
      <c r="S426" s="79">
        <v>301500</v>
      </c>
      <c r="T426" s="79">
        <v>332711</v>
      </c>
      <c r="V426" s="97" t="s">
        <v>1561</v>
      </c>
      <c r="W426" s="79" t="s">
        <v>2064</v>
      </c>
      <c r="X426" s="79">
        <v>343412</v>
      </c>
      <c r="Y426" s="79">
        <v>483116</v>
      </c>
      <c r="Z426" s="79"/>
      <c r="AA426" s="79">
        <v>483116</v>
      </c>
    </row>
    <row r="427" spans="1:27" ht="15">
      <c r="A427" s="79" t="s">
        <v>1558</v>
      </c>
      <c r="B427" s="79" t="s">
        <v>2133</v>
      </c>
      <c r="C427" s="79">
        <v>10267343</v>
      </c>
      <c r="D427" s="79">
        <v>430855</v>
      </c>
      <c r="E427" s="79"/>
      <c r="F427" s="79">
        <v>430855</v>
      </c>
      <c r="H427" s="106" t="s">
        <v>1672</v>
      </c>
      <c r="I427" s="106" t="s">
        <v>2167</v>
      </c>
      <c r="J427" s="106">
        <v>48000</v>
      </c>
      <c r="K427" s="106">
        <v>196050</v>
      </c>
      <c r="L427" s="106">
        <v>2750</v>
      </c>
      <c r="M427" s="106">
        <v>193300</v>
      </c>
      <c r="O427" s="79" t="s">
        <v>1534</v>
      </c>
      <c r="P427" s="79" t="s">
        <v>2125</v>
      </c>
      <c r="Q427" s="79">
        <v>8251067</v>
      </c>
      <c r="R427" s="79">
        <v>12825915</v>
      </c>
      <c r="S427" s="79">
        <v>595909</v>
      </c>
      <c r="T427" s="79">
        <v>12230006</v>
      </c>
      <c r="V427" s="97" t="s">
        <v>1563</v>
      </c>
      <c r="W427" s="79" t="s">
        <v>2134</v>
      </c>
      <c r="X427" s="79"/>
      <c r="Y427" s="79">
        <v>40676</v>
      </c>
      <c r="Z427" s="79"/>
      <c r="AA427" s="79">
        <v>40676</v>
      </c>
    </row>
    <row r="428" spans="1:27" ht="15">
      <c r="A428" s="79" t="s">
        <v>1561</v>
      </c>
      <c r="B428" s="79" t="s">
        <v>2064</v>
      </c>
      <c r="C428" s="79">
        <v>1533559</v>
      </c>
      <c r="D428" s="79">
        <v>334049</v>
      </c>
      <c r="E428" s="79">
        <v>98001</v>
      </c>
      <c r="F428" s="79">
        <v>236048</v>
      </c>
      <c r="H428" s="106" t="s">
        <v>1675</v>
      </c>
      <c r="I428" s="106" t="s">
        <v>2168</v>
      </c>
      <c r="J428" s="106">
        <v>21400</v>
      </c>
      <c r="K428" s="106">
        <v>83470</v>
      </c>
      <c r="L428" s="106"/>
      <c r="M428" s="106">
        <v>83470</v>
      </c>
      <c r="O428" s="79" t="s">
        <v>1537</v>
      </c>
      <c r="P428" s="79" t="s">
        <v>2126</v>
      </c>
      <c r="Q428" s="79">
        <v>11946919</v>
      </c>
      <c r="R428" s="79">
        <v>4920730</v>
      </c>
      <c r="S428" s="79">
        <v>1172397</v>
      </c>
      <c r="T428" s="79">
        <v>3748333</v>
      </c>
      <c r="V428" s="97" t="s">
        <v>1569</v>
      </c>
      <c r="W428" s="79" t="s">
        <v>2136</v>
      </c>
      <c r="X428" s="79">
        <v>336861</v>
      </c>
      <c r="Y428" s="79">
        <v>1284142</v>
      </c>
      <c r="Z428" s="79">
        <v>66900</v>
      </c>
      <c r="AA428" s="79">
        <v>1217242</v>
      </c>
    </row>
    <row r="429" spans="1:27" ht="15">
      <c r="A429" s="79" t="s">
        <v>1563</v>
      </c>
      <c r="B429" s="79" t="s">
        <v>2134</v>
      </c>
      <c r="C429" s="79"/>
      <c r="D429" s="79">
        <v>108299</v>
      </c>
      <c r="E429" s="79">
        <v>18500</v>
      </c>
      <c r="F429" s="79">
        <v>89799</v>
      </c>
      <c r="H429" s="106" t="s">
        <v>1678</v>
      </c>
      <c r="I429" s="106" t="s">
        <v>2169</v>
      </c>
      <c r="J429" s="106">
        <v>114400</v>
      </c>
      <c r="K429" s="106">
        <v>125293</v>
      </c>
      <c r="L429" s="106"/>
      <c r="M429" s="106">
        <v>125293</v>
      </c>
      <c r="O429" s="79" t="s">
        <v>1540</v>
      </c>
      <c r="P429" s="79" t="s">
        <v>2127</v>
      </c>
      <c r="Q429" s="79">
        <v>600000</v>
      </c>
      <c r="R429" s="79">
        <v>250764</v>
      </c>
      <c r="S429" s="79"/>
      <c r="T429" s="79">
        <v>250764</v>
      </c>
      <c r="V429" s="97" t="s">
        <v>1572</v>
      </c>
      <c r="W429" s="79" t="s">
        <v>2137</v>
      </c>
      <c r="X429" s="79">
        <v>18500</v>
      </c>
      <c r="Y429" s="79">
        <v>13306403</v>
      </c>
      <c r="Z429" s="79">
        <v>1000</v>
      </c>
      <c r="AA429" s="79">
        <v>13305403</v>
      </c>
    </row>
    <row r="430" spans="1:27" ht="15">
      <c r="A430" s="79" t="s">
        <v>1566</v>
      </c>
      <c r="B430" s="79" t="s">
        <v>2135</v>
      </c>
      <c r="C430" s="79">
        <v>120000</v>
      </c>
      <c r="D430" s="79">
        <v>71300</v>
      </c>
      <c r="E430" s="79">
        <v>20000</v>
      </c>
      <c r="F430" s="79">
        <v>51300</v>
      </c>
      <c r="H430" s="106" t="s">
        <v>1689</v>
      </c>
      <c r="I430" s="106" t="s">
        <v>2171</v>
      </c>
      <c r="J430" s="106"/>
      <c r="K430" s="106">
        <v>13173</v>
      </c>
      <c r="L430" s="106"/>
      <c r="M430" s="106">
        <v>13173</v>
      </c>
      <c r="O430" s="79" t="s">
        <v>1543</v>
      </c>
      <c r="P430" s="79" t="s">
        <v>2128</v>
      </c>
      <c r="Q430" s="79">
        <v>60753376</v>
      </c>
      <c r="R430" s="79">
        <v>11454821</v>
      </c>
      <c r="S430" s="79">
        <v>4940408</v>
      </c>
      <c r="T430" s="79">
        <v>6514413</v>
      </c>
      <c r="V430" s="97" t="s">
        <v>1575</v>
      </c>
      <c r="W430" s="79" t="s">
        <v>1120</v>
      </c>
      <c r="X430" s="79">
        <v>3524042</v>
      </c>
      <c r="Y430" s="79">
        <v>1585335</v>
      </c>
      <c r="Z430" s="79"/>
      <c r="AA430" s="79">
        <v>1585335</v>
      </c>
    </row>
    <row r="431" spans="1:27" ht="15">
      <c r="A431" s="79" t="s">
        <v>1569</v>
      </c>
      <c r="B431" s="79" t="s">
        <v>2136</v>
      </c>
      <c r="C431" s="79">
        <v>168500</v>
      </c>
      <c r="D431" s="79">
        <v>157697</v>
      </c>
      <c r="E431" s="79">
        <v>91800</v>
      </c>
      <c r="F431" s="79">
        <v>65897</v>
      </c>
      <c r="H431" s="106" t="s">
        <v>1692</v>
      </c>
      <c r="I431" s="106" t="s">
        <v>2172</v>
      </c>
      <c r="J431" s="106"/>
      <c r="K431" s="106">
        <v>65005</v>
      </c>
      <c r="L431" s="106"/>
      <c r="M431" s="106">
        <v>65005</v>
      </c>
      <c r="O431" s="79" t="s">
        <v>1546</v>
      </c>
      <c r="P431" s="79" t="s">
        <v>2129</v>
      </c>
      <c r="Q431" s="79">
        <v>14774150</v>
      </c>
      <c r="R431" s="79">
        <v>5618199</v>
      </c>
      <c r="S431" s="79">
        <v>3011714</v>
      </c>
      <c r="T431" s="79">
        <v>2606485</v>
      </c>
      <c r="V431" s="97" t="s">
        <v>1578</v>
      </c>
      <c r="W431" s="79" t="s">
        <v>2138</v>
      </c>
      <c r="X431" s="79">
        <v>125500</v>
      </c>
      <c r="Y431" s="79">
        <v>403822</v>
      </c>
      <c r="Z431" s="79"/>
      <c r="AA431" s="79">
        <v>403822</v>
      </c>
    </row>
    <row r="432" spans="1:27" ht="15">
      <c r="A432" s="79" t="s">
        <v>1572</v>
      </c>
      <c r="B432" s="79" t="s">
        <v>2137</v>
      </c>
      <c r="C432" s="79">
        <v>77800</v>
      </c>
      <c r="D432" s="79">
        <v>305568</v>
      </c>
      <c r="E432" s="79">
        <v>186300</v>
      </c>
      <c r="F432" s="79">
        <v>119268</v>
      </c>
      <c r="H432" s="106" t="s">
        <v>1695</v>
      </c>
      <c r="I432" s="106" t="s">
        <v>2252</v>
      </c>
      <c r="J432" s="106"/>
      <c r="K432" s="106">
        <v>75798</v>
      </c>
      <c r="L432" s="106"/>
      <c r="M432" s="106">
        <v>75798</v>
      </c>
      <c r="O432" s="79" t="s">
        <v>1549</v>
      </c>
      <c r="P432" s="79" t="s">
        <v>2130</v>
      </c>
      <c r="Q432" s="79">
        <v>14376931</v>
      </c>
      <c r="R432" s="79">
        <v>12311684</v>
      </c>
      <c r="S432" s="79">
        <v>623932</v>
      </c>
      <c r="T432" s="79">
        <v>11687752</v>
      </c>
      <c r="V432" s="97" t="s">
        <v>1581</v>
      </c>
      <c r="W432" s="79" t="s">
        <v>2139</v>
      </c>
      <c r="X432" s="79">
        <v>746815</v>
      </c>
      <c r="Y432" s="79">
        <v>1383762</v>
      </c>
      <c r="Z432" s="79">
        <v>11001</v>
      </c>
      <c r="AA432" s="79">
        <v>1372761</v>
      </c>
    </row>
    <row r="433" spans="1:27" ht="15">
      <c r="A433" s="79" t="s">
        <v>1575</v>
      </c>
      <c r="B433" s="79" t="s">
        <v>1120</v>
      </c>
      <c r="C433" s="79">
        <v>2085812</v>
      </c>
      <c r="D433" s="79">
        <v>1974262</v>
      </c>
      <c r="E433" s="79">
        <v>549575</v>
      </c>
      <c r="F433" s="79">
        <v>1424687</v>
      </c>
      <c r="H433" s="106" t="s">
        <v>1698</v>
      </c>
      <c r="I433" s="106" t="s">
        <v>2173</v>
      </c>
      <c r="J433" s="106"/>
      <c r="K433" s="106">
        <v>27500</v>
      </c>
      <c r="L433" s="106"/>
      <c r="M433" s="106">
        <v>27500</v>
      </c>
      <c r="O433" s="79" t="s">
        <v>1552</v>
      </c>
      <c r="P433" s="79" t="s">
        <v>2131</v>
      </c>
      <c r="Q433" s="79">
        <v>40003410</v>
      </c>
      <c r="R433" s="79">
        <v>16988180</v>
      </c>
      <c r="S433" s="79">
        <v>2822820</v>
      </c>
      <c r="T433" s="79">
        <v>14165360</v>
      </c>
      <c r="V433" s="97" t="s">
        <v>1584</v>
      </c>
      <c r="W433" s="79" t="s">
        <v>2140</v>
      </c>
      <c r="X433" s="79">
        <v>10000</v>
      </c>
      <c r="Y433" s="79">
        <v>243515</v>
      </c>
      <c r="Z433" s="79">
        <v>2500</v>
      </c>
      <c r="AA433" s="79">
        <v>241015</v>
      </c>
    </row>
    <row r="434" spans="1:27" ht="15">
      <c r="A434" s="79" t="s">
        <v>1581</v>
      </c>
      <c r="B434" s="79" t="s">
        <v>2139</v>
      </c>
      <c r="C434" s="79">
        <v>125500</v>
      </c>
      <c r="D434" s="79">
        <v>607898</v>
      </c>
      <c r="E434" s="79">
        <v>117950</v>
      </c>
      <c r="F434" s="79">
        <v>489948</v>
      </c>
      <c r="H434" s="106" t="s">
        <v>1702</v>
      </c>
      <c r="I434" s="106" t="s">
        <v>2174</v>
      </c>
      <c r="J434" s="106">
        <v>4400</v>
      </c>
      <c r="K434" s="106">
        <v>239562</v>
      </c>
      <c r="L434" s="106"/>
      <c r="M434" s="106">
        <v>239562</v>
      </c>
      <c r="O434" s="79" t="s">
        <v>1555</v>
      </c>
      <c r="P434" s="79" t="s">
        <v>2132</v>
      </c>
      <c r="Q434" s="79">
        <v>5844221</v>
      </c>
      <c r="R434" s="79">
        <v>12262436</v>
      </c>
      <c r="S434" s="79">
        <v>61803</v>
      </c>
      <c r="T434" s="79">
        <v>12200633</v>
      </c>
      <c r="V434" s="97" t="s">
        <v>1587</v>
      </c>
      <c r="W434" s="79" t="s">
        <v>2141</v>
      </c>
      <c r="X434" s="79">
        <v>19750</v>
      </c>
      <c r="Y434" s="79">
        <v>45995</v>
      </c>
      <c r="Z434" s="79">
        <v>23895</v>
      </c>
      <c r="AA434" s="79">
        <v>22100</v>
      </c>
    </row>
    <row r="435" spans="1:27" ht="15">
      <c r="A435" s="79" t="s">
        <v>1584</v>
      </c>
      <c r="B435" s="79" t="s">
        <v>2140</v>
      </c>
      <c r="C435" s="79">
        <v>2428900</v>
      </c>
      <c r="D435" s="79">
        <v>393200</v>
      </c>
      <c r="E435" s="79">
        <v>216750</v>
      </c>
      <c r="F435" s="79">
        <v>176450</v>
      </c>
      <c r="H435" s="106" t="s">
        <v>1705</v>
      </c>
      <c r="I435" s="106" t="s">
        <v>2175</v>
      </c>
      <c r="J435" s="106">
        <v>115000</v>
      </c>
      <c r="K435" s="106">
        <v>5460730</v>
      </c>
      <c r="L435" s="106"/>
      <c r="M435" s="106">
        <v>5460730</v>
      </c>
      <c r="O435" s="79" t="s">
        <v>1558</v>
      </c>
      <c r="P435" s="79" t="s">
        <v>2133</v>
      </c>
      <c r="Q435" s="79">
        <v>27598141</v>
      </c>
      <c r="R435" s="79">
        <v>6709229</v>
      </c>
      <c r="S435" s="79">
        <v>1087852</v>
      </c>
      <c r="T435" s="79">
        <v>5621377</v>
      </c>
      <c r="V435" s="97" t="s">
        <v>1590</v>
      </c>
      <c r="W435" s="79" t="s">
        <v>2142</v>
      </c>
      <c r="X435" s="79">
        <v>86871</v>
      </c>
      <c r="Y435" s="79">
        <v>6383092</v>
      </c>
      <c r="Z435" s="79">
        <v>1238557</v>
      </c>
      <c r="AA435" s="79">
        <v>5144535</v>
      </c>
    </row>
    <row r="436" spans="1:27" ht="15">
      <c r="A436" s="79" t="s">
        <v>1587</v>
      </c>
      <c r="B436" s="79" t="s">
        <v>2141</v>
      </c>
      <c r="C436" s="79"/>
      <c r="D436" s="79">
        <v>255675</v>
      </c>
      <c r="E436" s="79"/>
      <c r="F436" s="79">
        <v>255675</v>
      </c>
      <c r="H436" s="106" t="s">
        <v>1708</v>
      </c>
      <c r="I436" s="106" t="s">
        <v>2176</v>
      </c>
      <c r="J436" s="106">
        <v>67200</v>
      </c>
      <c r="K436" s="106">
        <v>214861</v>
      </c>
      <c r="L436" s="106"/>
      <c r="M436" s="106">
        <v>214861</v>
      </c>
      <c r="O436" s="79" t="s">
        <v>1561</v>
      </c>
      <c r="P436" s="79" t="s">
        <v>2064</v>
      </c>
      <c r="Q436" s="79">
        <v>20770195</v>
      </c>
      <c r="R436" s="79">
        <v>2944694</v>
      </c>
      <c r="S436" s="79">
        <v>1300727</v>
      </c>
      <c r="T436" s="79">
        <v>1643967</v>
      </c>
      <c r="V436" s="97" t="s">
        <v>1593</v>
      </c>
      <c r="W436" s="79" t="s">
        <v>2143</v>
      </c>
      <c r="X436" s="79"/>
      <c r="Y436" s="79">
        <v>1230605</v>
      </c>
      <c r="Z436" s="79">
        <v>327725</v>
      </c>
      <c r="AA436" s="79">
        <v>902880</v>
      </c>
    </row>
    <row r="437" spans="1:27" ht="15">
      <c r="A437" s="79" t="s">
        <v>1590</v>
      </c>
      <c r="B437" s="79" t="s">
        <v>2142</v>
      </c>
      <c r="C437" s="79">
        <v>4228140</v>
      </c>
      <c r="D437" s="79">
        <v>1798225</v>
      </c>
      <c r="E437" s="79">
        <v>284500</v>
      </c>
      <c r="F437" s="79">
        <v>1513725</v>
      </c>
      <c r="H437" s="106" t="s">
        <v>1714</v>
      </c>
      <c r="I437" s="106" t="s">
        <v>2178</v>
      </c>
      <c r="J437" s="106"/>
      <c r="K437" s="106">
        <v>66327</v>
      </c>
      <c r="L437" s="106"/>
      <c r="M437" s="106">
        <v>66327</v>
      </c>
      <c r="O437" s="79" t="s">
        <v>1563</v>
      </c>
      <c r="P437" s="79" t="s">
        <v>2134</v>
      </c>
      <c r="Q437" s="79">
        <v>988750</v>
      </c>
      <c r="R437" s="79">
        <v>930166</v>
      </c>
      <c r="S437" s="79">
        <v>212200</v>
      </c>
      <c r="T437" s="79">
        <v>717966</v>
      </c>
      <c r="V437" s="97" t="s">
        <v>1596</v>
      </c>
      <c r="W437" s="79" t="s">
        <v>2251</v>
      </c>
      <c r="X437" s="79">
        <v>3203987</v>
      </c>
      <c r="Y437" s="79">
        <v>2548315</v>
      </c>
      <c r="Z437" s="79"/>
      <c r="AA437" s="79">
        <v>2548315</v>
      </c>
    </row>
    <row r="438" spans="1:27" ht="15">
      <c r="A438" s="79" t="s">
        <v>1593</v>
      </c>
      <c r="B438" s="79" t="s">
        <v>2143</v>
      </c>
      <c r="C438" s="79">
        <v>1167050</v>
      </c>
      <c r="D438" s="79">
        <v>449560</v>
      </c>
      <c r="E438" s="79"/>
      <c r="F438" s="79">
        <v>449560</v>
      </c>
      <c r="H438" s="106" t="s">
        <v>1717</v>
      </c>
      <c r="I438" s="106" t="s">
        <v>2179</v>
      </c>
      <c r="J438" s="106">
        <v>700</v>
      </c>
      <c r="K438" s="106">
        <v>2290257</v>
      </c>
      <c r="L438" s="106">
        <v>1350</v>
      </c>
      <c r="M438" s="106">
        <v>2288907</v>
      </c>
      <c r="O438" s="79" t="s">
        <v>1566</v>
      </c>
      <c r="P438" s="79" t="s">
        <v>2135</v>
      </c>
      <c r="Q438" s="79">
        <v>123001</v>
      </c>
      <c r="R438" s="79">
        <v>582355</v>
      </c>
      <c r="S438" s="79">
        <v>95000</v>
      </c>
      <c r="T438" s="79">
        <v>487355</v>
      </c>
      <c r="V438" s="97" t="s">
        <v>1599</v>
      </c>
      <c r="W438" s="79" t="s">
        <v>2144</v>
      </c>
      <c r="X438" s="79">
        <v>15601</v>
      </c>
      <c r="Y438" s="79">
        <v>1355048</v>
      </c>
      <c r="Z438" s="79">
        <v>11700</v>
      </c>
      <c r="AA438" s="79">
        <v>1343348</v>
      </c>
    </row>
    <row r="439" spans="1:27" ht="15">
      <c r="A439" s="79" t="s">
        <v>1599</v>
      </c>
      <c r="B439" s="79" t="s">
        <v>2144</v>
      </c>
      <c r="C439" s="79">
        <v>43050</v>
      </c>
      <c r="D439" s="79">
        <v>679620</v>
      </c>
      <c r="E439" s="79">
        <v>83630</v>
      </c>
      <c r="F439" s="79">
        <v>595990</v>
      </c>
      <c r="H439" s="106" t="s">
        <v>1723</v>
      </c>
      <c r="I439" s="106" t="s">
        <v>1946</v>
      </c>
      <c r="J439" s="106">
        <v>2854135</v>
      </c>
      <c r="K439" s="106">
        <v>5214000</v>
      </c>
      <c r="L439" s="106">
        <v>7000</v>
      </c>
      <c r="M439" s="106">
        <v>5207000</v>
      </c>
      <c r="O439" s="79" t="s">
        <v>1569</v>
      </c>
      <c r="P439" s="79" t="s">
        <v>2136</v>
      </c>
      <c r="Q439" s="79">
        <v>834350</v>
      </c>
      <c r="R439" s="79">
        <v>1164280</v>
      </c>
      <c r="S439" s="79">
        <v>243734</v>
      </c>
      <c r="T439" s="79">
        <v>920546</v>
      </c>
      <c r="V439" s="97" t="s">
        <v>1603</v>
      </c>
      <c r="W439" s="79" t="s">
        <v>2145</v>
      </c>
      <c r="X439" s="79">
        <v>100700</v>
      </c>
      <c r="Y439" s="79">
        <v>358704</v>
      </c>
      <c r="Z439" s="79"/>
      <c r="AA439" s="79">
        <v>358704</v>
      </c>
    </row>
    <row r="440" spans="1:27" ht="15">
      <c r="A440" s="79" t="s">
        <v>1603</v>
      </c>
      <c r="B440" s="79" t="s">
        <v>2145</v>
      </c>
      <c r="C440" s="79"/>
      <c r="D440" s="79">
        <v>412065</v>
      </c>
      <c r="E440" s="79">
        <v>140500</v>
      </c>
      <c r="F440" s="79">
        <v>271565</v>
      </c>
      <c r="H440" s="106" t="s">
        <v>1725</v>
      </c>
      <c r="I440" s="106" t="s">
        <v>2181</v>
      </c>
      <c r="J440" s="106"/>
      <c r="K440" s="106">
        <v>168067</v>
      </c>
      <c r="L440" s="106"/>
      <c r="M440" s="106">
        <v>168067</v>
      </c>
      <c r="O440" s="79" t="s">
        <v>1572</v>
      </c>
      <c r="P440" s="79" t="s">
        <v>2137</v>
      </c>
      <c r="Q440" s="79">
        <v>7094510</v>
      </c>
      <c r="R440" s="79">
        <v>6993739</v>
      </c>
      <c r="S440" s="79">
        <v>2544233</v>
      </c>
      <c r="T440" s="79">
        <v>4449506</v>
      </c>
      <c r="V440" s="97" t="s">
        <v>1606</v>
      </c>
      <c r="W440" s="79" t="s">
        <v>2146</v>
      </c>
      <c r="X440" s="79">
        <v>1918900</v>
      </c>
      <c r="Y440" s="79">
        <v>25134065</v>
      </c>
      <c r="Z440" s="79">
        <v>38700</v>
      </c>
      <c r="AA440" s="79">
        <v>25095365</v>
      </c>
    </row>
    <row r="441" spans="1:27" ht="15">
      <c r="A441" s="79" t="s">
        <v>1606</v>
      </c>
      <c r="B441" s="79" t="s">
        <v>2146</v>
      </c>
      <c r="C441" s="79"/>
      <c r="D441" s="79">
        <v>1778559</v>
      </c>
      <c r="E441" s="79">
        <v>581100</v>
      </c>
      <c r="F441" s="79">
        <v>1197459</v>
      </c>
      <c r="H441" s="106" t="s">
        <v>15</v>
      </c>
      <c r="I441" s="106" t="s">
        <v>2182</v>
      </c>
      <c r="J441" s="106">
        <v>4</v>
      </c>
      <c r="K441" s="106">
        <v>78917</v>
      </c>
      <c r="L441" s="106">
        <v>2</v>
      </c>
      <c r="M441" s="106">
        <v>78915</v>
      </c>
      <c r="O441" s="79" t="s">
        <v>1575</v>
      </c>
      <c r="P441" s="79" t="s">
        <v>1120</v>
      </c>
      <c r="Q441" s="79">
        <v>6809102</v>
      </c>
      <c r="R441" s="79">
        <v>10609901</v>
      </c>
      <c r="S441" s="79">
        <v>1269967</v>
      </c>
      <c r="T441" s="79">
        <v>9339934</v>
      </c>
      <c r="V441" s="97" t="s">
        <v>1609</v>
      </c>
      <c r="W441" s="79" t="s">
        <v>2147</v>
      </c>
      <c r="X441" s="79"/>
      <c r="Y441" s="79">
        <v>255987</v>
      </c>
      <c r="Z441" s="79"/>
      <c r="AA441" s="79">
        <v>255987</v>
      </c>
    </row>
    <row r="442" spans="1:27" ht="15">
      <c r="A442" s="79" t="s">
        <v>1609</v>
      </c>
      <c r="B442" s="79" t="s">
        <v>2147</v>
      </c>
      <c r="C442" s="79"/>
      <c r="D442" s="79">
        <v>98503</v>
      </c>
      <c r="E442" s="79"/>
      <c r="F442" s="79">
        <v>98503</v>
      </c>
      <c r="H442" s="106" t="s">
        <v>18</v>
      </c>
      <c r="I442" s="106" t="s">
        <v>2183</v>
      </c>
      <c r="J442" s="106">
        <v>10000</v>
      </c>
      <c r="K442" s="106">
        <v>53400</v>
      </c>
      <c r="L442" s="106"/>
      <c r="M442" s="106">
        <v>53400</v>
      </c>
      <c r="O442" s="79" t="s">
        <v>1578</v>
      </c>
      <c r="P442" s="79" t="s">
        <v>2138</v>
      </c>
      <c r="Q442" s="79"/>
      <c r="R442" s="79">
        <v>1046820</v>
      </c>
      <c r="S442" s="79"/>
      <c r="T442" s="79">
        <v>1046820</v>
      </c>
      <c r="V442" s="97" t="s">
        <v>1612</v>
      </c>
      <c r="W442" s="79" t="s">
        <v>2148</v>
      </c>
      <c r="X442" s="79">
        <v>55101</v>
      </c>
      <c r="Y442" s="79">
        <v>739693</v>
      </c>
      <c r="Z442" s="79">
        <v>2</v>
      </c>
      <c r="AA442" s="79">
        <v>739691</v>
      </c>
    </row>
    <row r="443" spans="1:27" ht="15">
      <c r="A443" s="79" t="s">
        <v>1612</v>
      </c>
      <c r="B443" s="79" t="s">
        <v>2148</v>
      </c>
      <c r="C443" s="79"/>
      <c r="D443" s="79">
        <v>465026</v>
      </c>
      <c r="E443" s="79">
        <v>102500</v>
      </c>
      <c r="F443" s="79">
        <v>362526</v>
      </c>
      <c r="H443" s="106" t="s">
        <v>24</v>
      </c>
      <c r="I443" s="106" t="s">
        <v>2184</v>
      </c>
      <c r="J443" s="106">
        <v>12002</v>
      </c>
      <c r="K443" s="106">
        <v>482335</v>
      </c>
      <c r="L443" s="106"/>
      <c r="M443" s="106">
        <v>482335</v>
      </c>
      <c r="O443" s="79" t="s">
        <v>1581</v>
      </c>
      <c r="P443" s="79" t="s">
        <v>2139</v>
      </c>
      <c r="Q443" s="79">
        <v>2246908</v>
      </c>
      <c r="R443" s="79">
        <v>3251054</v>
      </c>
      <c r="S443" s="79">
        <v>421053</v>
      </c>
      <c r="T443" s="79">
        <v>2830001</v>
      </c>
      <c r="V443" s="97" t="s">
        <v>1615</v>
      </c>
      <c r="W443" s="79" t="s">
        <v>2149</v>
      </c>
      <c r="X443" s="79">
        <v>2532469</v>
      </c>
      <c r="Y443" s="79">
        <v>5539476</v>
      </c>
      <c r="Z443" s="79">
        <v>74700</v>
      </c>
      <c r="AA443" s="79">
        <v>5464776</v>
      </c>
    </row>
    <row r="444" spans="1:27" ht="15">
      <c r="A444" s="79" t="s">
        <v>1615</v>
      </c>
      <c r="B444" s="79" t="s">
        <v>2149</v>
      </c>
      <c r="C444" s="79"/>
      <c r="D444" s="79">
        <v>611204</v>
      </c>
      <c r="E444" s="79">
        <v>11000</v>
      </c>
      <c r="F444" s="79">
        <v>600204</v>
      </c>
      <c r="H444" s="106" t="s">
        <v>27</v>
      </c>
      <c r="I444" s="106" t="s">
        <v>2268</v>
      </c>
      <c r="J444" s="106"/>
      <c r="K444" s="106">
        <v>16451</v>
      </c>
      <c r="L444" s="106"/>
      <c r="M444" s="106">
        <v>16451</v>
      </c>
      <c r="O444" s="79" t="s">
        <v>1584</v>
      </c>
      <c r="P444" s="79" t="s">
        <v>2140</v>
      </c>
      <c r="Q444" s="79">
        <v>10264108</v>
      </c>
      <c r="R444" s="79">
        <v>3173261</v>
      </c>
      <c r="S444" s="79">
        <v>1675315</v>
      </c>
      <c r="T444" s="79">
        <v>1497946</v>
      </c>
      <c r="V444" s="97" t="s">
        <v>1618</v>
      </c>
      <c r="W444" s="79" t="s">
        <v>2150</v>
      </c>
      <c r="X444" s="79">
        <v>5000</v>
      </c>
      <c r="Y444" s="79">
        <v>808600</v>
      </c>
      <c r="Z444" s="79">
        <v>558700</v>
      </c>
      <c r="AA444" s="79">
        <v>249900</v>
      </c>
    </row>
    <row r="445" spans="1:27" ht="15">
      <c r="A445" s="79" t="s">
        <v>1618</v>
      </c>
      <c r="B445" s="79" t="s">
        <v>2150</v>
      </c>
      <c r="C445" s="79"/>
      <c r="D445" s="79">
        <v>103869</v>
      </c>
      <c r="E445" s="79"/>
      <c r="F445" s="79">
        <v>103869</v>
      </c>
      <c r="H445" s="106" t="s">
        <v>30</v>
      </c>
      <c r="I445" s="106" t="s">
        <v>2185</v>
      </c>
      <c r="J445" s="106"/>
      <c r="K445" s="106">
        <v>15000</v>
      </c>
      <c r="L445" s="106"/>
      <c r="M445" s="106">
        <v>15000</v>
      </c>
      <c r="O445" s="79" t="s">
        <v>1587</v>
      </c>
      <c r="P445" s="79" t="s">
        <v>2141</v>
      </c>
      <c r="Q445" s="79">
        <v>230000</v>
      </c>
      <c r="R445" s="79">
        <v>818897</v>
      </c>
      <c r="S445" s="79">
        <v>22500</v>
      </c>
      <c r="T445" s="79">
        <v>796397</v>
      </c>
      <c r="V445" s="97" t="s">
        <v>1621</v>
      </c>
      <c r="W445" s="79" t="s">
        <v>2151</v>
      </c>
      <c r="X445" s="79">
        <v>1057562</v>
      </c>
      <c r="Y445" s="79">
        <v>3814305</v>
      </c>
      <c r="Z445" s="79"/>
      <c r="AA445" s="79">
        <v>3814305</v>
      </c>
    </row>
    <row r="446" spans="1:27" ht="15">
      <c r="A446" s="79" t="s">
        <v>1621</v>
      </c>
      <c r="B446" s="79" t="s">
        <v>2151</v>
      </c>
      <c r="C446" s="79"/>
      <c r="D446" s="79">
        <v>341655</v>
      </c>
      <c r="E446" s="79"/>
      <c r="F446" s="79">
        <v>341655</v>
      </c>
      <c r="H446" s="106" t="s">
        <v>32</v>
      </c>
      <c r="I446" s="106" t="s">
        <v>2186</v>
      </c>
      <c r="J446" s="106"/>
      <c r="K446" s="106">
        <v>84363</v>
      </c>
      <c r="L446" s="106"/>
      <c r="M446" s="106">
        <v>84363</v>
      </c>
      <c r="O446" s="79" t="s">
        <v>1590</v>
      </c>
      <c r="P446" s="79" t="s">
        <v>2142</v>
      </c>
      <c r="Q446" s="79">
        <v>40006061</v>
      </c>
      <c r="R446" s="79">
        <v>11857019</v>
      </c>
      <c r="S446" s="79">
        <v>1637063</v>
      </c>
      <c r="T446" s="79">
        <v>10219956</v>
      </c>
      <c r="V446" s="97" t="s">
        <v>1624</v>
      </c>
      <c r="W446" s="79" t="s">
        <v>2297</v>
      </c>
      <c r="X446" s="79">
        <v>6942978</v>
      </c>
      <c r="Y446" s="79">
        <v>23780322</v>
      </c>
      <c r="Z446" s="79">
        <v>24451</v>
      </c>
      <c r="AA446" s="79">
        <v>23755871</v>
      </c>
    </row>
    <row r="447" spans="1:27" ht="15">
      <c r="A447" s="79" t="s">
        <v>1624</v>
      </c>
      <c r="B447" s="79" t="s">
        <v>2297</v>
      </c>
      <c r="C447" s="79">
        <v>176700</v>
      </c>
      <c r="D447" s="79">
        <v>1639820</v>
      </c>
      <c r="E447" s="79"/>
      <c r="F447" s="79">
        <v>1639820</v>
      </c>
      <c r="H447" s="106" t="s">
        <v>35</v>
      </c>
      <c r="I447" s="106" t="s">
        <v>2187</v>
      </c>
      <c r="J447" s="106"/>
      <c r="K447" s="106">
        <v>12500</v>
      </c>
      <c r="L447" s="106"/>
      <c r="M447" s="106">
        <v>12500</v>
      </c>
      <c r="O447" s="79" t="s">
        <v>1593</v>
      </c>
      <c r="P447" s="79" t="s">
        <v>2143</v>
      </c>
      <c r="Q447" s="79">
        <v>4719325</v>
      </c>
      <c r="R447" s="79">
        <v>2439076</v>
      </c>
      <c r="S447" s="79">
        <v>243400</v>
      </c>
      <c r="T447" s="79">
        <v>2195676</v>
      </c>
      <c r="V447" s="97" t="s">
        <v>1627</v>
      </c>
      <c r="W447" s="79" t="s">
        <v>2152</v>
      </c>
      <c r="X447" s="79"/>
      <c r="Y447" s="79">
        <v>1821559</v>
      </c>
      <c r="Z447" s="79"/>
      <c r="AA447" s="79">
        <v>1821559</v>
      </c>
    </row>
    <row r="448" spans="1:27" ht="15">
      <c r="A448" s="79" t="s">
        <v>1627</v>
      </c>
      <c r="B448" s="79" t="s">
        <v>2152</v>
      </c>
      <c r="C448" s="79">
        <v>47200</v>
      </c>
      <c r="D448" s="79">
        <v>151154</v>
      </c>
      <c r="E448" s="79">
        <v>1000</v>
      </c>
      <c r="F448" s="79">
        <v>150154</v>
      </c>
      <c r="H448" s="106" t="s">
        <v>38</v>
      </c>
      <c r="I448" s="106" t="s">
        <v>2188</v>
      </c>
      <c r="J448" s="106"/>
      <c r="K448" s="106">
        <v>580771</v>
      </c>
      <c r="L448" s="106">
        <v>177400</v>
      </c>
      <c r="M448" s="106">
        <v>403371</v>
      </c>
      <c r="O448" s="79" t="s">
        <v>1599</v>
      </c>
      <c r="P448" s="79" t="s">
        <v>2144</v>
      </c>
      <c r="Q448" s="79">
        <v>8874611</v>
      </c>
      <c r="R448" s="79">
        <v>4596792</v>
      </c>
      <c r="S448" s="79">
        <v>240481</v>
      </c>
      <c r="T448" s="79">
        <v>4356311</v>
      </c>
      <c r="V448" s="97" t="s">
        <v>1630</v>
      </c>
      <c r="W448" s="79" t="s">
        <v>2153</v>
      </c>
      <c r="X448" s="79"/>
      <c r="Y448" s="79">
        <v>89000</v>
      </c>
      <c r="Z448" s="79"/>
      <c r="AA448" s="79">
        <v>89000</v>
      </c>
    </row>
    <row r="449" spans="1:27" ht="15">
      <c r="A449" s="79" t="s">
        <v>1630</v>
      </c>
      <c r="B449" s="79" t="s">
        <v>2153</v>
      </c>
      <c r="C449" s="79"/>
      <c r="D449" s="79">
        <v>41050</v>
      </c>
      <c r="E449" s="79"/>
      <c r="F449" s="79">
        <v>41050</v>
      </c>
      <c r="H449" s="106" t="s">
        <v>41</v>
      </c>
      <c r="I449" s="106" t="s">
        <v>2189</v>
      </c>
      <c r="J449" s="106"/>
      <c r="K449" s="106">
        <v>20799</v>
      </c>
      <c r="L449" s="106"/>
      <c r="M449" s="106">
        <v>20799</v>
      </c>
      <c r="O449" s="79" t="s">
        <v>1603</v>
      </c>
      <c r="P449" s="79" t="s">
        <v>2145</v>
      </c>
      <c r="Q449" s="79"/>
      <c r="R449" s="79">
        <v>1677542</v>
      </c>
      <c r="S449" s="79">
        <v>383550</v>
      </c>
      <c r="T449" s="79">
        <v>1293992</v>
      </c>
      <c r="V449" s="97" t="s">
        <v>1633</v>
      </c>
      <c r="W449" s="79" t="s">
        <v>2154</v>
      </c>
      <c r="X449" s="79">
        <v>221000</v>
      </c>
      <c r="Y449" s="79">
        <v>735903</v>
      </c>
      <c r="Z449" s="79">
        <v>20000</v>
      </c>
      <c r="AA449" s="79">
        <v>715903</v>
      </c>
    </row>
    <row r="450" spans="1:27" ht="15">
      <c r="A450" s="79" t="s">
        <v>1633</v>
      </c>
      <c r="B450" s="79" t="s">
        <v>2154</v>
      </c>
      <c r="C450" s="79">
        <v>200000</v>
      </c>
      <c r="D450" s="79">
        <v>338046</v>
      </c>
      <c r="E450" s="79">
        <v>66700</v>
      </c>
      <c r="F450" s="79">
        <v>271346</v>
      </c>
      <c r="H450" s="106" t="s">
        <v>43</v>
      </c>
      <c r="I450" s="106" t="s">
        <v>2190</v>
      </c>
      <c r="J450" s="106">
        <v>37670</v>
      </c>
      <c r="K450" s="106">
        <v>213113</v>
      </c>
      <c r="L450" s="106"/>
      <c r="M450" s="106">
        <v>213113</v>
      </c>
      <c r="O450" s="79" t="s">
        <v>1606</v>
      </c>
      <c r="P450" s="79" t="s">
        <v>2146</v>
      </c>
      <c r="Q450" s="79">
        <v>2819942</v>
      </c>
      <c r="R450" s="79">
        <v>12760574</v>
      </c>
      <c r="S450" s="79">
        <v>1905060</v>
      </c>
      <c r="T450" s="79">
        <v>10855514</v>
      </c>
      <c r="V450" s="97" t="s">
        <v>1636</v>
      </c>
      <c r="W450" s="79" t="s">
        <v>2155</v>
      </c>
      <c r="X450" s="79">
        <v>2181296</v>
      </c>
      <c r="Y450" s="79">
        <v>5032159</v>
      </c>
      <c r="Z450" s="79"/>
      <c r="AA450" s="79">
        <v>5032159</v>
      </c>
    </row>
    <row r="451" spans="1:27" ht="15">
      <c r="A451" s="79" t="s">
        <v>1636</v>
      </c>
      <c r="B451" s="79" t="s">
        <v>2155</v>
      </c>
      <c r="C451" s="79">
        <v>400000</v>
      </c>
      <c r="D451" s="79">
        <v>317541</v>
      </c>
      <c r="E451" s="79">
        <v>36400</v>
      </c>
      <c r="F451" s="79">
        <v>281141</v>
      </c>
      <c r="H451" s="106" t="s">
        <v>46</v>
      </c>
      <c r="I451" s="106" t="s">
        <v>2191</v>
      </c>
      <c r="J451" s="106"/>
      <c r="K451" s="106">
        <v>87139</v>
      </c>
      <c r="L451" s="106"/>
      <c r="M451" s="106">
        <v>87139</v>
      </c>
      <c r="O451" s="79" t="s">
        <v>1609</v>
      </c>
      <c r="P451" s="79" t="s">
        <v>2147</v>
      </c>
      <c r="Q451" s="79">
        <v>1097700</v>
      </c>
      <c r="R451" s="79">
        <v>804917</v>
      </c>
      <c r="S451" s="79"/>
      <c r="T451" s="79">
        <v>804917</v>
      </c>
      <c r="V451" s="97" t="s">
        <v>1639</v>
      </c>
      <c r="W451" s="79" t="s">
        <v>2156</v>
      </c>
      <c r="X451" s="79"/>
      <c r="Y451" s="79">
        <v>2964810</v>
      </c>
      <c r="Z451" s="79">
        <v>300000</v>
      </c>
      <c r="AA451" s="79">
        <v>2664810</v>
      </c>
    </row>
    <row r="452" spans="1:27" ht="15">
      <c r="A452" s="79" t="s">
        <v>1639</v>
      </c>
      <c r="B452" s="79" t="s">
        <v>2156</v>
      </c>
      <c r="C452" s="79"/>
      <c r="D452" s="79">
        <v>315323</v>
      </c>
      <c r="E452" s="79">
        <v>141000</v>
      </c>
      <c r="F452" s="79">
        <v>174323</v>
      </c>
      <c r="H452" s="106" t="s">
        <v>50</v>
      </c>
      <c r="I452" s="106" t="s">
        <v>2300</v>
      </c>
      <c r="J452" s="106"/>
      <c r="K452" s="106">
        <v>1500</v>
      </c>
      <c r="L452" s="106"/>
      <c r="M452" s="106">
        <v>1500</v>
      </c>
      <c r="O452" s="79" t="s">
        <v>1612</v>
      </c>
      <c r="P452" s="79" t="s">
        <v>2148</v>
      </c>
      <c r="Q452" s="79">
        <v>1</v>
      </c>
      <c r="R452" s="79">
        <v>4092460</v>
      </c>
      <c r="S452" s="79">
        <v>363753</v>
      </c>
      <c r="T452" s="79">
        <v>3728707</v>
      </c>
      <c r="V452" s="97" t="s">
        <v>1642</v>
      </c>
      <c r="W452" s="79" t="s">
        <v>2157</v>
      </c>
      <c r="X452" s="79">
        <v>52695015</v>
      </c>
      <c r="Y452" s="79">
        <v>20962585</v>
      </c>
      <c r="Z452" s="79">
        <v>2033250</v>
      </c>
      <c r="AA452" s="79">
        <v>18929335</v>
      </c>
    </row>
    <row r="453" spans="1:27" ht="15">
      <c r="A453" s="79" t="s">
        <v>1642</v>
      </c>
      <c r="B453" s="79" t="s">
        <v>2157</v>
      </c>
      <c r="C453" s="79">
        <v>4900</v>
      </c>
      <c r="D453" s="79">
        <v>1690768</v>
      </c>
      <c r="E453" s="79">
        <v>119402</v>
      </c>
      <c r="F453" s="79">
        <v>1571366</v>
      </c>
      <c r="H453" s="106" t="s">
        <v>53</v>
      </c>
      <c r="I453" s="106" t="s">
        <v>2192</v>
      </c>
      <c r="J453" s="106">
        <v>21300</v>
      </c>
      <c r="K453" s="106">
        <v>49935</v>
      </c>
      <c r="L453" s="106"/>
      <c r="M453" s="106">
        <v>49935</v>
      </c>
      <c r="O453" s="79" t="s">
        <v>1615</v>
      </c>
      <c r="P453" s="79" t="s">
        <v>2149</v>
      </c>
      <c r="Q453" s="79">
        <v>891900</v>
      </c>
      <c r="R453" s="79">
        <v>4213593</v>
      </c>
      <c r="S453" s="79">
        <v>1786650</v>
      </c>
      <c r="T453" s="79">
        <v>2426943</v>
      </c>
      <c r="V453" s="97" t="s">
        <v>1645</v>
      </c>
      <c r="W453" s="79" t="s">
        <v>2158</v>
      </c>
      <c r="X453" s="79">
        <v>154926</v>
      </c>
      <c r="Y453" s="79">
        <v>5170363</v>
      </c>
      <c r="Z453" s="79">
        <v>33000</v>
      </c>
      <c r="AA453" s="79">
        <v>5137363</v>
      </c>
    </row>
    <row r="454" spans="1:27" ht="15">
      <c r="A454" s="79" t="s">
        <v>1645</v>
      </c>
      <c r="B454" s="79" t="s">
        <v>2158</v>
      </c>
      <c r="C454" s="79"/>
      <c r="D454" s="79">
        <v>783226</v>
      </c>
      <c r="E454" s="79">
        <v>195400</v>
      </c>
      <c r="F454" s="79">
        <v>587826</v>
      </c>
      <c r="H454" s="106" t="s">
        <v>56</v>
      </c>
      <c r="I454" s="106" t="s">
        <v>2253</v>
      </c>
      <c r="J454" s="106">
        <v>482500</v>
      </c>
      <c r="K454" s="106">
        <v>100</v>
      </c>
      <c r="L454" s="106"/>
      <c r="M454" s="106">
        <v>100</v>
      </c>
      <c r="O454" s="79" t="s">
        <v>1618</v>
      </c>
      <c r="P454" s="79" t="s">
        <v>2150</v>
      </c>
      <c r="Q454" s="79">
        <v>4400</v>
      </c>
      <c r="R454" s="79">
        <v>2393322</v>
      </c>
      <c r="S454" s="79">
        <v>696098</v>
      </c>
      <c r="T454" s="79">
        <v>1697224</v>
      </c>
      <c r="V454" s="97" t="s">
        <v>1648</v>
      </c>
      <c r="W454" s="79" t="s">
        <v>2159</v>
      </c>
      <c r="X454" s="79">
        <v>25000</v>
      </c>
      <c r="Y454" s="79">
        <v>3243947</v>
      </c>
      <c r="Z454" s="79"/>
      <c r="AA454" s="79">
        <v>3243947</v>
      </c>
    </row>
    <row r="455" spans="1:27" ht="15">
      <c r="A455" s="79" t="s">
        <v>1648</v>
      </c>
      <c r="B455" s="79" t="s">
        <v>2159</v>
      </c>
      <c r="C455" s="79">
        <v>21000</v>
      </c>
      <c r="D455" s="79">
        <v>714100</v>
      </c>
      <c r="E455" s="79">
        <v>402200</v>
      </c>
      <c r="F455" s="79">
        <v>311900</v>
      </c>
      <c r="H455" s="106" t="s">
        <v>59</v>
      </c>
      <c r="I455" s="106" t="s">
        <v>2193</v>
      </c>
      <c r="J455" s="106"/>
      <c r="K455" s="106">
        <v>131750</v>
      </c>
      <c r="L455" s="106"/>
      <c r="M455" s="106">
        <v>131750</v>
      </c>
      <c r="O455" s="79" t="s">
        <v>1621</v>
      </c>
      <c r="P455" s="79" t="s">
        <v>2151</v>
      </c>
      <c r="Q455" s="79">
        <v>190000</v>
      </c>
      <c r="R455" s="79">
        <v>5811372</v>
      </c>
      <c r="S455" s="79">
        <v>860653</v>
      </c>
      <c r="T455" s="79">
        <v>4950719</v>
      </c>
      <c r="V455" s="97" t="s">
        <v>1651</v>
      </c>
      <c r="W455" s="79" t="s">
        <v>2160</v>
      </c>
      <c r="X455" s="79">
        <v>134855</v>
      </c>
      <c r="Y455" s="79">
        <v>46600</v>
      </c>
      <c r="Z455" s="79">
        <v>2000</v>
      </c>
      <c r="AA455" s="79">
        <v>44600</v>
      </c>
    </row>
    <row r="456" spans="1:27" ht="15">
      <c r="A456" s="79" t="s">
        <v>1651</v>
      </c>
      <c r="B456" s="79" t="s">
        <v>2160</v>
      </c>
      <c r="C456" s="79">
        <v>54685</v>
      </c>
      <c r="D456" s="79">
        <v>41000</v>
      </c>
      <c r="E456" s="79"/>
      <c r="F456" s="79">
        <v>41000</v>
      </c>
      <c r="H456" s="106" t="s">
        <v>62</v>
      </c>
      <c r="I456" s="106" t="s">
        <v>2194</v>
      </c>
      <c r="J456" s="106">
        <v>0</v>
      </c>
      <c r="K456" s="106">
        <v>2041</v>
      </c>
      <c r="L456" s="106"/>
      <c r="M456" s="106">
        <v>2041</v>
      </c>
      <c r="O456" s="79" t="s">
        <v>1624</v>
      </c>
      <c r="P456" s="79" t="s">
        <v>2297</v>
      </c>
      <c r="Q456" s="79">
        <v>11611182</v>
      </c>
      <c r="R456" s="79">
        <v>9226937</v>
      </c>
      <c r="S456" s="79">
        <v>326302</v>
      </c>
      <c r="T456" s="79">
        <v>8900635</v>
      </c>
      <c r="V456" s="97" t="s">
        <v>1654</v>
      </c>
      <c r="W456" s="79" t="s">
        <v>2161</v>
      </c>
      <c r="X456" s="79">
        <v>22809</v>
      </c>
      <c r="Y456" s="79">
        <v>537038</v>
      </c>
      <c r="Z456" s="79"/>
      <c r="AA456" s="79">
        <v>537038</v>
      </c>
    </row>
    <row r="457" spans="1:27" ht="15">
      <c r="A457" s="79" t="s">
        <v>1654</v>
      </c>
      <c r="B457" s="79" t="s">
        <v>2161</v>
      </c>
      <c r="C457" s="79"/>
      <c r="D457" s="79">
        <v>12320</v>
      </c>
      <c r="E457" s="79"/>
      <c r="F457" s="79">
        <v>12320</v>
      </c>
      <c r="H457" s="106" t="s">
        <v>65</v>
      </c>
      <c r="I457" s="106" t="s">
        <v>2195</v>
      </c>
      <c r="J457" s="106"/>
      <c r="K457" s="106">
        <v>11500</v>
      </c>
      <c r="L457" s="106"/>
      <c r="M457" s="106">
        <v>11500</v>
      </c>
      <c r="O457" s="79" t="s">
        <v>1627</v>
      </c>
      <c r="P457" s="79" t="s">
        <v>2152</v>
      </c>
      <c r="Q457" s="79">
        <v>47200</v>
      </c>
      <c r="R457" s="79">
        <v>2856639</v>
      </c>
      <c r="S457" s="79">
        <v>941706</v>
      </c>
      <c r="T457" s="79">
        <v>1914933</v>
      </c>
      <c r="V457" s="97" t="s">
        <v>1657</v>
      </c>
      <c r="W457" s="79" t="s">
        <v>2162</v>
      </c>
      <c r="X457" s="79">
        <v>20000</v>
      </c>
      <c r="Y457" s="79">
        <v>25450</v>
      </c>
      <c r="Z457" s="79"/>
      <c r="AA457" s="79">
        <v>25450</v>
      </c>
    </row>
    <row r="458" spans="1:27" ht="15">
      <c r="A458" s="79" t="s">
        <v>1657</v>
      </c>
      <c r="B458" s="79" t="s">
        <v>2162</v>
      </c>
      <c r="C458" s="79">
        <v>5000</v>
      </c>
      <c r="D458" s="79">
        <v>0</v>
      </c>
      <c r="E458" s="79"/>
      <c r="F458" s="79"/>
      <c r="H458" s="106" t="s">
        <v>68</v>
      </c>
      <c r="I458" s="106" t="s">
        <v>2196</v>
      </c>
      <c r="J458" s="106"/>
      <c r="K458" s="106">
        <v>8450</v>
      </c>
      <c r="L458" s="106"/>
      <c r="M458" s="106">
        <v>8450</v>
      </c>
      <c r="O458" s="79" t="s">
        <v>1630</v>
      </c>
      <c r="P458" s="79" t="s">
        <v>2153</v>
      </c>
      <c r="Q458" s="79"/>
      <c r="R458" s="79">
        <v>556904</v>
      </c>
      <c r="S458" s="79">
        <v>92250</v>
      </c>
      <c r="T458" s="79">
        <v>464654</v>
      </c>
      <c r="V458" s="97" t="s">
        <v>1660</v>
      </c>
      <c r="W458" s="79" t="s">
        <v>2163</v>
      </c>
      <c r="X458" s="79">
        <v>135054</v>
      </c>
      <c r="Y458" s="79">
        <v>549952</v>
      </c>
      <c r="Z458" s="79"/>
      <c r="AA458" s="79">
        <v>549952</v>
      </c>
    </row>
    <row r="459" spans="1:27" ht="15">
      <c r="A459" s="79" t="s">
        <v>1660</v>
      </c>
      <c r="B459" s="79" t="s">
        <v>2163</v>
      </c>
      <c r="C459" s="79"/>
      <c r="D459" s="79">
        <v>130753</v>
      </c>
      <c r="E459" s="79">
        <v>115892</v>
      </c>
      <c r="F459" s="79">
        <v>14861</v>
      </c>
      <c r="H459" s="106" t="s">
        <v>71</v>
      </c>
      <c r="I459" s="106" t="s">
        <v>2197</v>
      </c>
      <c r="J459" s="106">
        <v>177000</v>
      </c>
      <c r="K459" s="106">
        <v>101650</v>
      </c>
      <c r="L459" s="106"/>
      <c r="M459" s="106">
        <v>101650</v>
      </c>
      <c r="O459" s="79" t="s">
        <v>1633</v>
      </c>
      <c r="P459" s="79" t="s">
        <v>2154</v>
      </c>
      <c r="Q459" s="79">
        <v>760000</v>
      </c>
      <c r="R459" s="79">
        <v>3168936</v>
      </c>
      <c r="S459" s="79">
        <v>558250</v>
      </c>
      <c r="T459" s="79">
        <v>2610686</v>
      </c>
      <c r="V459" s="97" t="s">
        <v>1663</v>
      </c>
      <c r="W459" s="79" t="s">
        <v>2164</v>
      </c>
      <c r="X459" s="79">
        <v>81760</v>
      </c>
      <c r="Y459" s="79">
        <v>483424</v>
      </c>
      <c r="Z459" s="79"/>
      <c r="AA459" s="79">
        <v>483424</v>
      </c>
    </row>
    <row r="460" spans="1:27" ht="15">
      <c r="A460" s="79" t="s">
        <v>1663</v>
      </c>
      <c r="B460" s="79" t="s">
        <v>2164</v>
      </c>
      <c r="C460" s="79">
        <v>20000</v>
      </c>
      <c r="D460" s="79">
        <v>34457</v>
      </c>
      <c r="E460" s="79">
        <v>7500</v>
      </c>
      <c r="F460" s="79">
        <v>26957</v>
      </c>
      <c r="H460" s="106" t="s">
        <v>74</v>
      </c>
      <c r="I460" s="106" t="s">
        <v>2198</v>
      </c>
      <c r="J460" s="106"/>
      <c r="K460" s="106">
        <v>8100</v>
      </c>
      <c r="L460" s="106"/>
      <c r="M460" s="106">
        <v>8100</v>
      </c>
      <c r="O460" s="79" t="s">
        <v>1636</v>
      </c>
      <c r="P460" s="79" t="s">
        <v>2155</v>
      </c>
      <c r="Q460" s="79">
        <v>535000</v>
      </c>
      <c r="R460" s="79">
        <v>2428258</v>
      </c>
      <c r="S460" s="79">
        <v>309900</v>
      </c>
      <c r="T460" s="79">
        <v>2118358</v>
      </c>
      <c r="V460" s="97" t="s">
        <v>1666</v>
      </c>
      <c r="W460" s="79" t="s">
        <v>2165</v>
      </c>
      <c r="X460" s="79">
        <v>30306900</v>
      </c>
      <c r="Y460" s="79">
        <v>3264250</v>
      </c>
      <c r="Z460" s="79">
        <v>1898000</v>
      </c>
      <c r="AA460" s="79">
        <v>1366250</v>
      </c>
    </row>
    <row r="461" spans="1:27" ht="15">
      <c r="A461" s="79" t="s">
        <v>1666</v>
      </c>
      <c r="B461" s="79" t="s">
        <v>2165</v>
      </c>
      <c r="C461" s="79"/>
      <c r="D461" s="79">
        <v>65492</v>
      </c>
      <c r="E461" s="79"/>
      <c r="F461" s="79">
        <v>65492</v>
      </c>
      <c r="H461" s="106" t="s">
        <v>77</v>
      </c>
      <c r="I461" s="106" t="s">
        <v>2199</v>
      </c>
      <c r="J461" s="106">
        <v>53800</v>
      </c>
      <c r="K461" s="106">
        <v>19380</v>
      </c>
      <c r="L461" s="106"/>
      <c r="M461" s="106">
        <v>19380</v>
      </c>
      <c r="O461" s="79" t="s">
        <v>1639</v>
      </c>
      <c r="P461" s="79" t="s">
        <v>2156</v>
      </c>
      <c r="Q461" s="79">
        <v>594000</v>
      </c>
      <c r="R461" s="79">
        <v>1602915</v>
      </c>
      <c r="S461" s="79">
        <v>321500</v>
      </c>
      <c r="T461" s="79">
        <v>1281415</v>
      </c>
      <c r="V461" s="97" t="s">
        <v>1669</v>
      </c>
      <c r="W461" s="79" t="s">
        <v>2166</v>
      </c>
      <c r="X461" s="79"/>
      <c r="Y461" s="79">
        <v>358440</v>
      </c>
      <c r="Z461" s="79">
        <v>205000</v>
      </c>
      <c r="AA461" s="79">
        <v>153440</v>
      </c>
    </row>
    <row r="462" spans="1:27" ht="15">
      <c r="A462" s="79" t="s">
        <v>1669</v>
      </c>
      <c r="B462" s="79" t="s">
        <v>2166</v>
      </c>
      <c r="C462" s="79"/>
      <c r="D462" s="79">
        <v>63345</v>
      </c>
      <c r="E462" s="79"/>
      <c r="F462" s="79">
        <v>63345</v>
      </c>
      <c r="H462" s="106" t="s">
        <v>80</v>
      </c>
      <c r="I462" s="106" t="s">
        <v>2200</v>
      </c>
      <c r="J462" s="106">
        <v>3000</v>
      </c>
      <c r="K462" s="106">
        <v>70684</v>
      </c>
      <c r="L462" s="106">
        <v>7000</v>
      </c>
      <c r="M462" s="106">
        <v>63684</v>
      </c>
      <c r="O462" s="79" t="s">
        <v>1642</v>
      </c>
      <c r="P462" s="79" t="s">
        <v>2157</v>
      </c>
      <c r="Q462" s="79">
        <v>4696884</v>
      </c>
      <c r="R462" s="79">
        <v>15139356</v>
      </c>
      <c r="S462" s="79">
        <v>1838371</v>
      </c>
      <c r="T462" s="79">
        <v>13300985</v>
      </c>
      <c r="V462" s="97" t="s">
        <v>1672</v>
      </c>
      <c r="W462" s="79" t="s">
        <v>2167</v>
      </c>
      <c r="X462" s="79">
        <v>156234</v>
      </c>
      <c r="Y462" s="79">
        <v>4045210</v>
      </c>
      <c r="Z462" s="79">
        <v>1368750</v>
      </c>
      <c r="AA462" s="79">
        <v>2676460</v>
      </c>
    </row>
    <row r="463" spans="1:27" ht="15">
      <c r="A463" s="79" t="s">
        <v>1672</v>
      </c>
      <c r="B463" s="79" t="s">
        <v>2167</v>
      </c>
      <c r="C463" s="79"/>
      <c r="D463" s="79">
        <v>333078</v>
      </c>
      <c r="E463" s="79">
        <v>122100</v>
      </c>
      <c r="F463" s="79">
        <v>210978</v>
      </c>
      <c r="H463" s="106" t="s">
        <v>83</v>
      </c>
      <c r="I463" s="106" t="s">
        <v>2201</v>
      </c>
      <c r="J463" s="106">
        <v>68300</v>
      </c>
      <c r="K463" s="106">
        <v>139116</v>
      </c>
      <c r="L463" s="106"/>
      <c r="M463" s="106">
        <v>139116</v>
      </c>
      <c r="O463" s="79" t="s">
        <v>1645</v>
      </c>
      <c r="P463" s="79" t="s">
        <v>2158</v>
      </c>
      <c r="Q463" s="79">
        <v>424300</v>
      </c>
      <c r="R463" s="79">
        <v>8337229</v>
      </c>
      <c r="S463" s="79">
        <v>1561524</v>
      </c>
      <c r="T463" s="79">
        <v>6775705</v>
      </c>
      <c r="V463" s="97" t="s">
        <v>1675</v>
      </c>
      <c r="W463" s="79" t="s">
        <v>2168</v>
      </c>
      <c r="X463" s="79">
        <v>111248</v>
      </c>
      <c r="Y463" s="79">
        <v>911926</v>
      </c>
      <c r="Z463" s="79"/>
      <c r="AA463" s="79">
        <v>911926</v>
      </c>
    </row>
    <row r="464" spans="1:27" ht="15">
      <c r="A464" s="79" t="s">
        <v>1675</v>
      </c>
      <c r="B464" s="79" t="s">
        <v>2168</v>
      </c>
      <c r="C464" s="79">
        <v>248000</v>
      </c>
      <c r="D464" s="79">
        <v>1077007</v>
      </c>
      <c r="E464" s="79">
        <v>112950</v>
      </c>
      <c r="F464" s="79">
        <v>964057</v>
      </c>
      <c r="H464" s="106" t="s">
        <v>86</v>
      </c>
      <c r="I464" s="106" t="s">
        <v>2202</v>
      </c>
      <c r="J464" s="106">
        <v>6825</v>
      </c>
      <c r="K464" s="106">
        <v>12000</v>
      </c>
      <c r="L464" s="106"/>
      <c r="M464" s="106">
        <v>12000</v>
      </c>
      <c r="O464" s="79" t="s">
        <v>1648</v>
      </c>
      <c r="P464" s="79" t="s">
        <v>2159</v>
      </c>
      <c r="Q464" s="79">
        <v>7163300</v>
      </c>
      <c r="R464" s="79">
        <v>2142025</v>
      </c>
      <c r="S464" s="79">
        <v>907101</v>
      </c>
      <c r="T464" s="79">
        <v>1234924</v>
      </c>
      <c r="V464" s="97" t="s">
        <v>1678</v>
      </c>
      <c r="W464" s="79" t="s">
        <v>2169</v>
      </c>
      <c r="X464" s="79">
        <v>1996529</v>
      </c>
      <c r="Y464" s="79">
        <v>1136295</v>
      </c>
      <c r="Z464" s="79"/>
      <c r="AA464" s="79">
        <v>1136295</v>
      </c>
    </row>
    <row r="465" spans="1:27" ht="15">
      <c r="A465" s="79" t="s">
        <v>1678</v>
      </c>
      <c r="B465" s="79" t="s">
        <v>2169</v>
      </c>
      <c r="C465" s="79">
        <v>264300</v>
      </c>
      <c r="D465" s="79">
        <v>60200</v>
      </c>
      <c r="E465" s="79"/>
      <c r="F465" s="79">
        <v>60200</v>
      </c>
      <c r="H465" s="106" t="s">
        <v>89</v>
      </c>
      <c r="I465" s="106" t="s">
        <v>2203</v>
      </c>
      <c r="J465" s="106"/>
      <c r="K465" s="106">
        <v>31500</v>
      </c>
      <c r="L465" s="106"/>
      <c r="M465" s="106">
        <v>31500</v>
      </c>
      <c r="O465" s="79" t="s">
        <v>1651</v>
      </c>
      <c r="P465" s="79" t="s">
        <v>2160</v>
      </c>
      <c r="Q465" s="79">
        <v>1274685</v>
      </c>
      <c r="R465" s="79">
        <v>196800</v>
      </c>
      <c r="S465" s="79">
        <v>70000</v>
      </c>
      <c r="T465" s="79">
        <v>126800</v>
      </c>
      <c r="V465" s="97" t="s">
        <v>1681</v>
      </c>
      <c r="W465" s="79" t="s">
        <v>2170</v>
      </c>
      <c r="X465" s="79"/>
      <c r="Y465" s="79">
        <v>215747</v>
      </c>
      <c r="Z465" s="79">
        <v>90000</v>
      </c>
      <c r="AA465" s="79">
        <v>125747</v>
      </c>
    </row>
    <row r="466" spans="1:27" ht="15">
      <c r="A466" s="79" t="s">
        <v>1689</v>
      </c>
      <c r="B466" s="79" t="s">
        <v>2171</v>
      </c>
      <c r="C466" s="79"/>
      <c r="D466" s="79">
        <v>117779</v>
      </c>
      <c r="E466" s="79"/>
      <c r="F466" s="79">
        <v>117779</v>
      </c>
      <c r="H466" s="106" t="s">
        <v>92</v>
      </c>
      <c r="I466" s="106" t="s">
        <v>2204</v>
      </c>
      <c r="J466" s="106"/>
      <c r="K466" s="106">
        <v>289520</v>
      </c>
      <c r="L466" s="106">
        <v>12500</v>
      </c>
      <c r="M466" s="106">
        <v>277020</v>
      </c>
      <c r="O466" s="79" t="s">
        <v>1654</v>
      </c>
      <c r="P466" s="79" t="s">
        <v>2161</v>
      </c>
      <c r="Q466" s="79">
        <v>154600</v>
      </c>
      <c r="R466" s="79">
        <v>134395</v>
      </c>
      <c r="S466" s="79">
        <v>33500</v>
      </c>
      <c r="T466" s="79">
        <v>100895</v>
      </c>
      <c r="V466" s="97" t="s">
        <v>1689</v>
      </c>
      <c r="W466" s="79" t="s">
        <v>2171</v>
      </c>
      <c r="X466" s="79">
        <v>2000</v>
      </c>
      <c r="Y466" s="79">
        <v>936848</v>
      </c>
      <c r="Z466" s="79"/>
      <c r="AA466" s="79">
        <v>936848</v>
      </c>
    </row>
    <row r="467" spans="1:27" ht="15">
      <c r="A467" s="79" t="s">
        <v>1692</v>
      </c>
      <c r="B467" s="79" t="s">
        <v>2172</v>
      </c>
      <c r="C467" s="79">
        <v>15395</v>
      </c>
      <c r="D467" s="79">
        <v>272567</v>
      </c>
      <c r="E467" s="79">
        <v>167960</v>
      </c>
      <c r="F467" s="79">
        <v>104607</v>
      </c>
      <c r="H467" s="106" t="s">
        <v>95</v>
      </c>
      <c r="I467" s="106" t="s">
        <v>2205</v>
      </c>
      <c r="J467" s="106"/>
      <c r="K467" s="106">
        <v>1000</v>
      </c>
      <c r="L467" s="106"/>
      <c r="M467" s="106">
        <v>1000</v>
      </c>
      <c r="O467" s="79" t="s">
        <v>1657</v>
      </c>
      <c r="P467" s="79" t="s">
        <v>2162</v>
      </c>
      <c r="Q467" s="79">
        <v>5000</v>
      </c>
      <c r="R467" s="79">
        <v>121053</v>
      </c>
      <c r="S467" s="79"/>
      <c r="T467" s="79">
        <v>121053</v>
      </c>
      <c r="V467" s="97" t="s">
        <v>1692</v>
      </c>
      <c r="W467" s="79" t="s">
        <v>2172</v>
      </c>
      <c r="X467" s="79">
        <v>63545</v>
      </c>
      <c r="Y467" s="79">
        <v>2351129</v>
      </c>
      <c r="Z467" s="79">
        <v>523314</v>
      </c>
      <c r="AA467" s="79">
        <v>1827815</v>
      </c>
    </row>
    <row r="468" spans="1:27" ht="15">
      <c r="A468" s="79" t="s">
        <v>1695</v>
      </c>
      <c r="B468" s="79" t="s">
        <v>2252</v>
      </c>
      <c r="C468" s="79">
        <v>158500</v>
      </c>
      <c r="D468" s="79">
        <v>70154</v>
      </c>
      <c r="E468" s="79"/>
      <c r="F468" s="79">
        <v>70154</v>
      </c>
      <c r="H468" s="106" t="s">
        <v>98</v>
      </c>
      <c r="I468" s="106" t="s">
        <v>2206</v>
      </c>
      <c r="J468" s="106"/>
      <c r="K468" s="106">
        <v>600</v>
      </c>
      <c r="L468" s="106"/>
      <c r="M468" s="106">
        <v>600</v>
      </c>
      <c r="O468" s="79" t="s">
        <v>1660</v>
      </c>
      <c r="P468" s="79" t="s">
        <v>2163</v>
      </c>
      <c r="Q468" s="79">
        <v>160000</v>
      </c>
      <c r="R468" s="79">
        <v>455491</v>
      </c>
      <c r="S468" s="79">
        <v>275042</v>
      </c>
      <c r="T468" s="79">
        <v>180449</v>
      </c>
      <c r="V468" s="97" t="s">
        <v>1695</v>
      </c>
      <c r="W468" s="79" t="s">
        <v>2252</v>
      </c>
      <c r="X468" s="79">
        <v>194812</v>
      </c>
      <c r="Y468" s="79">
        <v>824211</v>
      </c>
      <c r="Z468" s="79"/>
      <c r="AA468" s="79">
        <v>824211</v>
      </c>
    </row>
    <row r="469" spans="1:27" ht="15">
      <c r="A469" s="79" t="s">
        <v>1698</v>
      </c>
      <c r="B469" s="79" t="s">
        <v>2173</v>
      </c>
      <c r="C469" s="79"/>
      <c r="D469" s="79">
        <v>52160</v>
      </c>
      <c r="E469" s="79"/>
      <c r="F469" s="79">
        <v>52160</v>
      </c>
      <c r="H469" s="106" t="s">
        <v>101</v>
      </c>
      <c r="I469" s="106" t="s">
        <v>2298</v>
      </c>
      <c r="J469" s="106">
        <v>213300</v>
      </c>
      <c r="K469" s="106">
        <v>1352786</v>
      </c>
      <c r="L469" s="106"/>
      <c r="M469" s="106">
        <v>1352786</v>
      </c>
      <c r="O469" s="79" t="s">
        <v>1663</v>
      </c>
      <c r="P469" s="79" t="s">
        <v>2164</v>
      </c>
      <c r="Q469" s="79">
        <v>43780</v>
      </c>
      <c r="R469" s="79">
        <v>207460</v>
      </c>
      <c r="S469" s="79">
        <v>35435</v>
      </c>
      <c r="T469" s="79">
        <v>172025</v>
      </c>
      <c r="V469" s="97" t="s">
        <v>1698</v>
      </c>
      <c r="W469" s="79" t="s">
        <v>2173</v>
      </c>
      <c r="X469" s="79">
        <v>8000</v>
      </c>
      <c r="Y469" s="79">
        <v>329071</v>
      </c>
      <c r="Z469" s="79"/>
      <c r="AA469" s="79">
        <v>329071</v>
      </c>
    </row>
    <row r="470" spans="1:27" ht="15">
      <c r="A470" s="79" t="s">
        <v>1702</v>
      </c>
      <c r="B470" s="79" t="s">
        <v>2174</v>
      </c>
      <c r="C470" s="79"/>
      <c r="D470" s="79">
        <v>308568</v>
      </c>
      <c r="E470" s="79"/>
      <c r="F470" s="79">
        <v>308568</v>
      </c>
      <c r="H470" s="106" t="s">
        <v>107</v>
      </c>
      <c r="I470" s="106" t="s">
        <v>2208</v>
      </c>
      <c r="J470" s="106">
        <v>190000</v>
      </c>
      <c r="K470" s="106">
        <v>37701</v>
      </c>
      <c r="L470" s="106"/>
      <c r="M470" s="106">
        <v>37701</v>
      </c>
      <c r="O470" s="79" t="s">
        <v>1666</v>
      </c>
      <c r="P470" s="79" t="s">
        <v>2165</v>
      </c>
      <c r="Q470" s="79">
        <v>210300</v>
      </c>
      <c r="R470" s="79">
        <v>368468</v>
      </c>
      <c r="S470" s="79">
        <v>63000</v>
      </c>
      <c r="T470" s="79">
        <v>305468</v>
      </c>
      <c r="V470" s="97" t="s">
        <v>1702</v>
      </c>
      <c r="W470" s="79" t="s">
        <v>2174</v>
      </c>
      <c r="X470" s="79">
        <v>385304</v>
      </c>
      <c r="Y470" s="79">
        <v>5716198</v>
      </c>
      <c r="Z470" s="79">
        <v>63501</v>
      </c>
      <c r="AA470" s="79">
        <v>5652697</v>
      </c>
    </row>
    <row r="471" spans="1:27" ht="15">
      <c r="A471" s="79" t="s">
        <v>1705</v>
      </c>
      <c r="B471" s="79" t="s">
        <v>2175</v>
      </c>
      <c r="C471" s="79">
        <v>920000</v>
      </c>
      <c r="D471" s="79">
        <v>1918472</v>
      </c>
      <c r="E471" s="79">
        <v>552585</v>
      </c>
      <c r="F471" s="79">
        <v>1365887</v>
      </c>
      <c r="H471" s="106" t="s">
        <v>110</v>
      </c>
      <c r="I471" s="106" t="s">
        <v>2209</v>
      </c>
      <c r="J471" s="106"/>
      <c r="K471" s="106">
        <v>16600</v>
      </c>
      <c r="L471" s="106">
        <v>16600</v>
      </c>
      <c r="M471" s="106"/>
      <c r="O471" s="79" t="s">
        <v>1669</v>
      </c>
      <c r="P471" s="79" t="s">
        <v>2166</v>
      </c>
      <c r="Q471" s="79"/>
      <c r="R471" s="79">
        <v>282032</v>
      </c>
      <c r="S471" s="79"/>
      <c r="T471" s="79">
        <v>282032</v>
      </c>
      <c r="V471" s="97" t="s">
        <v>1705</v>
      </c>
      <c r="W471" s="79" t="s">
        <v>2175</v>
      </c>
      <c r="X471" s="79">
        <v>657400</v>
      </c>
      <c r="Y471" s="79">
        <v>11590685</v>
      </c>
      <c r="Z471" s="79">
        <v>112101</v>
      </c>
      <c r="AA471" s="79">
        <v>11478584</v>
      </c>
    </row>
    <row r="472" spans="1:27" ht="15">
      <c r="A472" s="79" t="s">
        <v>1708</v>
      </c>
      <c r="B472" s="79" t="s">
        <v>2176</v>
      </c>
      <c r="C472" s="79">
        <v>1436300</v>
      </c>
      <c r="D472" s="79">
        <v>1862410</v>
      </c>
      <c r="E472" s="79">
        <v>1451600</v>
      </c>
      <c r="F472" s="79">
        <v>410810</v>
      </c>
      <c r="H472" s="106" t="s">
        <v>113</v>
      </c>
      <c r="I472" s="106" t="s">
        <v>2210</v>
      </c>
      <c r="J472" s="106">
        <v>3700</v>
      </c>
      <c r="K472" s="106">
        <v>8953</v>
      </c>
      <c r="L472" s="106"/>
      <c r="M472" s="106">
        <v>8953</v>
      </c>
      <c r="O472" s="79" t="s">
        <v>1672</v>
      </c>
      <c r="P472" s="79" t="s">
        <v>2167</v>
      </c>
      <c r="Q472" s="79">
        <v>184800</v>
      </c>
      <c r="R472" s="79">
        <v>1760889</v>
      </c>
      <c r="S472" s="79">
        <v>193943</v>
      </c>
      <c r="T472" s="79">
        <v>1566946</v>
      </c>
      <c r="V472" s="97" t="s">
        <v>1708</v>
      </c>
      <c r="W472" s="79" t="s">
        <v>2176</v>
      </c>
      <c r="X472" s="79">
        <v>1279300</v>
      </c>
      <c r="Y472" s="79">
        <v>3037087</v>
      </c>
      <c r="Z472" s="79">
        <v>262500</v>
      </c>
      <c r="AA472" s="79">
        <v>2774587</v>
      </c>
    </row>
    <row r="473" spans="1:27" ht="15">
      <c r="A473" s="79" t="s">
        <v>1711</v>
      </c>
      <c r="B473" s="79" t="s">
        <v>2177</v>
      </c>
      <c r="C473" s="79"/>
      <c r="D473" s="79">
        <v>10879</v>
      </c>
      <c r="E473" s="79"/>
      <c r="F473" s="79">
        <v>10879</v>
      </c>
      <c r="H473" s="106" t="s">
        <v>127</v>
      </c>
      <c r="I473" s="106" t="s">
        <v>2211</v>
      </c>
      <c r="J473" s="106">
        <v>56000</v>
      </c>
      <c r="K473" s="106">
        <v>45500</v>
      </c>
      <c r="L473" s="106"/>
      <c r="M473" s="106">
        <v>45500</v>
      </c>
      <c r="O473" s="79" t="s">
        <v>1675</v>
      </c>
      <c r="P473" s="79" t="s">
        <v>2168</v>
      </c>
      <c r="Q473" s="79">
        <v>455000</v>
      </c>
      <c r="R473" s="79">
        <v>2675071</v>
      </c>
      <c r="S473" s="79">
        <v>205770</v>
      </c>
      <c r="T473" s="79">
        <v>2469301</v>
      </c>
      <c r="V473" s="97" t="s">
        <v>1711</v>
      </c>
      <c r="W473" s="79" t="s">
        <v>2177</v>
      </c>
      <c r="X473" s="79"/>
      <c r="Y473" s="79">
        <v>984858</v>
      </c>
      <c r="Z473" s="79"/>
      <c r="AA473" s="79">
        <v>984858</v>
      </c>
    </row>
    <row r="474" spans="1:27" ht="15">
      <c r="A474" s="79" t="s">
        <v>1714</v>
      </c>
      <c r="B474" s="79" t="s">
        <v>2178</v>
      </c>
      <c r="C474" s="79"/>
      <c r="D474" s="79">
        <v>64803</v>
      </c>
      <c r="E474" s="79"/>
      <c r="F474" s="79">
        <v>64803</v>
      </c>
      <c r="H474" s="106" t="s">
        <v>129</v>
      </c>
      <c r="I474" s="106" t="s">
        <v>2212</v>
      </c>
      <c r="J474" s="106"/>
      <c r="K474" s="106">
        <v>655060</v>
      </c>
      <c r="L474" s="106">
        <v>26000</v>
      </c>
      <c r="M474" s="106">
        <v>629060</v>
      </c>
      <c r="O474" s="79" t="s">
        <v>1678</v>
      </c>
      <c r="P474" s="79" t="s">
        <v>2169</v>
      </c>
      <c r="Q474" s="79">
        <v>675956</v>
      </c>
      <c r="R474" s="79">
        <v>381028</v>
      </c>
      <c r="S474" s="79">
        <v>36350</v>
      </c>
      <c r="T474" s="79">
        <v>344678</v>
      </c>
      <c r="V474" s="97" t="s">
        <v>1714</v>
      </c>
      <c r="W474" s="79" t="s">
        <v>2178</v>
      </c>
      <c r="X474" s="79">
        <v>12000464</v>
      </c>
      <c r="Y474" s="79">
        <v>13524568</v>
      </c>
      <c r="Z474" s="79">
        <v>36500</v>
      </c>
      <c r="AA474" s="79">
        <v>13488068</v>
      </c>
    </row>
    <row r="475" spans="1:27" ht="15">
      <c r="A475" s="79" t="s">
        <v>1717</v>
      </c>
      <c r="B475" s="79" t="s">
        <v>2179</v>
      </c>
      <c r="C475" s="79">
        <v>167150</v>
      </c>
      <c r="D475" s="79">
        <v>2592087</v>
      </c>
      <c r="E475" s="79">
        <v>210475</v>
      </c>
      <c r="F475" s="79">
        <v>2381612</v>
      </c>
      <c r="H475" s="106" t="s">
        <v>133</v>
      </c>
      <c r="I475" s="106" t="s">
        <v>2213</v>
      </c>
      <c r="J475" s="106">
        <v>985000</v>
      </c>
      <c r="K475" s="106">
        <v>350557</v>
      </c>
      <c r="L475" s="106"/>
      <c r="M475" s="106">
        <v>350557</v>
      </c>
      <c r="O475" s="79" t="s">
        <v>1681</v>
      </c>
      <c r="P475" s="79" t="s">
        <v>2170</v>
      </c>
      <c r="Q475" s="79">
        <v>155000</v>
      </c>
      <c r="R475" s="79">
        <v>331821</v>
      </c>
      <c r="S475" s="79">
        <v>40000</v>
      </c>
      <c r="T475" s="79">
        <v>291821</v>
      </c>
      <c r="V475" s="97" t="s">
        <v>1717</v>
      </c>
      <c r="W475" s="79" t="s">
        <v>2179</v>
      </c>
      <c r="X475" s="79">
        <v>17427400</v>
      </c>
      <c r="Y475" s="79">
        <v>52683630</v>
      </c>
      <c r="Z475" s="79">
        <v>12361395</v>
      </c>
      <c r="AA475" s="79">
        <v>40322235</v>
      </c>
    </row>
    <row r="476" spans="1:27" ht="15">
      <c r="A476" s="79" t="s">
        <v>1723</v>
      </c>
      <c r="B476" s="79" t="s">
        <v>1946</v>
      </c>
      <c r="C476" s="79">
        <v>2890800</v>
      </c>
      <c r="D476" s="79">
        <v>2229724</v>
      </c>
      <c r="E476" s="79">
        <v>582025</v>
      </c>
      <c r="F476" s="79">
        <v>1647699</v>
      </c>
      <c r="H476" s="106" t="s">
        <v>136</v>
      </c>
      <c r="I476" s="106" t="s">
        <v>2214</v>
      </c>
      <c r="J476" s="106"/>
      <c r="K476" s="106">
        <v>8661049</v>
      </c>
      <c r="L476" s="106">
        <v>8625000</v>
      </c>
      <c r="M476" s="106">
        <v>36049</v>
      </c>
      <c r="O476" s="79" t="s">
        <v>1689</v>
      </c>
      <c r="P476" s="79" t="s">
        <v>2171</v>
      </c>
      <c r="Q476" s="79"/>
      <c r="R476" s="79">
        <v>502566</v>
      </c>
      <c r="S476" s="79">
        <v>0</v>
      </c>
      <c r="T476" s="79">
        <v>502566</v>
      </c>
      <c r="V476" s="97" t="s">
        <v>1720</v>
      </c>
      <c r="W476" s="79" t="s">
        <v>2180</v>
      </c>
      <c r="X476" s="79"/>
      <c r="Y476" s="79">
        <v>11000</v>
      </c>
      <c r="Z476" s="79"/>
      <c r="AA476" s="79">
        <v>11000</v>
      </c>
    </row>
    <row r="477" spans="1:27" ht="15">
      <c r="A477" s="79" t="s">
        <v>1725</v>
      </c>
      <c r="B477" s="79" t="s">
        <v>2181</v>
      </c>
      <c r="C477" s="79">
        <v>265000</v>
      </c>
      <c r="D477" s="79">
        <v>92578</v>
      </c>
      <c r="E477" s="79"/>
      <c r="F477" s="79">
        <v>92578</v>
      </c>
      <c r="H477" s="106" t="s">
        <v>139</v>
      </c>
      <c r="I477" s="106" t="s">
        <v>2215</v>
      </c>
      <c r="J477" s="106"/>
      <c r="K477" s="106">
        <v>1042778</v>
      </c>
      <c r="L477" s="106"/>
      <c r="M477" s="106">
        <v>1042778</v>
      </c>
      <c r="O477" s="79" t="s">
        <v>1692</v>
      </c>
      <c r="P477" s="79" t="s">
        <v>2172</v>
      </c>
      <c r="Q477" s="79">
        <v>695295</v>
      </c>
      <c r="R477" s="79">
        <v>1290582</v>
      </c>
      <c r="S477" s="79">
        <v>225987</v>
      </c>
      <c r="T477" s="79">
        <v>1064595</v>
      </c>
      <c r="V477" s="97" t="s">
        <v>1723</v>
      </c>
      <c r="W477" s="79" t="s">
        <v>1946</v>
      </c>
      <c r="X477" s="79">
        <v>16619890</v>
      </c>
      <c r="Y477" s="79">
        <v>46802074</v>
      </c>
      <c r="Z477" s="79">
        <v>4915100</v>
      </c>
      <c r="AA477" s="79">
        <v>41886974</v>
      </c>
    </row>
    <row r="478" spans="1:27" ht="15">
      <c r="A478" s="79" t="s">
        <v>15</v>
      </c>
      <c r="B478" s="79" t="s">
        <v>2182</v>
      </c>
      <c r="C478" s="79">
        <v>1474858</v>
      </c>
      <c r="D478" s="79">
        <v>1443330</v>
      </c>
      <c r="E478" s="79">
        <v>257073</v>
      </c>
      <c r="F478" s="79">
        <v>1186257</v>
      </c>
      <c r="H478" s="106" t="s">
        <v>142</v>
      </c>
      <c r="I478" s="106" t="s">
        <v>2216</v>
      </c>
      <c r="J478" s="106"/>
      <c r="K478" s="106">
        <v>5000</v>
      </c>
      <c r="L478" s="106"/>
      <c r="M478" s="106">
        <v>5000</v>
      </c>
      <c r="O478" s="79" t="s">
        <v>1695</v>
      </c>
      <c r="P478" s="79" t="s">
        <v>2252</v>
      </c>
      <c r="Q478" s="79">
        <v>560452</v>
      </c>
      <c r="R478" s="79">
        <v>527432</v>
      </c>
      <c r="S478" s="79">
        <v>300350</v>
      </c>
      <c r="T478" s="79">
        <v>227082</v>
      </c>
      <c r="V478" s="97" t="s">
        <v>1725</v>
      </c>
      <c r="W478" s="79" t="s">
        <v>2181</v>
      </c>
      <c r="X478" s="79">
        <v>109950</v>
      </c>
      <c r="Y478" s="79">
        <v>3950999</v>
      </c>
      <c r="Z478" s="79">
        <v>2407996</v>
      </c>
      <c r="AA478" s="79">
        <v>1543003</v>
      </c>
    </row>
    <row r="479" spans="1:27" ht="15">
      <c r="A479" s="79" t="s">
        <v>18</v>
      </c>
      <c r="B479" s="79" t="s">
        <v>2183</v>
      </c>
      <c r="C479" s="79"/>
      <c r="D479" s="79">
        <v>247234</v>
      </c>
      <c r="E479" s="79"/>
      <c r="F479" s="79">
        <v>247234</v>
      </c>
      <c r="H479" s="106" t="s">
        <v>145</v>
      </c>
      <c r="I479" s="106" t="s">
        <v>2217</v>
      </c>
      <c r="J479" s="106"/>
      <c r="K479" s="106">
        <v>285800</v>
      </c>
      <c r="L479" s="106"/>
      <c r="M479" s="106">
        <v>285800</v>
      </c>
      <c r="O479" s="79" t="s">
        <v>1698</v>
      </c>
      <c r="P479" s="79" t="s">
        <v>2173</v>
      </c>
      <c r="Q479" s="79"/>
      <c r="R479" s="79">
        <v>550470</v>
      </c>
      <c r="S479" s="79">
        <v>15900</v>
      </c>
      <c r="T479" s="79">
        <v>534570</v>
      </c>
      <c r="V479" s="97" t="s">
        <v>15</v>
      </c>
      <c r="W479" s="79" t="s">
        <v>2182</v>
      </c>
      <c r="X479" s="79">
        <v>2761571</v>
      </c>
      <c r="Y479" s="79">
        <v>4255440</v>
      </c>
      <c r="Z479" s="79">
        <v>1371009</v>
      </c>
      <c r="AA479" s="79">
        <v>2884431</v>
      </c>
    </row>
    <row r="480" spans="1:27" ht="15">
      <c r="A480" s="79" t="s">
        <v>21</v>
      </c>
      <c r="B480" s="79" t="s">
        <v>2303</v>
      </c>
      <c r="C480" s="79"/>
      <c r="D480" s="79">
        <v>18700</v>
      </c>
      <c r="E480" s="79">
        <v>4700</v>
      </c>
      <c r="F480" s="79">
        <v>14000</v>
      </c>
      <c r="H480" s="106" t="s">
        <v>148</v>
      </c>
      <c r="I480" s="106" t="s">
        <v>2269</v>
      </c>
      <c r="J480" s="106"/>
      <c r="K480" s="106">
        <v>191673</v>
      </c>
      <c r="L480" s="106"/>
      <c r="M480" s="106">
        <v>191673</v>
      </c>
      <c r="O480" s="79" t="s">
        <v>1702</v>
      </c>
      <c r="P480" s="79" t="s">
        <v>2174</v>
      </c>
      <c r="Q480" s="79">
        <v>5047800</v>
      </c>
      <c r="R480" s="79">
        <v>3173671</v>
      </c>
      <c r="S480" s="79">
        <v>81000</v>
      </c>
      <c r="T480" s="79">
        <v>3092671</v>
      </c>
      <c r="V480" s="97" t="s">
        <v>18</v>
      </c>
      <c r="W480" s="79" t="s">
        <v>2183</v>
      </c>
      <c r="X480" s="79">
        <v>25009</v>
      </c>
      <c r="Y480" s="79">
        <v>2591619</v>
      </c>
      <c r="Z480" s="79">
        <v>577600</v>
      </c>
      <c r="AA480" s="79">
        <v>2014019</v>
      </c>
    </row>
    <row r="481" spans="1:27" ht="15">
      <c r="A481" s="79" t="s">
        <v>24</v>
      </c>
      <c r="B481" s="79" t="s">
        <v>2184</v>
      </c>
      <c r="C481" s="79">
        <v>1241001</v>
      </c>
      <c r="D481" s="79">
        <v>1489190</v>
      </c>
      <c r="E481" s="79">
        <v>111600</v>
      </c>
      <c r="F481" s="79">
        <v>1377590</v>
      </c>
      <c r="H481" s="106" t="s">
        <v>151</v>
      </c>
      <c r="I481" s="106" t="s">
        <v>2218</v>
      </c>
      <c r="J481" s="106"/>
      <c r="K481" s="106">
        <v>314089</v>
      </c>
      <c r="L481" s="106"/>
      <c r="M481" s="106">
        <v>314089</v>
      </c>
      <c r="O481" s="79" t="s">
        <v>1705</v>
      </c>
      <c r="P481" s="79" t="s">
        <v>2175</v>
      </c>
      <c r="Q481" s="79">
        <v>6427703</v>
      </c>
      <c r="R481" s="79">
        <v>15705478</v>
      </c>
      <c r="S481" s="79">
        <v>5082480</v>
      </c>
      <c r="T481" s="79">
        <v>10622998</v>
      </c>
      <c r="V481" s="97" t="s">
        <v>24</v>
      </c>
      <c r="W481" s="79" t="s">
        <v>2184</v>
      </c>
      <c r="X481" s="79">
        <v>10561223</v>
      </c>
      <c r="Y481" s="79">
        <v>8171724</v>
      </c>
      <c r="Z481" s="79">
        <v>2853502</v>
      </c>
      <c r="AA481" s="79">
        <v>5318222</v>
      </c>
    </row>
    <row r="482" spans="1:27" ht="15">
      <c r="A482" s="79" t="s">
        <v>27</v>
      </c>
      <c r="B482" s="79" t="s">
        <v>2268</v>
      </c>
      <c r="C482" s="79"/>
      <c r="D482" s="79">
        <v>334664</v>
      </c>
      <c r="E482" s="79">
        <v>2000</v>
      </c>
      <c r="F482" s="79">
        <v>332664</v>
      </c>
      <c r="H482" s="106" t="s">
        <v>154</v>
      </c>
      <c r="I482" s="106" t="s">
        <v>2219</v>
      </c>
      <c r="J482" s="106"/>
      <c r="K482" s="106">
        <v>1314524</v>
      </c>
      <c r="L482" s="106"/>
      <c r="M482" s="106">
        <v>1314524</v>
      </c>
      <c r="O482" s="79" t="s">
        <v>1708</v>
      </c>
      <c r="P482" s="79" t="s">
        <v>2176</v>
      </c>
      <c r="Q482" s="79">
        <v>4905601</v>
      </c>
      <c r="R482" s="79">
        <v>6343978</v>
      </c>
      <c r="S482" s="79">
        <v>2560477</v>
      </c>
      <c r="T482" s="79">
        <v>3783501</v>
      </c>
      <c r="V482" s="97" t="s">
        <v>27</v>
      </c>
      <c r="W482" s="79" t="s">
        <v>2268</v>
      </c>
      <c r="X482" s="79"/>
      <c r="Y482" s="79">
        <v>1233675</v>
      </c>
      <c r="Z482" s="79"/>
      <c r="AA482" s="79">
        <v>1233675</v>
      </c>
    </row>
    <row r="483" spans="1:27" ht="15">
      <c r="A483" s="79" t="s">
        <v>30</v>
      </c>
      <c r="B483" s="79" t="s">
        <v>2185</v>
      </c>
      <c r="C483" s="79"/>
      <c r="D483" s="79">
        <v>14700</v>
      </c>
      <c r="E483" s="79"/>
      <c r="F483" s="79">
        <v>14700</v>
      </c>
      <c r="H483" s="106" t="s">
        <v>157</v>
      </c>
      <c r="I483" s="106" t="s">
        <v>2220</v>
      </c>
      <c r="J483" s="106"/>
      <c r="K483" s="106">
        <v>89522</v>
      </c>
      <c r="L483" s="106"/>
      <c r="M483" s="106">
        <v>89522</v>
      </c>
      <c r="O483" s="79" t="s">
        <v>1711</v>
      </c>
      <c r="P483" s="79" t="s">
        <v>2177</v>
      </c>
      <c r="Q483" s="79">
        <v>602875</v>
      </c>
      <c r="R483" s="79">
        <v>7322433</v>
      </c>
      <c r="S483" s="79"/>
      <c r="T483" s="79">
        <v>7322433</v>
      </c>
      <c r="V483" s="97" t="s">
        <v>30</v>
      </c>
      <c r="W483" s="79" t="s">
        <v>2185</v>
      </c>
      <c r="X483" s="79">
        <v>103000</v>
      </c>
      <c r="Y483" s="79">
        <v>1193617</v>
      </c>
      <c r="Z483" s="79"/>
      <c r="AA483" s="79">
        <v>1193617</v>
      </c>
    </row>
    <row r="484" spans="1:27" ht="15">
      <c r="A484" s="79" t="s">
        <v>32</v>
      </c>
      <c r="B484" s="79" t="s">
        <v>2186</v>
      </c>
      <c r="C484" s="79"/>
      <c r="D484" s="79">
        <v>99019</v>
      </c>
      <c r="E484" s="79"/>
      <c r="F484" s="79">
        <v>99019</v>
      </c>
      <c r="H484" s="106" t="s">
        <v>160</v>
      </c>
      <c r="I484" s="106" t="s">
        <v>2221</v>
      </c>
      <c r="J484" s="106">
        <v>108200</v>
      </c>
      <c r="K484" s="106">
        <v>148432</v>
      </c>
      <c r="L484" s="106"/>
      <c r="M484" s="106">
        <v>148432</v>
      </c>
      <c r="O484" s="79" t="s">
        <v>1714</v>
      </c>
      <c r="P484" s="79" t="s">
        <v>2178</v>
      </c>
      <c r="Q484" s="79">
        <v>1889200</v>
      </c>
      <c r="R484" s="79">
        <v>4094243</v>
      </c>
      <c r="S484" s="79">
        <v>446714</v>
      </c>
      <c r="T484" s="79">
        <v>3647529</v>
      </c>
      <c r="V484" s="97" t="s">
        <v>32</v>
      </c>
      <c r="W484" s="79" t="s">
        <v>2186</v>
      </c>
      <c r="X484" s="79">
        <v>132501</v>
      </c>
      <c r="Y484" s="79">
        <v>10229984</v>
      </c>
      <c r="Z484" s="79"/>
      <c r="AA484" s="79">
        <v>10229984</v>
      </c>
    </row>
    <row r="485" spans="1:27" ht="15">
      <c r="A485" s="79" t="s">
        <v>35</v>
      </c>
      <c r="B485" s="79" t="s">
        <v>2187</v>
      </c>
      <c r="C485" s="79"/>
      <c r="D485" s="79">
        <v>11691</v>
      </c>
      <c r="E485" s="79"/>
      <c r="F485" s="79">
        <v>11691</v>
      </c>
      <c r="H485" s="106" t="s">
        <v>163</v>
      </c>
      <c r="I485" s="106" t="s">
        <v>2222</v>
      </c>
      <c r="J485" s="106"/>
      <c r="K485" s="106">
        <v>32129</v>
      </c>
      <c r="L485" s="106"/>
      <c r="M485" s="106">
        <v>32129</v>
      </c>
      <c r="O485" s="79" t="s">
        <v>1717</v>
      </c>
      <c r="P485" s="79" t="s">
        <v>2179</v>
      </c>
      <c r="Q485" s="79">
        <v>4227651</v>
      </c>
      <c r="R485" s="79">
        <v>16880946</v>
      </c>
      <c r="S485" s="79">
        <v>2398582</v>
      </c>
      <c r="T485" s="79">
        <v>14482364</v>
      </c>
      <c r="V485" s="97" t="s">
        <v>35</v>
      </c>
      <c r="W485" s="79" t="s">
        <v>2187</v>
      </c>
      <c r="X485" s="79">
        <v>49200</v>
      </c>
      <c r="Y485" s="79">
        <v>145477</v>
      </c>
      <c r="Z485" s="79"/>
      <c r="AA485" s="79">
        <v>145477</v>
      </c>
    </row>
    <row r="486" spans="1:27" ht="15">
      <c r="A486" s="79" t="s">
        <v>38</v>
      </c>
      <c r="B486" s="79" t="s">
        <v>2188</v>
      </c>
      <c r="C486" s="79"/>
      <c r="D486" s="79">
        <v>263689</v>
      </c>
      <c r="E486" s="79">
        <v>9330</v>
      </c>
      <c r="F486" s="79">
        <v>254359</v>
      </c>
      <c r="H486" s="106" t="s">
        <v>166</v>
      </c>
      <c r="I486" s="106" t="s">
        <v>2223</v>
      </c>
      <c r="J486" s="106"/>
      <c r="K486" s="106">
        <v>558257</v>
      </c>
      <c r="L486" s="106"/>
      <c r="M486" s="106">
        <v>558257</v>
      </c>
      <c r="O486" s="79" t="s">
        <v>1720</v>
      </c>
      <c r="P486" s="79" t="s">
        <v>2180</v>
      </c>
      <c r="Q486" s="79"/>
      <c r="R486" s="79">
        <v>2128058</v>
      </c>
      <c r="S486" s="79">
        <v>975000</v>
      </c>
      <c r="T486" s="79">
        <v>1153058</v>
      </c>
      <c r="V486" s="97" t="s">
        <v>38</v>
      </c>
      <c r="W486" s="79" t="s">
        <v>2188</v>
      </c>
      <c r="X486" s="79">
        <v>8693000</v>
      </c>
      <c r="Y486" s="79">
        <v>4492000</v>
      </c>
      <c r="Z486" s="79">
        <v>177400</v>
      </c>
      <c r="AA486" s="79">
        <v>4314600</v>
      </c>
    </row>
    <row r="487" spans="1:27" ht="15">
      <c r="A487" s="79" t="s">
        <v>41</v>
      </c>
      <c r="B487" s="79" t="s">
        <v>2189</v>
      </c>
      <c r="C487" s="79"/>
      <c r="D487" s="79">
        <v>182734</v>
      </c>
      <c r="E487" s="79"/>
      <c r="F487" s="79">
        <v>182734</v>
      </c>
      <c r="H487" s="106" t="s">
        <v>169</v>
      </c>
      <c r="I487" s="106" t="s">
        <v>2224</v>
      </c>
      <c r="J487" s="106">
        <v>300000</v>
      </c>
      <c r="K487" s="106">
        <v>121133</v>
      </c>
      <c r="L487" s="106"/>
      <c r="M487" s="106">
        <v>121133</v>
      </c>
      <c r="O487" s="79" t="s">
        <v>1723</v>
      </c>
      <c r="P487" s="79" t="s">
        <v>1946</v>
      </c>
      <c r="Q487" s="79">
        <v>31292950</v>
      </c>
      <c r="R487" s="79">
        <v>17882339</v>
      </c>
      <c r="S487" s="79">
        <v>1643346</v>
      </c>
      <c r="T487" s="79">
        <v>16238993</v>
      </c>
      <c r="V487" s="97" t="s">
        <v>41</v>
      </c>
      <c r="W487" s="79" t="s">
        <v>2189</v>
      </c>
      <c r="X487" s="79">
        <v>19375</v>
      </c>
      <c r="Y487" s="79">
        <v>157433</v>
      </c>
      <c r="Z487" s="79"/>
      <c r="AA487" s="79">
        <v>157433</v>
      </c>
    </row>
    <row r="488" spans="1:27" ht="15">
      <c r="A488" s="79" t="s">
        <v>43</v>
      </c>
      <c r="B488" s="79" t="s">
        <v>2190</v>
      </c>
      <c r="C488" s="79">
        <v>937042</v>
      </c>
      <c r="D488" s="79">
        <v>843402</v>
      </c>
      <c r="E488" s="79">
        <v>243900</v>
      </c>
      <c r="F488" s="79">
        <v>599502</v>
      </c>
      <c r="H488" s="106" t="s">
        <v>172</v>
      </c>
      <c r="I488" s="106" t="s">
        <v>2225</v>
      </c>
      <c r="J488" s="106"/>
      <c r="K488" s="106">
        <v>599920</v>
      </c>
      <c r="L488" s="106"/>
      <c r="M488" s="106">
        <v>599920</v>
      </c>
      <c r="O488" s="79" t="s">
        <v>1725</v>
      </c>
      <c r="P488" s="79" t="s">
        <v>2181</v>
      </c>
      <c r="Q488" s="79">
        <v>810400</v>
      </c>
      <c r="R488" s="79">
        <v>2219040</v>
      </c>
      <c r="S488" s="79">
        <v>360400</v>
      </c>
      <c r="T488" s="79">
        <v>1858640</v>
      </c>
      <c r="V488" s="97" t="s">
        <v>43</v>
      </c>
      <c r="W488" s="79" t="s">
        <v>2190</v>
      </c>
      <c r="X488" s="79">
        <v>359844</v>
      </c>
      <c r="Y488" s="79">
        <v>14583491</v>
      </c>
      <c r="Z488" s="79"/>
      <c r="AA488" s="79">
        <v>14583491</v>
      </c>
    </row>
    <row r="489" spans="1:27" ht="15">
      <c r="A489" s="79" t="s">
        <v>46</v>
      </c>
      <c r="B489" s="79" t="s">
        <v>2191</v>
      </c>
      <c r="C489" s="79">
        <v>424100</v>
      </c>
      <c r="D489" s="79">
        <v>1478437</v>
      </c>
      <c r="E489" s="79">
        <v>1237500</v>
      </c>
      <c r="F489" s="79">
        <v>240937</v>
      </c>
      <c r="H489" s="106" t="s">
        <v>175</v>
      </c>
      <c r="I489" s="106" t="s">
        <v>2226</v>
      </c>
      <c r="J489" s="106">
        <v>760300</v>
      </c>
      <c r="K489" s="106">
        <v>700173</v>
      </c>
      <c r="L489" s="106"/>
      <c r="M489" s="106">
        <v>700173</v>
      </c>
      <c r="O489" s="79" t="s">
        <v>15</v>
      </c>
      <c r="P489" s="79" t="s">
        <v>2182</v>
      </c>
      <c r="Q489" s="79">
        <v>16341053</v>
      </c>
      <c r="R489" s="79">
        <v>11730759</v>
      </c>
      <c r="S489" s="79">
        <v>1025475</v>
      </c>
      <c r="T489" s="79">
        <v>10705284</v>
      </c>
      <c r="V489" s="97" t="s">
        <v>46</v>
      </c>
      <c r="W489" s="79" t="s">
        <v>2191</v>
      </c>
      <c r="X489" s="79">
        <v>72700</v>
      </c>
      <c r="Y489" s="79">
        <v>1650181</v>
      </c>
      <c r="Z489" s="79"/>
      <c r="AA489" s="79">
        <v>1650181</v>
      </c>
    </row>
    <row r="490" spans="1:27" ht="15">
      <c r="A490" s="79" t="s">
        <v>50</v>
      </c>
      <c r="B490" s="79" t="s">
        <v>2300</v>
      </c>
      <c r="C490" s="79"/>
      <c r="D490" s="79">
        <v>6800</v>
      </c>
      <c r="E490" s="79"/>
      <c r="F490" s="79">
        <v>6800</v>
      </c>
      <c r="H490" s="106" t="s">
        <v>178</v>
      </c>
      <c r="I490" s="106" t="s">
        <v>1857</v>
      </c>
      <c r="J490" s="106"/>
      <c r="K490" s="106">
        <v>687931</v>
      </c>
      <c r="L490" s="106"/>
      <c r="M490" s="106">
        <v>687931</v>
      </c>
      <c r="O490" s="79" t="s">
        <v>18</v>
      </c>
      <c r="P490" s="79" t="s">
        <v>2183</v>
      </c>
      <c r="Q490" s="79">
        <v>340000</v>
      </c>
      <c r="R490" s="79">
        <v>1753600</v>
      </c>
      <c r="S490" s="79"/>
      <c r="T490" s="79">
        <v>1753600</v>
      </c>
      <c r="V490" s="97" t="s">
        <v>50</v>
      </c>
      <c r="W490" s="79" t="s">
        <v>2300</v>
      </c>
      <c r="X490" s="79"/>
      <c r="Y490" s="79">
        <v>26550</v>
      </c>
      <c r="Z490" s="79"/>
      <c r="AA490" s="79">
        <v>26550</v>
      </c>
    </row>
    <row r="491" spans="1:27" ht="15">
      <c r="A491" s="79" t="s">
        <v>53</v>
      </c>
      <c r="B491" s="79" t="s">
        <v>2192</v>
      </c>
      <c r="C491" s="79"/>
      <c r="D491" s="79">
        <v>202789</v>
      </c>
      <c r="E491" s="79">
        <v>112740</v>
      </c>
      <c r="F491" s="79">
        <v>90049</v>
      </c>
      <c r="H491" s="106" t="s">
        <v>180</v>
      </c>
      <c r="I491" s="106" t="s">
        <v>2227</v>
      </c>
      <c r="J491" s="106">
        <v>210000</v>
      </c>
      <c r="K491" s="106">
        <v>7994808</v>
      </c>
      <c r="L491" s="106"/>
      <c r="M491" s="106">
        <v>7994808</v>
      </c>
      <c r="O491" s="79" t="s">
        <v>21</v>
      </c>
      <c r="P491" s="79" t="s">
        <v>2303</v>
      </c>
      <c r="Q491" s="79"/>
      <c r="R491" s="79">
        <v>195028</v>
      </c>
      <c r="S491" s="79">
        <v>48000</v>
      </c>
      <c r="T491" s="79">
        <v>147028</v>
      </c>
      <c r="V491" s="97" t="s">
        <v>53</v>
      </c>
      <c r="W491" s="79" t="s">
        <v>2192</v>
      </c>
      <c r="X491" s="79">
        <v>64400</v>
      </c>
      <c r="Y491" s="79">
        <v>270387</v>
      </c>
      <c r="Z491" s="79">
        <v>60701</v>
      </c>
      <c r="AA491" s="79">
        <v>209686</v>
      </c>
    </row>
    <row r="492" spans="1:27" ht="15">
      <c r="A492" s="79" t="s">
        <v>56</v>
      </c>
      <c r="B492" s="79" t="s">
        <v>2253</v>
      </c>
      <c r="C492" s="79">
        <v>274500</v>
      </c>
      <c r="D492" s="79">
        <v>10200</v>
      </c>
      <c r="E492" s="79"/>
      <c r="F492" s="79">
        <v>10200</v>
      </c>
      <c r="H492" s="106" t="s">
        <v>183</v>
      </c>
      <c r="I492" s="106" t="s">
        <v>1997</v>
      </c>
      <c r="J492" s="106"/>
      <c r="K492" s="106">
        <v>713865</v>
      </c>
      <c r="L492" s="106">
        <v>317500</v>
      </c>
      <c r="M492" s="106">
        <v>396365</v>
      </c>
      <c r="O492" s="79" t="s">
        <v>24</v>
      </c>
      <c r="P492" s="79" t="s">
        <v>2184</v>
      </c>
      <c r="Q492" s="79">
        <v>10757978</v>
      </c>
      <c r="R492" s="79">
        <v>9131278</v>
      </c>
      <c r="S492" s="79">
        <v>1034900</v>
      </c>
      <c r="T492" s="79">
        <v>8096378</v>
      </c>
      <c r="V492" s="97" t="s">
        <v>56</v>
      </c>
      <c r="W492" s="79" t="s">
        <v>2253</v>
      </c>
      <c r="X492" s="79">
        <v>482500</v>
      </c>
      <c r="Y492" s="79">
        <v>59450</v>
      </c>
      <c r="Z492" s="79"/>
      <c r="AA492" s="79">
        <v>59450</v>
      </c>
    </row>
    <row r="493" spans="1:27" ht="15">
      <c r="A493" s="79" t="s">
        <v>59</v>
      </c>
      <c r="B493" s="79" t="s">
        <v>2193</v>
      </c>
      <c r="C493" s="79">
        <v>2500</v>
      </c>
      <c r="D493" s="79">
        <v>535760</v>
      </c>
      <c r="E493" s="79">
        <v>4600</v>
      </c>
      <c r="F493" s="79">
        <v>531160</v>
      </c>
      <c r="H493" s="106" t="s">
        <v>185</v>
      </c>
      <c r="I493" s="106" t="s">
        <v>2228</v>
      </c>
      <c r="J493" s="106">
        <v>74000</v>
      </c>
      <c r="K493" s="106">
        <v>697645</v>
      </c>
      <c r="L493" s="106">
        <v>168000</v>
      </c>
      <c r="M493" s="106">
        <v>529645</v>
      </c>
      <c r="O493" s="79" t="s">
        <v>27</v>
      </c>
      <c r="P493" s="79" t="s">
        <v>2268</v>
      </c>
      <c r="Q493" s="79"/>
      <c r="R493" s="79">
        <v>3175042</v>
      </c>
      <c r="S493" s="79">
        <v>199625</v>
      </c>
      <c r="T493" s="79">
        <v>2975417</v>
      </c>
      <c r="V493" s="97" t="s">
        <v>59</v>
      </c>
      <c r="W493" s="79" t="s">
        <v>2193</v>
      </c>
      <c r="X493" s="79"/>
      <c r="Y493" s="79">
        <v>547113</v>
      </c>
      <c r="Z493" s="79"/>
      <c r="AA493" s="79">
        <v>547113</v>
      </c>
    </row>
    <row r="494" spans="1:27" ht="15">
      <c r="A494" s="79" t="s">
        <v>62</v>
      </c>
      <c r="B494" s="79" t="s">
        <v>2194</v>
      </c>
      <c r="C494" s="79">
        <v>310500</v>
      </c>
      <c r="D494" s="79">
        <v>201087</v>
      </c>
      <c r="E494" s="79"/>
      <c r="F494" s="79">
        <v>201087</v>
      </c>
      <c r="H494" s="106" t="s">
        <v>191</v>
      </c>
      <c r="I494" s="106" t="s">
        <v>2230</v>
      </c>
      <c r="J494" s="106">
        <v>1000</v>
      </c>
      <c r="K494" s="106">
        <v>11057</v>
      </c>
      <c r="L494" s="106"/>
      <c r="M494" s="106">
        <v>11057</v>
      </c>
      <c r="O494" s="79" t="s">
        <v>30</v>
      </c>
      <c r="P494" s="79" t="s">
        <v>2185</v>
      </c>
      <c r="Q494" s="79">
        <v>907000</v>
      </c>
      <c r="R494" s="79">
        <v>1630352</v>
      </c>
      <c r="S494" s="79">
        <v>570100</v>
      </c>
      <c r="T494" s="79">
        <v>1060252</v>
      </c>
      <c r="V494" s="97" t="s">
        <v>62</v>
      </c>
      <c r="W494" s="79" t="s">
        <v>2194</v>
      </c>
      <c r="X494" s="79">
        <v>0</v>
      </c>
      <c r="Y494" s="79">
        <v>1128777</v>
      </c>
      <c r="Z494" s="79">
        <v>100</v>
      </c>
      <c r="AA494" s="79">
        <v>1128677</v>
      </c>
    </row>
    <row r="495" spans="1:27" ht="15">
      <c r="A495" s="79" t="s">
        <v>65</v>
      </c>
      <c r="B495" s="79" t="s">
        <v>2195</v>
      </c>
      <c r="C495" s="79"/>
      <c r="D495" s="79">
        <v>78573</v>
      </c>
      <c r="E495" s="79">
        <v>27650</v>
      </c>
      <c r="F495" s="79">
        <v>50923</v>
      </c>
      <c r="H495" s="106" t="s">
        <v>192</v>
      </c>
      <c r="I495" s="106" t="s">
        <v>2231</v>
      </c>
      <c r="J495" s="106"/>
      <c r="K495" s="106">
        <v>2200</v>
      </c>
      <c r="L495" s="106"/>
      <c r="M495" s="106">
        <v>2200</v>
      </c>
      <c r="O495" s="79" t="s">
        <v>32</v>
      </c>
      <c r="P495" s="79" t="s">
        <v>2186</v>
      </c>
      <c r="Q495" s="79">
        <v>1008012</v>
      </c>
      <c r="R495" s="79">
        <v>1697960</v>
      </c>
      <c r="S495" s="79">
        <v>18500</v>
      </c>
      <c r="T495" s="79">
        <v>1679460</v>
      </c>
      <c r="V495" s="97" t="s">
        <v>65</v>
      </c>
      <c r="W495" s="79" t="s">
        <v>2195</v>
      </c>
      <c r="X495" s="79">
        <v>1708982</v>
      </c>
      <c r="Y495" s="79">
        <v>897525</v>
      </c>
      <c r="Z495" s="79"/>
      <c r="AA495" s="79">
        <v>897525</v>
      </c>
    </row>
    <row r="496" spans="1:27" ht="15">
      <c r="A496" s="79" t="s">
        <v>68</v>
      </c>
      <c r="B496" s="79" t="s">
        <v>2196</v>
      </c>
      <c r="C496" s="79"/>
      <c r="D496" s="79">
        <v>46122</v>
      </c>
      <c r="E496" s="79">
        <v>4000</v>
      </c>
      <c r="F496" s="79">
        <v>42122</v>
      </c>
      <c r="H496" s="106" t="s">
        <v>193</v>
      </c>
      <c r="I496" s="106" t="s">
        <v>2299</v>
      </c>
      <c r="J496" s="106"/>
      <c r="K496" s="106">
        <v>33480</v>
      </c>
      <c r="L496" s="106"/>
      <c r="M496" s="106">
        <v>33480</v>
      </c>
      <c r="O496" s="79" t="s">
        <v>35</v>
      </c>
      <c r="P496" s="79" t="s">
        <v>2187</v>
      </c>
      <c r="Q496" s="79"/>
      <c r="R496" s="79">
        <v>257248</v>
      </c>
      <c r="S496" s="79"/>
      <c r="T496" s="79">
        <v>257248</v>
      </c>
      <c r="V496" s="97" t="s">
        <v>68</v>
      </c>
      <c r="W496" s="79" t="s">
        <v>2196</v>
      </c>
      <c r="X496" s="79">
        <v>273500</v>
      </c>
      <c r="Y496" s="79">
        <v>116373</v>
      </c>
      <c r="Z496" s="79">
        <v>27000</v>
      </c>
      <c r="AA496" s="79">
        <v>89373</v>
      </c>
    </row>
    <row r="497" spans="1:27" ht="15">
      <c r="A497" s="79" t="s">
        <v>71</v>
      </c>
      <c r="B497" s="79" t="s">
        <v>2197</v>
      </c>
      <c r="C497" s="79"/>
      <c r="D497" s="79">
        <v>81195</v>
      </c>
      <c r="E497" s="79">
        <v>62495</v>
      </c>
      <c r="F497" s="79">
        <v>18700</v>
      </c>
      <c r="H497" s="106" t="s">
        <v>194</v>
      </c>
      <c r="I497" s="106" t="s">
        <v>2232</v>
      </c>
      <c r="J497" s="106">
        <v>3240</v>
      </c>
      <c r="K497" s="106">
        <v>348580</v>
      </c>
      <c r="L497" s="106">
        <v>11480</v>
      </c>
      <c r="M497" s="106">
        <v>337100</v>
      </c>
      <c r="O497" s="79" t="s">
        <v>38</v>
      </c>
      <c r="P497" s="79" t="s">
        <v>2188</v>
      </c>
      <c r="Q497" s="79"/>
      <c r="R497" s="79">
        <v>2470907</v>
      </c>
      <c r="S497" s="79">
        <v>374910</v>
      </c>
      <c r="T497" s="79">
        <v>2095997</v>
      </c>
      <c r="V497" s="97" t="s">
        <v>71</v>
      </c>
      <c r="W497" s="79" t="s">
        <v>2197</v>
      </c>
      <c r="X497" s="79">
        <v>247125</v>
      </c>
      <c r="Y497" s="79">
        <v>737937</v>
      </c>
      <c r="Z497" s="79"/>
      <c r="AA497" s="79">
        <v>737937</v>
      </c>
    </row>
    <row r="498" spans="1:27" ht="15">
      <c r="A498" s="79" t="s">
        <v>74</v>
      </c>
      <c r="B498" s="79" t="s">
        <v>2198</v>
      </c>
      <c r="C498" s="79"/>
      <c r="D498" s="79">
        <v>35878</v>
      </c>
      <c r="E498" s="79">
        <v>750</v>
      </c>
      <c r="F498" s="79">
        <v>35128</v>
      </c>
      <c r="H498" s="106" t="s">
        <v>198</v>
      </c>
      <c r="I498" s="106" t="s">
        <v>1946</v>
      </c>
      <c r="J498" s="106"/>
      <c r="K498" s="106">
        <v>16090</v>
      </c>
      <c r="L498" s="106"/>
      <c r="M498" s="106">
        <v>16090</v>
      </c>
      <c r="O498" s="79" t="s">
        <v>41</v>
      </c>
      <c r="P498" s="79" t="s">
        <v>2189</v>
      </c>
      <c r="Q498" s="79">
        <v>349700</v>
      </c>
      <c r="R498" s="79">
        <v>748954</v>
      </c>
      <c r="S498" s="79">
        <v>46250</v>
      </c>
      <c r="T498" s="79">
        <v>702704</v>
      </c>
      <c r="V498" s="97" t="s">
        <v>74</v>
      </c>
      <c r="W498" s="79" t="s">
        <v>2198</v>
      </c>
      <c r="X498" s="79">
        <v>617278</v>
      </c>
      <c r="Y498" s="79">
        <v>267842</v>
      </c>
      <c r="Z498" s="79"/>
      <c r="AA498" s="79">
        <v>267842</v>
      </c>
    </row>
    <row r="499" spans="1:27" ht="15">
      <c r="A499" s="79" t="s">
        <v>77</v>
      </c>
      <c r="B499" s="79" t="s">
        <v>2199</v>
      </c>
      <c r="C499" s="79">
        <v>32400</v>
      </c>
      <c r="D499" s="79">
        <v>264057</v>
      </c>
      <c r="E499" s="79">
        <v>182600</v>
      </c>
      <c r="F499" s="79">
        <v>81457</v>
      </c>
      <c r="H499" s="106" t="s">
        <v>201</v>
      </c>
      <c r="I499" s="106" t="s">
        <v>2233</v>
      </c>
      <c r="J499" s="106">
        <v>91000</v>
      </c>
      <c r="K499" s="106">
        <v>108130</v>
      </c>
      <c r="L499" s="106"/>
      <c r="M499" s="106">
        <v>108130</v>
      </c>
      <c r="O499" s="79" t="s">
        <v>43</v>
      </c>
      <c r="P499" s="79" t="s">
        <v>2190</v>
      </c>
      <c r="Q499" s="79">
        <v>6267862</v>
      </c>
      <c r="R499" s="79">
        <v>9116321</v>
      </c>
      <c r="S499" s="79">
        <v>2439295</v>
      </c>
      <c r="T499" s="79">
        <v>6677026</v>
      </c>
      <c r="V499" s="97" t="s">
        <v>77</v>
      </c>
      <c r="W499" s="79" t="s">
        <v>2199</v>
      </c>
      <c r="X499" s="79">
        <v>108500</v>
      </c>
      <c r="Y499" s="79">
        <v>1439138</v>
      </c>
      <c r="Z499" s="79">
        <v>7500</v>
      </c>
      <c r="AA499" s="79">
        <v>1431638</v>
      </c>
    </row>
    <row r="500" spans="1:27" ht="15">
      <c r="A500" s="79" t="s">
        <v>80</v>
      </c>
      <c r="B500" s="79" t="s">
        <v>2200</v>
      </c>
      <c r="C500" s="79"/>
      <c r="D500" s="79">
        <v>454340</v>
      </c>
      <c r="E500" s="79"/>
      <c r="F500" s="79">
        <v>454340</v>
      </c>
      <c r="H500" s="106" t="s">
        <v>204</v>
      </c>
      <c r="I500" s="106" t="s">
        <v>1913</v>
      </c>
      <c r="J500" s="106"/>
      <c r="K500" s="106">
        <v>150985</v>
      </c>
      <c r="L500" s="106">
        <v>18350</v>
      </c>
      <c r="M500" s="106">
        <v>132635</v>
      </c>
      <c r="O500" s="79" t="s">
        <v>46</v>
      </c>
      <c r="P500" s="79" t="s">
        <v>2191</v>
      </c>
      <c r="Q500" s="79">
        <v>3406737</v>
      </c>
      <c r="R500" s="79">
        <v>4566142</v>
      </c>
      <c r="S500" s="79">
        <v>2048780</v>
      </c>
      <c r="T500" s="79">
        <v>2517362</v>
      </c>
      <c r="V500" s="97" t="s">
        <v>80</v>
      </c>
      <c r="W500" s="79" t="s">
        <v>2200</v>
      </c>
      <c r="X500" s="79">
        <v>297930</v>
      </c>
      <c r="Y500" s="79">
        <v>615719</v>
      </c>
      <c r="Z500" s="79">
        <v>37800</v>
      </c>
      <c r="AA500" s="79">
        <v>577919</v>
      </c>
    </row>
    <row r="501" spans="1:27" ht="15">
      <c r="A501" s="79" t="s">
        <v>83</v>
      </c>
      <c r="B501" s="79" t="s">
        <v>2201</v>
      </c>
      <c r="C501" s="79"/>
      <c r="D501" s="79">
        <v>474928</v>
      </c>
      <c r="E501" s="79">
        <v>24300</v>
      </c>
      <c r="F501" s="79">
        <v>450628</v>
      </c>
      <c r="H501" s="106" t="s">
        <v>207</v>
      </c>
      <c r="I501" s="106" t="s">
        <v>2234</v>
      </c>
      <c r="J501" s="106"/>
      <c r="K501" s="106">
        <v>13592</v>
      </c>
      <c r="L501" s="106"/>
      <c r="M501" s="106">
        <v>13592</v>
      </c>
      <c r="O501" s="79" t="s">
        <v>50</v>
      </c>
      <c r="P501" s="79" t="s">
        <v>2300</v>
      </c>
      <c r="Q501" s="79"/>
      <c r="R501" s="79">
        <v>90978</v>
      </c>
      <c r="S501" s="79"/>
      <c r="T501" s="79">
        <v>90978</v>
      </c>
      <c r="V501" s="97" t="s">
        <v>83</v>
      </c>
      <c r="W501" s="79" t="s">
        <v>2201</v>
      </c>
      <c r="X501" s="79">
        <v>135800</v>
      </c>
      <c r="Y501" s="79">
        <v>708297</v>
      </c>
      <c r="Z501" s="79">
        <v>1500</v>
      </c>
      <c r="AA501" s="79">
        <v>706797</v>
      </c>
    </row>
    <row r="502" spans="1:27" ht="15">
      <c r="A502" s="79" t="s">
        <v>86</v>
      </c>
      <c r="B502" s="79" t="s">
        <v>2202</v>
      </c>
      <c r="C502" s="79"/>
      <c r="D502" s="79">
        <v>49006</v>
      </c>
      <c r="E502" s="79">
        <v>5000</v>
      </c>
      <c r="F502" s="79">
        <v>44006</v>
      </c>
      <c r="H502" s="106" t="s">
        <v>209</v>
      </c>
      <c r="I502" s="106" t="s">
        <v>2235</v>
      </c>
      <c r="J502" s="106">
        <v>96000</v>
      </c>
      <c r="K502" s="106">
        <v>0</v>
      </c>
      <c r="L502" s="106"/>
      <c r="M502" s="106"/>
      <c r="O502" s="79" t="s">
        <v>53</v>
      </c>
      <c r="P502" s="79" t="s">
        <v>2192</v>
      </c>
      <c r="Q502" s="79"/>
      <c r="R502" s="79">
        <v>1366199</v>
      </c>
      <c r="S502" s="79">
        <v>174240</v>
      </c>
      <c r="T502" s="79">
        <v>1191959</v>
      </c>
      <c r="V502" s="97" t="s">
        <v>86</v>
      </c>
      <c r="W502" s="79" t="s">
        <v>2202</v>
      </c>
      <c r="X502" s="79">
        <v>10574</v>
      </c>
      <c r="Y502" s="79">
        <v>293040</v>
      </c>
      <c r="Z502" s="79">
        <v>28800</v>
      </c>
      <c r="AA502" s="79">
        <v>264240</v>
      </c>
    </row>
    <row r="503" spans="1:27" ht="15">
      <c r="A503" s="79" t="s">
        <v>89</v>
      </c>
      <c r="B503" s="79" t="s">
        <v>2203</v>
      </c>
      <c r="C503" s="79"/>
      <c r="D503" s="79">
        <v>82265</v>
      </c>
      <c r="E503" s="79"/>
      <c r="F503" s="79">
        <v>82265</v>
      </c>
      <c r="H503" s="106" t="s">
        <v>212</v>
      </c>
      <c r="I503" s="106" t="s">
        <v>2236</v>
      </c>
      <c r="J503" s="106"/>
      <c r="K503" s="106">
        <v>24399</v>
      </c>
      <c r="L503" s="106"/>
      <c r="M503" s="106">
        <v>24399</v>
      </c>
      <c r="O503" s="79" t="s">
        <v>56</v>
      </c>
      <c r="P503" s="79" t="s">
        <v>2253</v>
      </c>
      <c r="Q503" s="79">
        <v>274500</v>
      </c>
      <c r="R503" s="79">
        <v>113641</v>
      </c>
      <c r="S503" s="79">
        <v>15600</v>
      </c>
      <c r="T503" s="79">
        <v>98041</v>
      </c>
      <c r="V503" s="97" t="s">
        <v>89</v>
      </c>
      <c r="W503" s="79" t="s">
        <v>2203</v>
      </c>
      <c r="X503" s="79"/>
      <c r="Y503" s="79">
        <v>128434</v>
      </c>
      <c r="Z503" s="79"/>
      <c r="AA503" s="79">
        <v>128434</v>
      </c>
    </row>
    <row r="504" spans="1:27" ht="15">
      <c r="A504" s="79" t="s">
        <v>92</v>
      </c>
      <c r="B504" s="79" t="s">
        <v>2204</v>
      </c>
      <c r="C504" s="79"/>
      <c r="D504" s="79">
        <v>44650</v>
      </c>
      <c r="E504" s="79"/>
      <c r="F504" s="79">
        <v>44650</v>
      </c>
      <c r="H504" s="106" t="s">
        <v>214</v>
      </c>
      <c r="I504" s="106" t="s">
        <v>2237</v>
      </c>
      <c r="J504" s="106"/>
      <c r="K504" s="106">
        <v>10000</v>
      </c>
      <c r="L504" s="106"/>
      <c r="M504" s="106">
        <v>10000</v>
      </c>
      <c r="O504" s="79" t="s">
        <v>59</v>
      </c>
      <c r="P504" s="79" t="s">
        <v>2193</v>
      </c>
      <c r="Q504" s="79">
        <v>418200</v>
      </c>
      <c r="R504" s="79">
        <v>1787580</v>
      </c>
      <c r="S504" s="79">
        <v>178400</v>
      </c>
      <c r="T504" s="79">
        <v>1609180</v>
      </c>
      <c r="V504" s="97" t="s">
        <v>92</v>
      </c>
      <c r="W504" s="79" t="s">
        <v>2204</v>
      </c>
      <c r="X504" s="79">
        <v>292450</v>
      </c>
      <c r="Y504" s="79">
        <v>2850651</v>
      </c>
      <c r="Z504" s="79">
        <v>12500</v>
      </c>
      <c r="AA504" s="79">
        <v>2838151</v>
      </c>
    </row>
    <row r="505" spans="1:27" ht="15">
      <c r="A505" s="79" t="s">
        <v>95</v>
      </c>
      <c r="B505" s="79" t="s">
        <v>2205</v>
      </c>
      <c r="C505" s="79"/>
      <c r="D505" s="79">
        <v>13625</v>
      </c>
      <c r="E505" s="79"/>
      <c r="F505" s="79">
        <v>13625</v>
      </c>
      <c r="H505" s="106" t="s">
        <v>217</v>
      </c>
      <c r="I505" s="106" t="s">
        <v>2238</v>
      </c>
      <c r="J505" s="106">
        <v>14000</v>
      </c>
      <c r="K505" s="106">
        <v>78000</v>
      </c>
      <c r="L505" s="106"/>
      <c r="M505" s="106">
        <v>78000</v>
      </c>
      <c r="O505" s="79" t="s">
        <v>62</v>
      </c>
      <c r="P505" s="79" t="s">
        <v>2194</v>
      </c>
      <c r="Q505" s="79">
        <v>2472000</v>
      </c>
      <c r="R505" s="79">
        <v>1600058</v>
      </c>
      <c r="S505" s="79">
        <v>111600</v>
      </c>
      <c r="T505" s="79">
        <v>1488458</v>
      </c>
      <c r="V505" s="97" t="s">
        <v>95</v>
      </c>
      <c r="W505" s="79" t="s">
        <v>2205</v>
      </c>
      <c r="X505" s="79"/>
      <c r="Y505" s="79">
        <v>44600</v>
      </c>
      <c r="Z505" s="79">
        <v>1000</v>
      </c>
      <c r="AA505" s="79">
        <v>43600</v>
      </c>
    </row>
    <row r="506" spans="1:27" ht="15">
      <c r="A506" s="79" t="s">
        <v>98</v>
      </c>
      <c r="B506" s="79" t="s">
        <v>2206</v>
      </c>
      <c r="C506" s="79">
        <v>1</v>
      </c>
      <c r="D506" s="79">
        <v>32130</v>
      </c>
      <c r="E506" s="79"/>
      <c r="F506" s="79">
        <v>32130</v>
      </c>
      <c r="H506" s="106" t="s">
        <v>220</v>
      </c>
      <c r="I506" s="106" t="s">
        <v>2239</v>
      </c>
      <c r="J506" s="106">
        <v>2050</v>
      </c>
      <c r="K506" s="106">
        <v>7500</v>
      </c>
      <c r="L506" s="106">
        <v>7500</v>
      </c>
      <c r="M506" s="106"/>
      <c r="O506" s="79" t="s">
        <v>65</v>
      </c>
      <c r="P506" s="79" t="s">
        <v>2195</v>
      </c>
      <c r="Q506" s="79"/>
      <c r="R506" s="79">
        <v>629070</v>
      </c>
      <c r="S506" s="79">
        <v>85460</v>
      </c>
      <c r="T506" s="79">
        <v>543610</v>
      </c>
      <c r="V506" s="97" t="s">
        <v>98</v>
      </c>
      <c r="W506" s="79" t="s">
        <v>2206</v>
      </c>
      <c r="X506" s="79">
        <v>57180</v>
      </c>
      <c r="Y506" s="79">
        <v>27225</v>
      </c>
      <c r="Z506" s="79"/>
      <c r="AA506" s="79">
        <v>27225</v>
      </c>
    </row>
    <row r="507" spans="1:27" ht="15">
      <c r="A507" s="79" t="s">
        <v>101</v>
      </c>
      <c r="B507" s="79" t="s">
        <v>2298</v>
      </c>
      <c r="C507" s="79">
        <v>805100</v>
      </c>
      <c r="D507" s="79">
        <v>1681575</v>
      </c>
      <c r="E507" s="79">
        <v>437600</v>
      </c>
      <c r="F507" s="79">
        <v>1243975</v>
      </c>
      <c r="H507" s="106" t="s">
        <v>223</v>
      </c>
      <c r="I507" s="106" t="s">
        <v>2240</v>
      </c>
      <c r="J507" s="106"/>
      <c r="K507" s="106">
        <v>1245</v>
      </c>
      <c r="L507" s="106"/>
      <c r="M507" s="106">
        <v>1245</v>
      </c>
      <c r="O507" s="79" t="s">
        <v>68</v>
      </c>
      <c r="P507" s="79" t="s">
        <v>2196</v>
      </c>
      <c r="Q507" s="79"/>
      <c r="R507" s="79">
        <v>849328</v>
      </c>
      <c r="S507" s="79">
        <v>35332</v>
      </c>
      <c r="T507" s="79">
        <v>813996</v>
      </c>
      <c r="V507" s="97" t="s">
        <v>101</v>
      </c>
      <c r="W507" s="79" t="s">
        <v>2298</v>
      </c>
      <c r="X507" s="79">
        <v>341600</v>
      </c>
      <c r="Y507" s="79">
        <v>2757270</v>
      </c>
      <c r="Z507" s="79">
        <v>25600</v>
      </c>
      <c r="AA507" s="79">
        <v>2731670</v>
      </c>
    </row>
    <row r="508" spans="1:27" ht="15">
      <c r="A508" s="79" t="s">
        <v>104</v>
      </c>
      <c r="B508" s="79" t="s">
        <v>2207</v>
      </c>
      <c r="C508" s="79"/>
      <c r="D508" s="79">
        <v>119499</v>
      </c>
      <c r="E508" s="79"/>
      <c r="F508" s="79">
        <v>119499</v>
      </c>
      <c r="H508" s="106" t="s">
        <v>226</v>
      </c>
      <c r="I508" s="106" t="s">
        <v>2241</v>
      </c>
      <c r="J508" s="106">
        <v>7000</v>
      </c>
      <c r="K508" s="106">
        <v>340801</v>
      </c>
      <c r="L508" s="106"/>
      <c r="M508" s="106">
        <v>340801</v>
      </c>
      <c r="O508" s="79" t="s">
        <v>71</v>
      </c>
      <c r="P508" s="79" t="s">
        <v>2197</v>
      </c>
      <c r="Q508" s="79">
        <v>951200</v>
      </c>
      <c r="R508" s="79">
        <v>322002</v>
      </c>
      <c r="S508" s="79">
        <v>62495</v>
      </c>
      <c r="T508" s="79">
        <v>259507</v>
      </c>
      <c r="V508" s="97" t="s">
        <v>104</v>
      </c>
      <c r="W508" s="79" t="s">
        <v>2207</v>
      </c>
      <c r="X508" s="79"/>
      <c r="Y508" s="79">
        <v>13550</v>
      </c>
      <c r="Z508" s="79"/>
      <c r="AA508" s="79">
        <v>13550</v>
      </c>
    </row>
    <row r="509" spans="1:27" ht="15">
      <c r="A509" s="79" t="s">
        <v>107</v>
      </c>
      <c r="B509" s="79" t="s">
        <v>2208</v>
      </c>
      <c r="C509" s="79">
        <v>215600</v>
      </c>
      <c r="D509" s="79">
        <v>254068</v>
      </c>
      <c r="E509" s="79">
        <v>177500</v>
      </c>
      <c r="F509" s="79">
        <v>76568</v>
      </c>
      <c r="H509" s="106" t="s">
        <v>229</v>
      </c>
      <c r="I509" s="106" t="s">
        <v>1842</v>
      </c>
      <c r="J509" s="106"/>
      <c r="K509" s="106">
        <v>27900</v>
      </c>
      <c r="L509" s="106"/>
      <c r="M509" s="106">
        <v>27900</v>
      </c>
      <c r="O509" s="79" t="s">
        <v>74</v>
      </c>
      <c r="P509" s="79" t="s">
        <v>2198</v>
      </c>
      <c r="Q509" s="79">
        <v>3475</v>
      </c>
      <c r="R509" s="79">
        <v>451040</v>
      </c>
      <c r="S509" s="79">
        <v>10050</v>
      </c>
      <c r="T509" s="79">
        <v>440990</v>
      </c>
      <c r="V509" s="97" t="s">
        <v>107</v>
      </c>
      <c r="W509" s="79" t="s">
        <v>2208</v>
      </c>
      <c r="X509" s="79">
        <v>1554120</v>
      </c>
      <c r="Y509" s="79">
        <v>135445</v>
      </c>
      <c r="Z509" s="79">
        <v>1</v>
      </c>
      <c r="AA509" s="79">
        <v>135444</v>
      </c>
    </row>
    <row r="510" spans="1:27" ht="15">
      <c r="A510" s="79" t="s">
        <v>110</v>
      </c>
      <c r="B510" s="79" t="s">
        <v>2209</v>
      </c>
      <c r="C510" s="79"/>
      <c r="D510" s="79">
        <v>22200</v>
      </c>
      <c r="E510" s="79"/>
      <c r="F510" s="79">
        <v>22200</v>
      </c>
      <c r="H510" s="106" t="s">
        <v>232</v>
      </c>
      <c r="I510" s="106" t="s">
        <v>2242</v>
      </c>
      <c r="J510" s="106"/>
      <c r="K510" s="106">
        <v>64646</v>
      </c>
      <c r="L510" s="106">
        <v>1270</v>
      </c>
      <c r="M510" s="106">
        <v>63376</v>
      </c>
      <c r="O510" s="79" t="s">
        <v>77</v>
      </c>
      <c r="P510" s="79" t="s">
        <v>2199</v>
      </c>
      <c r="Q510" s="79">
        <v>349400</v>
      </c>
      <c r="R510" s="79">
        <v>1417072</v>
      </c>
      <c r="S510" s="79">
        <v>466215</v>
      </c>
      <c r="T510" s="79">
        <v>950857</v>
      </c>
      <c r="V510" s="97" t="s">
        <v>110</v>
      </c>
      <c r="W510" s="79" t="s">
        <v>2209</v>
      </c>
      <c r="X510" s="79"/>
      <c r="Y510" s="79">
        <v>107181</v>
      </c>
      <c r="Z510" s="79">
        <v>16600</v>
      </c>
      <c r="AA510" s="79">
        <v>90581</v>
      </c>
    </row>
    <row r="511" spans="1:27" ht="15">
      <c r="A511" s="79" t="s">
        <v>113</v>
      </c>
      <c r="B511" s="79" t="s">
        <v>2210</v>
      </c>
      <c r="C511" s="79"/>
      <c r="D511" s="79">
        <v>518156</v>
      </c>
      <c r="E511" s="79">
        <v>90100</v>
      </c>
      <c r="F511" s="79">
        <v>428056</v>
      </c>
      <c r="H511" s="106" t="s">
        <v>235</v>
      </c>
      <c r="I511" s="106" t="s">
        <v>2243</v>
      </c>
      <c r="J511" s="106">
        <v>6300</v>
      </c>
      <c r="K511" s="106">
        <v>141475</v>
      </c>
      <c r="L511" s="106">
        <v>49975</v>
      </c>
      <c r="M511" s="106">
        <v>91500</v>
      </c>
      <c r="O511" s="79" t="s">
        <v>80</v>
      </c>
      <c r="P511" s="79" t="s">
        <v>2200</v>
      </c>
      <c r="Q511" s="79">
        <v>1223782</v>
      </c>
      <c r="R511" s="79">
        <v>1788338</v>
      </c>
      <c r="S511" s="79">
        <v>264500</v>
      </c>
      <c r="T511" s="79">
        <v>1523838</v>
      </c>
      <c r="V511" s="97" t="s">
        <v>113</v>
      </c>
      <c r="W511" s="79" t="s">
        <v>2210</v>
      </c>
      <c r="X511" s="79">
        <v>92954</v>
      </c>
      <c r="Y511" s="79">
        <v>255677</v>
      </c>
      <c r="Z511" s="79">
        <v>2800</v>
      </c>
      <c r="AA511" s="79">
        <v>252877</v>
      </c>
    </row>
    <row r="512" spans="1:27" ht="15">
      <c r="A512" s="79" t="s">
        <v>127</v>
      </c>
      <c r="B512" s="79" t="s">
        <v>2211</v>
      </c>
      <c r="C512" s="79">
        <v>129058</v>
      </c>
      <c r="D512" s="79">
        <v>373379</v>
      </c>
      <c r="E512" s="79">
        <v>108600</v>
      </c>
      <c r="F512" s="79">
        <v>264779</v>
      </c>
      <c r="H512" s="106" t="s">
        <v>238</v>
      </c>
      <c r="I512" s="106" t="s">
        <v>2244</v>
      </c>
      <c r="J512" s="106"/>
      <c r="K512" s="106">
        <v>5700</v>
      </c>
      <c r="L512" s="106"/>
      <c r="M512" s="106">
        <v>5700</v>
      </c>
      <c r="O512" s="79" t="s">
        <v>83</v>
      </c>
      <c r="P512" s="79" t="s">
        <v>2201</v>
      </c>
      <c r="Q512" s="79">
        <v>522600</v>
      </c>
      <c r="R512" s="79">
        <v>3549183</v>
      </c>
      <c r="S512" s="79">
        <v>683355</v>
      </c>
      <c r="T512" s="79">
        <v>2865828</v>
      </c>
      <c r="V512" s="97" t="s">
        <v>124</v>
      </c>
      <c r="W512" s="79" t="s">
        <v>2305</v>
      </c>
      <c r="X512" s="79"/>
      <c r="Y512" s="79">
        <v>6001</v>
      </c>
      <c r="Z512" s="79"/>
      <c r="AA512" s="79">
        <v>6001</v>
      </c>
    </row>
    <row r="513" spans="1:27" ht="15">
      <c r="A513" s="79" t="s">
        <v>129</v>
      </c>
      <c r="B513" s="79" t="s">
        <v>2212</v>
      </c>
      <c r="C513" s="79">
        <v>763000</v>
      </c>
      <c r="D513" s="79">
        <v>1131139</v>
      </c>
      <c r="E513" s="79">
        <v>581480</v>
      </c>
      <c r="F513" s="79">
        <v>549659</v>
      </c>
      <c r="H513" s="106" t="s">
        <v>240</v>
      </c>
      <c r="I513" s="106" t="s">
        <v>2245</v>
      </c>
      <c r="J513" s="106">
        <v>3800</v>
      </c>
      <c r="K513" s="106">
        <v>235839</v>
      </c>
      <c r="L513" s="106"/>
      <c r="M513" s="106">
        <v>235839</v>
      </c>
      <c r="O513" s="79" t="s">
        <v>86</v>
      </c>
      <c r="P513" s="79" t="s">
        <v>2202</v>
      </c>
      <c r="Q513" s="79">
        <v>475350</v>
      </c>
      <c r="R513" s="79">
        <v>491813</v>
      </c>
      <c r="S513" s="79">
        <v>19300</v>
      </c>
      <c r="T513" s="79">
        <v>472513</v>
      </c>
      <c r="V513" s="97" t="s">
        <v>127</v>
      </c>
      <c r="W513" s="79" t="s">
        <v>2211</v>
      </c>
      <c r="X513" s="79">
        <v>590426</v>
      </c>
      <c r="Y513" s="79">
        <v>3094911</v>
      </c>
      <c r="Z513" s="79">
        <v>26217</v>
      </c>
      <c r="AA513" s="79">
        <v>3068694</v>
      </c>
    </row>
    <row r="514" spans="1:27" ht="15">
      <c r="A514" s="79" t="s">
        <v>133</v>
      </c>
      <c r="B514" s="79" t="s">
        <v>2213</v>
      </c>
      <c r="C514" s="79"/>
      <c r="D514" s="79">
        <v>770719</v>
      </c>
      <c r="E514" s="79">
        <v>333055</v>
      </c>
      <c r="F514" s="79">
        <v>437664</v>
      </c>
      <c r="H514" s="106" t="s">
        <v>243</v>
      </c>
      <c r="I514" s="106" t="s">
        <v>1820</v>
      </c>
      <c r="J514" s="106">
        <v>4200</v>
      </c>
      <c r="K514" s="106">
        <v>220500</v>
      </c>
      <c r="L514" s="106">
        <v>2000</v>
      </c>
      <c r="M514" s="106">
        <v>218500</v>
      </c>
      <c r="O514" s="79" t="s">
        <v>89</v>
      </c>
      <c r="P514" s="79" t="s">
        <v>2203</v>
      </c>
      <c r="Q514" s="79">
        <v>8250</v>
      </c>
      <c r="R514" s="79">
        <v>529972</v>
      </c>
      <c r="S514" s="79">
        <v>19800</v>
      </c>
      <c r="T514" s="79">
        <v>510172</v>
      </c>
      <c r="V514" s="97" t="s">
        <v>129</v>
      </c>
      <c r="W514" s="79" t="s">
        <v>2212</v>
      </c>
      <c r="X514" s="79">
        <v>938500</v>
      </c>
      <c r="Y514" s="79">
        <v>4726725</v>
      </c>
      <c r="Z514" s="79">
        <v>987726</v>
      </c>
      <c r="AA514" s="79">
        <v>3738999</v>
      </c>
    </row>
    <row r="515" spans="1:27" ht="15">
      <c r="A515" s="79" t="s">
        <v>136</v>
      </c>
      <c r="B515" s="79" t="s">
        <v>2214</v>
      </c>
      <c r="C515" s="79"/>
      <c r="D515" s="79">
        <v>3298120</v>
      </c>
      <c r="E515" s="79">
        <v>1097695</v>
      </c>
      <c r="F515" s="79">
        <v>2200425</v>
      </c>
      <c r="H515" s="106" t="s">
        <v>246</v>
      </c>
      <c r="I515" s="106" t="s">
        <v>2254</v>
      </c>
      <c r="J515" s="106">
        <v>1000</v>
      </c>
      <c r="K515" s="106">
        <v>68068</v>
      </c>
      <c r="L515" s="106"/>
      <c r="M515" s="106">
        <v>68068</v>
      </c>
      <c r="O515" s="79" t="s">
        <v>92</v>
      </c>
      <c r="P515" s="79" t="s">
        <v>2204</v>
      </c>
      <c r="Q515" s="79"/>
      <c r="R515" s="79">
        <v>930301</v>
      </c>
      <c r="S515" s="79"/>
      <c r="T515" s="79">
        <v>930301</v>
      </c>
      <c r="V515" s="97" t="s">
        <v>133</v>
      </c>
      <c r="W515" s="79" t="s">
        <v>2213</v>
      </c>
      <c r="X515" s="79">
        <v>13829000</v>
      </c>
      <c r="Y515" s="79">
        <v>5092000</v>
      </c>
      <c r="Z515" s="79">
        <v>805000</v>
      </c>
      <c r="AA515" s="79">
        <v>4287000</v>
      </c>
    </row>
    <row r="516" spans="1:27" ht="15">
      <c r="A516" s="79" t="s">
        <v>139</v>
      </c>
      <c r="B516" s="79" t="s">
        <v>2215</v>
      </c>
      <c r="C516" s="79">
        <v>557060</v>
      </c>
      <c r="D516" s="79">
        <v>574660</v>
      </c>
      <c r="E516" s="79">
        <v>53000</v>
      </c>
      <c r="F516" s="79">
        <v>521660</v>
      </c>
      <c r="H516" s="106" t="s">
        <v>249</v>
      </c>
      <c r="I516" s="106" t="s">
        <v>2255</v>
      </c>
      <c r="J516" s="106">
        <v>22508235</v>
      </c>
      <c r="K516" s="106">
        <v>17796365</v>
      </c>
      <c r="L516" s="106">
        <v>6455867</v>
      </c>
      <c r="M516" s="106">
        <v>11340498</v>
      </c>
      <c r="O516" s="79" t="s">
        <v>95</v>
      </c>
      <c r="P516" s="79" t="s">
        <v>2205</v>
      </c>
      <c r="Q516" s="79"/>
      <c r="R516" s="79">
        <v>226962</v>
      </c>
      <c r="S516" s="79">
        <v>19600</v>
      </c>
      <c r="T516" s="79">
        <v>207362</v>
      </c>
      <c r="V516" s="97" t="s">
        <v>136</v>
      </c>
      <c r="W516" s="79" t="s">
        <v>2214</v>
      </c>
      <c r="X516" s="79">
        <v>291825</v>
      </c>
      <c r="Y516" s="79">
        <v>11139193</v>
      </c>
      <c r="Z516" s="79">
        <v>8625000</v>
      </c>
      <c r="AA516" s="79">
        <v>2514193</v>
      </c>
    </row>
    <row r="517" spans="1:27" ht="15">
      <c r="A517" s="79" t="s">
        <v>142</v>
      </c>
      <c r="B517" s="79" t="s">
        <v>2216</v>
      </c>
      <c r="C517" s="79"/>
      <c r="D517" s="79">
        <v>389593</v>
      </c>
      <c r="E517" s="79">
        <v>91900</v>
      </c>
      <c r="F517" s="79">
        <v>297693</v>
      </c>
      <c r="O517" s="79" t="s">
        <v>98</v>
      </c>
      <c r="P517" s="79" t="s">
        <v>2206</v>
      </c>
      <c r="Q517" s="79">
        <v>440211</v>
      </c>
      <c r="R517" s="79">
        <v>414845</v>
      </c>
      <c r="S517" s="79">
        <v>216720</v>
      </c>
      <c r="T517" s="79">
        <v>198125</v>
      </c>
      <c r="V517" s="97" t="s">
        <v>139</v>
      </c>
      <c r="W517" s="79" t="s">
        <v>2215</v>
      </c>
      <c r="X517" s="79">
        <v>39804682</v>
      </c>
      <c r="Y517" s="79">
        <v>22910162</v>
      </c>
      <c r="Z517" s="79">
        <v>325000</v>
      </c>
      <c r="AA517" s="79">
        <v>22585162</v>
      </c>
    </row>
    <row r="518" spans="1:27" ht="15">
      <c r="A518" s="79" t="s">
        <v>145</v>
      </c>
      <c r="B518" s="79" t="s">
        <v>2217</v>
      </c>
      <c r="C518" s="79"/>
      <c r="D518" s="79">
        <v>162838</v>
      </c>
      <c r="E518" s="79">
        <v>53904</v>
      </c>
      <c r="F518" s="79">
        <v>108934</v>
      </c>
      <c r="O518" s="79" t="s">
        <v>101</v>
      </c>
      <c r="P518" s="79" t="s">
        <v>2298</v>
      </c>
      <c r="Q518" s="79">
        <v>2203000</v>
      </c>
      <c r="R518" s="79">
        <v>8080483</v>
      </c>
      <c r="S518" s="79">
        <v>1399651</v>
      </c>
      <c r="T518" s="79">
        <v>6680832</v>
      </c>
      <c r="V518" s="97" t="s">
        <v>142</v>
      </c>
      <c r="W518" s="79" t="s">
        <v>2216</v>
      </c>
      <c r="X518" s="79">
        <v>57800</v>
      </c>
      <c r="Y518" s="79">
        <v>285583</v>
      </c>
      <c r="Z518" s="79"/>
      <c r="AA518" s="79">
        <v>285583</v>
      </c>
    </row>
    <row r="519" spans="1:27" ht="15">
      <c r="A519" s="79" t="s">
        <v>148</v>
      </c>
      <c r="B519" s="79" t="s">
        <v>2269</v>
      </c>
      <c r="C519" s="79"/>
      <c r="D519" s="79">
        <v>450046</v>
      </c>
      <c r="E519" s="79">
        <v>49800</v>
      </c>
      <c r="F519" s="79">
        <v>400246</v>
      </c>
      <c r="O519" s="79" t="s">
        <v>104</v>
      </c>
      <c r="P519" s="79" t="s">
        <v>2207</v>
      </c>
      <c r="Q519" s="79"/>
      <c r="R519" s="79">
        <v>756964</v>
      </c>
      <c r="S519" s="79">
        <v>30000</v>
      </c>
      <c r="T519" s="79">
        <v>726964</v>
      </c>
      <c r="V519" s="97" t="s">
        <v>145</v>
      </c>
      <c r="W519" s="79" t="s">
        <v>2217</v>
      </c>
      <c r="X519" s="79">
        <v>14500</v>
      </c>
      <c r="Y519" s="79">
        <v>809458</v>
      </c>
      <c r="Z519" s="79"/>
      <c r="AA519" s="79">
        <v>809458</v>
      </c>
    </row>
    <row r="520" spans="1:27" ht="15">
      <c r="A520" s="79" t="s">
        <v>151</v>
      </c>
      <c r="B520" s="79" t="s">
        <v>2218</v>
      </c>
      <c r="C520" s="79">
        <v>248000</v>
      </c>
      <c r="D520" s="79">
        <v>298119</v>
      </c>
      <c r="E520" s="79">
        <v>220100</v>
      </c>
      <c r="F520" s="79">
        <v>78019</v>
      </c>
      <c r="O520" s="79" t="s">
        <v>107</v>
      </c>
      <c r="P520" s="79" t="s">
        <v>2208</v>
      </c>
      <c r="Q520" s="79">
        <v>378200</v>
      </c>
      <c r="R520" s="79">
        <v>1464419</v>
      </c>
      <c r="S520" s="79">
        <v>708140</v>
      </c>
      <c r="T520" s="79">
        <v>756279</v>
      </c>
      <c r="V520" s="97" t="s">
        <v>148</v>
      </c>
      <c r="W520" s="79" t="s">
        <v>2269</v>
      </c>
      <c r="X520" s="79">
        <v>655500</v>
      </c>
      <c r="Y520" s="79">
        <v>3179061</v>
      </c>
      <c r="Z520" s="79"/>
      <c r="AA520" s="79">
        <v>3179061</v>
      </c>
    </row>
    <row r="521" spans="1:27" ht="15">
      <c r="A521" s="79" t="s">
        <v>154</v>
      </c>
      <c r="B521" s="79" t="s">
        <v>2219</v>
      </c>
      <c r="C521" s="79">
        <v>340003</v>
      </c>
      <c r="D521" s="79">
        <v>697789</v>
      </c>
      <c r="E521" s="79">
        <v>119595</v>
      </c>
      <c r="F521" s="79">
        <v>578194</v>
      </c>
      <c r="O521" s="79" t="s">
        <v>110</v>
      </c>
      <c r="P521" s="79" t="s">
        <v>2209</v>
      </c>
      <c r="Q521" s="79"/>
      <c r="R521" s="79">
        <v>218071</v>
      </c>
      <c r="S521" s="79">
        <v>14596</v>
      </c>
      <c r="T521" s="79">
        <v>203475</v>
      </c>
      <c r="V521" s="97" t="s">
        <v>151</v>
      </c>
      <c r="W521" s="79" t="s">
        <v>2218</v>
      </c>
      <c r="X521" s="79"/>
      <c r="Y521" s="79">
        <v>31799441</v>
      </c>
      <c r="Z521" s="79">
        <v>193500</v>
      </c>
      <c r="AA521" s="79">
        <v>31605941</v>
      </c>
    </row>
    <row r="522" spans="1:27" ht="15">
      <c r="A522" s="79" t="s">
        <v>157</v>
      </c>
      <c r="B522" s="79" t="s">
        <v>2220</v>
      </c>
      <c r="C522" s="79"/>
      <c r="D522" s="79">
        <v>650138</v>
      </c>
      <c r="E522" s="79">
        <v>226300</v>
      </c>
      <c r="F522" s="79">
        <v>423838</v>
      </c>
      <c r="O522" s="79" t="s">
        <v>113</v>
      </c>
      <c r="P522" s="79" t="s">
        <v>2210</v>
      </c>
      <c r="Q522" s="79">
        <v>211000</v>
      </c>
      <c r="R522" s="79">
        <v>5716151</v>
      </c>
      <c r="S522" s="79">
        <v>1074470</v>
      </c>
      <c r="T522" s="79">
        <v>4641681</v>
      </c>
      <c r="V522" s="97" t="s">
        <v>154</v>
      </c>
      <c r="W522" s="79" t="s">
        <v>2219</v>
      </c>
      <c r="X522" s="79">
        <v>5521571</v>
      </c>
      <c r="Y522" s="79">
        <v>20697623</v>
      </c>
      <c r="Z522" s="79">
        <v>21451</v>
      </c>
      <c r="AA522" s="79">
        <v>20676172</v>
      </c>
    </row>
    <row r="523" spans="1:27" ht="15">
      <c r="A523" s="79" t="s">
        <v>160</v>
      </c>
      <c r="B523" s="79" t="s">
        <v>2221</v>
      </c>
      <c r="C523" s="79"/>
      <c r="D523" s="79">
        <v>705203</v>
      </c>
      <c r="E523" s="79"/>
      <c r="F523" s="79">
        <v>705203</v>
      </c>
      <c r="O523" s="79" t="s">
        <v>127</v>
      </c>
      <c r="P523" s="79" t="s">
        <v>2211</v>
      </c>
      <c r="Q523" s="79">
        <v>872860</v>
      </c>
      <c r="R523" s="79">
        <v>1919088</v>
      </c>
      <c r="S523" s="79">
        <v>177012</v>
      </c>
      <c r="T523" s="79">
        <v>1742076</v>
      </c>
      <c r="V523" s="97" t="s">
        <v>157</v>
      </c>
      <c r="W523" s="79" t="s">
        <v>2220</v>
      </c>
      <c r="X523" s="79"/>
      <c r="Y523" s="79">
        <v>7322202</v>
      </c>
      <c r="Z523" s="79"/>
      <c r="AA523" s="79">
        <v>7322202</v>
      </c>
    </row>
    <row r="524" spans="1:27" ht="15">
      <c r="A524" s="79" t="s">
        <v>163</v>
      </c>
      <c r="B524" s="79" t="s">
        <v>2222</v>
      </c>
      <c r="C524" s="79"/>
      <c r="D524" s="79">
        <v>5321847</v>
      </c>
      <c r="E524" s="79"/>
      <c r="F524" s="79">
        <v>5321847</v>
      </c>
      <c r="O524" s="79" t="s">
        <v>129</v>
      </c>
      <c r="P524" s="79" t="s">
        <v>2212</v>
      </c>
      <c r="Q524" s="79">
        <v>2944850</v>
      </c>
      <c r="R524" s="79">
        <v>10150667</v>
      </c>
      <c r="S524" s="79">
        <v>4640615</v>
      </c>
      <c r="T524" s="79">
        <v>5510052</v>
      </c>
      <c r="V524" s="97" t="s">
        <v>160</v>
      </c>
      <c r="W524" s="79" t="s">
        <v>2221</v>
      </c>
      <c r="X524" s="79">
        <v>4172026</v>
      </c>
      <c r="Y524" s="79">
        <v>4493869</v>
      </c>
      <c r="Z524" s="79">
        <v>841375</v>
      </c>
      <c r="AA524" s="79">
        <v>3652494</v>
      </c>
    </row>
    <row r="525" spans="1:27" ht="15">
      <c r="A525" s="79" t="s">
        <v>166</v>
      </c>
      <c r="B525" s="79" t="s">
        <v>2223</v>
      </c>
      <c r="C525" s="79">
        <v>151300</v>
      </c>
      <c r="D525" s="79">
        <v>492453</v>
      </c>
      <c r="E525" s="79">
        <v>86500</v>
      </c>
      <c r="F525" s="79">
        <v>405953</v>
      </c>
      <c r="O525" s="79" t="s">
        <v>133</v>
      </c>
      <c r="P525" s="79" t="s">
        <v>2213</v>
      </c>
      <c r="Q525" s="79">
        <v>6412466</v>
      </c>
      <c r="R525" s="79">
        <v>6398669</v>
      </c>
      <c r="S525" s="79">
        <v>2145455</v>
      </c>
      <c r="T525" s="79">
        <v>4253214</v>
      </c>
      <c r="V525" s="97" t="s">
        <v>163</v>
      </c>
      <c r="W525" s="79" t="s">
        <v>2222</v>
      </c>
      <c r="X525" s="79">
        <v>278350</v>
      </c>
      <c r="Y525" s="79">
        <v>825905</v>
      </c>
      <c r="Z525" s="79"/>
      <c r="AA525" s="79">
        <v>825905</v>
      </c>
    </row>
    <row r="526" spans="1:27" ht="15">
      <c r="A526" s="79" t="s">
        <v>169</v>
      </c>
      <c r="B526" s="79" t="s">
        <v>2224</v>
      </c>
      <c r="C526" s="79"/>
      <c r="D526" s="79">
        <v>232697</v>
      </c>
      <c r="E526" s="79">
        <v>500</v>
      </c>
      <c r="F526" s="79">
        <v>232197</v>
      </c>
      <c r="O526" s="79" t="s">
        <v>136</v>
      </c>
      <c r="P526" s="79" t="s">
        <v>2214</v>
      </c>
      <c r="Q526" s="79">
        <v>2575581</v>
      </c>
      <c r="R526" s="79">
        <v>20189357</v>
      </c>
      <c r="S526" s="79">
        <v>6586021</v>
      </c>
      <c r="T526" s="79">
        <v>13603336</v>
      </c>
      <c r="V526" s="97" t="s">
        <v>166</v>
      </c>
      <c r="W526" s="79" t="s">
        <v>2223</v>
      </c>
      <c r="X526" s="79">
        <v>17700</v>
      </c>
      <c r="Y526" s="79">
        <v>6252204</v>
      </c>
      <c r="Z526" s="79"/>
      <c r="AA526" s="79">
        <v>6252204</v>
      </c>
    </row>
    <row r="527" spans="1:27" ht="15">
      <c r="A527" s="79" t="s">
        <v>172</v>
      </c>
      <c r="B527" s="79" t="s">
        <v>2225</v>
      </c>
      <c r="C527" s="79"/>
      <c r="D527" s="79">
        <v>144239</v>
      </c>
      <c r="E527" s="79"/>
      <c r="F527" s="79">
        <v>144239</v>
      </c>
      <c r="O527" s="79" t="s">
        <v>139</v>
      </c>
      <c r="P527" s="79" t="s">
        <v>2215</v>
      </c>
      <c r="Q527" s="79">
        <v>24809721</v>
      </c>
      <c r="R527" s="79">
        <v>11057018</v>
      </c>
      <c r="S527" s="79">
        <v>1483100</v>
      </c>
      <c r="T527" s="79">
        <v>9573918</v>
      </c>
      <c r="V527" s="97" t="s">
        <v>169</v>
      </c>
      <c r="W527" s="79" t="s">
        <v>2224</v>
      </c>
      <c r="X527" s="79">
        <v>300000</v>
      </c>
      <c r="Y527" s="79">
        <v>1819580</v>
      </c>
      <c r="Z527" s="79"/>
      <c r="AA527" s="79">
        <v>1819580</v>
      </c>
    </row>
    <row r="528" spans="1:27" ht="15">
      <c r="A528" s="79" t="s">
        <v>175</v>
      </c>
      <c r="B528" s="79" t="s">
        <v>2226</v>
      </c>
      <c r="C528" s="79"/>
      <c r="D528" s="79">
        <v>1238788</v>
      </c>
      <c r="E528" s="79">
        <v>306510</v>
      </c>
      <c r="F528" s="79">
        <v>932278</v>
      </c>
      <c r="O528" s="79" t="s">
        <v>142</v>
      </c>
      <c r="P528" s="79" t="s">
        <v>2216</v>
      </c>
      <c r="Q528" s="79">
        <v>4164000</v>
      </c>
      <c r="R528" s="79">
        <v>3532322</v>
      </c>
      <c r="S528" s="79">
        <v>808520</v>
      </c>
      <c r="T528" s="79">
        <v>2723802</v>
      </c>
      <c r="V528" s="97" t="s">
        <v>172</v>
      </c>
      <c r="W528" s="79" t="s">
        <v>2225</v>
      </c>
      <c r="X528" s="79">
        <v>1004500</v>
      </c>
      <c r="Y528" s="79">
        <v>1201939</v>
      </c>
      <c r="Z528" s="79"/>
      <c r="AA528" s="79">
        <v>1201939</v>
      </c>
    </row>
    <row r="529" spans="1:27" ht="15">
      <c r="A529" s="79" t="s">
        <v>178</v>
      </c>
      <c r="B529" s="79" t="s">
        <v>1857</v>
      </c>
      <c r="C529" s="79">
        <v>444530</v>
      </c>
      <c r="D529" s="79">
        <v>591545</v>
      </c>
      <c r="E529" s="79"/>
      <c r="F529" s="79">
        <v>591545</v>
      </c>
      <c r="O529" s="79" t="s">
        <v>145</v>
      </c>
      <c r="P529" s="79" t="s">
        <v>2217</v>
      </c>
      <c r="Q529" s="79">
        <v>366000</v>
      </c>
      <c r="R529" s="79">
        <v>1473523</v>
      </c>
      <c r="S529" s="79">
        <v>315304</v>
      </c>
      <c r="T529" s="79">
        <v>1158219</v>
      </c>
      <c r="V529" s="97" t="s">
        <v>175</v>
      </c>
      <c r="W529" s="79" t="s">
        <v>2226</v>
      </c>
      <c r="X529" s="79">
        <v>1201300</v>
      </c>
      <c r="Y529" s="79">
        <v>10490276</v>
      </c>
      <c r="Z529" s="79">
        <v>9507000</v>
      </c>
      <c r="AA529" s="79">
        <v>983276</v>
      </c>
    </row>
    <row r="530" spans="1:27" ht="15">
      <c r="A530" s="79" t="s">
        <v>180</v>
      </c>
      <c r="B530" s="79" t="s">
        <v>2227</v>
      </c>
      <c r="C530" s="79">
        <v>1254801</v>
      </c>
      <c r="D530" s="79">
        <v>2955550</v>
      </c>
      <c r="E530" s="79">
        <v>1400571</v>
      </c>
      <c r="F530" s="79">
        <v>1554979</v>
      </c>
      <c r="O530" s="79" t="s">
        <v>148</v>
      </c>
      <c r="P530" s="79" t="s">
        <v>2269</v>
      </c>
      <c r="Q530" s="79">
        <v>173800</v>
      </c>
      <c r="R530" s="79">
        <v>2368324</v>
      </c>
      <c r="S530" s="79">
        <v>102600</v>
      </c>
      <c r="T530" s="79">
        <v>2265724</v>
      </c>
      <c r="V530" s="97" t="s">
        <v>178</v>
      </c>
      <c r="W530" s="79" t="s">
        <v>1857</v>
      </c>
      <c r="X530" s="79">
        <v>35400</v>
      </c>
      <c r="Y530" s="79">
        <v>4748903</v>
      </c>
      <c r="Z530" s="79">
        <v>10700</v>
      </c>
      <c r="AA530" s="79">
        <v>4738203</v>
      </c>
    </row>
    <row r="531" spans="1:27" ht="15">
      <c r="A531" s="79" t="s">
        <v>183</v>
      </c>
      <c r="B531" s="79" t="s">
        <v>1997</v>
      </c>
      <c r="C531" s="79">
        <v>10000</v>
      </c>
      <c r="D531" s="79">
        <v>1519785</v>
      </c>
      <c r="E531" s="79">
        <v>222900</v>
      </c>
      <c r="F531" s="79">
        <v>1296885</v>
      </c>
      <c r="O531" s="79" t="s">
        <v>151</v>
      </c>
      <c r="P531" s="79" t="s">
        <v>2218</v>
      </c>
      <c r="Q531" s="79">
        <v>899230</v>
      </c>
      <c r="R531" s="79">
        <v>2171923</v>
      </c>
      <c r="S531" s="79">
        <v>644230</v>
      </c>
      <c r="T531" s="79">
        <v>1527693</v>
      </c>
      <c r="V531" s="97" t="s">
        <v>180</v>
      </c>
      <c r="W531" s="79" t="s">
        <v>2227</v>
      </c>
      <c r="X531" s="79">
        <v>9339950</v>
      </c>
      <c r="Y531" s="79">
        <v>32914595</v>
      </c>
      <c r="Z531" s="79"/>
      <c r="AA531" s="79">
        <v>32914595</v>
      </c>
    </row>
    <row r="532" spans="1:27" ht="15">
      <c r="A532" s="79" t="s">
        <v>185</v>
      </c>
      <c r="B532" s="79" t="s">
        <v>2228</v>
      </c>
      <c r="C532" s="79">
        <v>2499000</v>
      </c>
      <c r="D532" s="79">
        <v>3235472</v>
      </c>
      <c r="E532" s="79">
        <v>1380810</v>
      </c>
      <c r="F532" s="79">
        <v>1854662</v>
      </c>
      <c r="O532" s="79" t="s">
        <v>154</v>
      </c>
      <c r="P532" s="79" t="s">
        <v>2219</v>
      </c>
      <c r="Q532" s="79">
        <v>9609211</v>
      </c>
      <c r="R532" s="79">
        <v>5018844</v>
      </c>
      <c r="S532" s="79">
        <v>966249</v>
      </c>
      <c r="T532" s="79">
        <v>4052595</v>
      </c>
      <c r="V532" s="97" t="s">
        <v>183</v>
      </c>
      <c r="W532" s="79" t="s">
        <v>1997</v>
      </c>
      <c r="X532" s="79">
        <v>99182</v>
      </c>
      <c r="Y532" s="79">
        <v>16773107</v>
      </c>
      <c r="Z532" s="79">
        <v>1211817</v>
      </c>
      <c r="AA532" s="79">
        <v>15561290</v>
      </c>
    </row>
    <row r="533" spans="1:27" ht="15">
      <c r="A533" s="79" t="s">
        <v>191</v>
      </c>
      <c r="B533" s="79" t="s">
        <v>2230</v>
      </c>
      <c r="C533" s="79"/>
      <c r="D533" s="79">
        <v>69561</v>
      </c>
      <c r="E533" s="79">
        <v>4300</v>
      </c>
      <c r="F533" s="79">
        <v>65261</v>
      </c>
      <c r="O533" s="79" t="s">
        <v>157</v>
      </c>
      <c r="P533" s="79" t="s">
        <v>2220</v>
      </c>
      <c r="Q533" s="79">
        <v>1174900</v>
      </c>
      <c r="R533" s="79">
        <v>4211998</v>
      </c>
      <c r="S533" s="79">
        <v>1737550</v>
      </c>
      <c r="T533" s="79">
        <v>2474448</v>
      </c>
      <c r="V533" s="97" t="s">
        <v>185</v>
      </c>
      <c r="W533" s="79" t="s">
        <v>2228</v>
      </c>
      <c r="X533" s="79">
        <v>2145601</v>
      </c>
      <c r="Y533" s="79">
        <v>13210293</v>
      </c>
      <c r="Z533" s="79">
        <v>646350</v>
      </c>
      <c r="AA533" s="79">
        <v>12563943</v>
      </c>
    </row>
    <row r="534" spans="1:27" ht="15">
      <c r="A534" s="79" t="s">
        <v>192</v>
      </c>
      <c r="B534" s="79" t="s">
        <v>2231</v>
      </c>
      <c r="C534" s="79"/>
      <c r="D534" s="79">
        <v>39875</v>
      </c>
      <c r="E534" s="79"/>
      <c r="F534" s="79">
        <v>39875</v>
      </c>
      <c r="O534" s="79" t="s">
        <v>160</v>
      </c>
      <c r="P534" s="79" t="s">
        <v>2221</v>
      </c>
      <c r="Q534" s="79">
        <v>36332295</v>
      </c>
      <c r="R534" s="79">
        <v>20139190</v>
      </c>
      <c r="S534" s="79">
        <v>2710621</v>
      </c>
      <c r="T534" s="79">
        <v>17428569</v>
      </c>
      <c r="V534" s="97" t="s">
        <v>191</v>
      </c>
      <c r="W534" s="79" t="s">
        <v>2230</v>
      </c>
      <c r="X534" s="79">
        <v>12172</v>
      </c>
      <c r="Y534" s="79">
        <v>85430</v>
      </c>
      <c r="Z534" s="79">
        <v>30000</v>
      </c>
      <c r="AA534" s="79">
        <v>55430</v>
      </c>
    </row>
    <row r="535" spans="1:27" ht="15">
      <c r="A535" s="79" t="s">
        <v>193</v>
      </c>
      <c r="B535" s="79" t="s">
        <v>2299</v>
      </c>
      <c r="C535" s="79"/>
      <c r="D535" s="79">
        <v>51124</v>
      </c>
      <c r="E535" s="79"/>
      <c r="F535" s="79">
        <v>51124</v>
      </c>
      <c r="O535" s="79" t="s">
        <v>163</v>
      </c>
      <c r="P535" s="79" t="s">
        <v>2222</v>
      </c>
      <c r="Q535" s="79">
        <v>517000</v>
      </c>
      <c r="R535" s="79">
        <v>13554889</v>
      </c>
      <c r="S535" s="79">
        <v>49100</v>
      </c>
      <c r="T535" s="79">
        <v>13505789</v>
      </c>
      <c r="V535" s="97" t="s">
        <v>192</v>
      </c>
      <c r="W535" s="79" t="s">
        <v>2231</v>
      </c>
      <c r="X535" s="79"/>
      <c r="Y535" s="79">
        <v>139201</v>
      </c>
      <c r="Z535" s="79"/>
      <c r="AA535" s="79">
        <v>139201</v>
      </c>
    </row>
    <row r="536" spans="1:27" ht="15">
      <c r="A536" s="79" t="s">
        <v>194</v>
      </c>
      <c r="B536" s="79" t="s">
        <v>2232</v>
      </c>
      <c r="C536" s="79">
        <v>405500</v>
      </c>
      <c r="D536" s="79">
        <v>196955</v>
      </c>
      <c r="E536" s="79">
        <v>73900</v>
      </c>
      <c r="F536" s="79">
        <v>123055</v>
      </c>
      <c r="O536" s="79" t="s">
        <v>166</v>
      </c>
      <c r="P536" s="79" t="s">
        <v>2223</v>
      </c>
      <c r="Q536" s="79">
        <v>501350</v>
      </c>
      <c r="R536" s="79">
        <v>4235126</v>
      </c>
      <c r="S536" s="79">
        <v>537050</v>
      </c>
      <c r="T536" s="79">
        <v>3698076</v>
      </c>
      <c r="V536" s="97" t="s">
        <v>193</v>
      </c>
      <c r="W536" s="79" t="s">
        <v>2299</v>
      </c>
      <c r="X536" s="79"/>
      <c r="Y536" s="79">
        <v>292829</v>
      </c>
      <c r="Z536" s="79"/>
      <c r="AA536" s="79">
        <v>292829</v>
      </c>
    </row>
    <row r="537" spans="1:27" ht="15">
      <c r="A537" s="79" t="s">
        <v>198</v>
      </c>
      <c r="B537" s="79" t="s">
        <v>1946</v>
      </c>
      <c r="C537" s="79"/>
      <c r="D537" s="79">
        <v>88500</v>
      </c>
      <c r="E537" s="79"/>
      <c r="F537" s="79">
        <v>88500</v>
      </c>
      <c r="O537" s="79" t="s">
        <v>169</v>
      </c>
      <c r="P537" s="79" t="s">
        <v>2224</v>
      </c>
      <c r="Q537" s="79">
        <v>5000</v>
      </c>
      <c r="R537" s="79">
        <v>2695227</v>
      </c>
      <c r="S537" s="79">
        <v>82657</v>
      </c>
      <c r="T537" s="79">
        <v>2612570</v>
      </c>
      <c r="V537" s="97" t="s">
        <v>194</v>
      </c>
      <c r="W537" s="79" t="s">
        <v>2232</v>
      </c>
      <c r="X537" s="79">
        <v>205651</v>
      </c>
      <c r="Y537" s="79">
        <v>854402</v>
      </c>
      <c r="Z537" s="79">
        <v>146323</v>
      </c>
      <c r="AA537" s="79">
        <v>708079</v>
      </c>
    </row>
    <row r="538" spans="1:27" ht="15">
      <c r="A538" s="79" t="s">
        <v>201</v>
      </c>
      <c r="B538" s="79" t="s">
        <v>2233</v>
      </c>
      <c r="C538" s="79"/>
      <c r="D538" s="79">
        <v>12203</v>
      </c>
      <c r="E538" s="79">
        <v>11003</v>
      </c>
      <c r="F538" s="79">
        <v>1200</v>
      </c>
      <c r="O538" s="79" t="s">
        <v>172</v>
      </c>
      <c r="P538" s="79" t="s">
        <v>2225</v>
      </c>
      <c r="Q538" s="79"/>
      <c r="R538" s="79">
        <v>1572648</v>
      </c>
      <c r="S538" s="79">
        <v>22800</v>
      </c>
      <c r="T538" s="79">
        <v>1549848</v>
      </c>
      <c r="V538" s="97" t="s">
        <v>198</v>
      </c>
      <c r="W538" s="79" t="s">
        <v>1946</v>
      </c>
      <c r="X538" s="79">
        <v>656100</v>
      </c>
      <c r="Y538" s="79">
        <v>222301</v>
      </c>
      <c r="Z538" s="79"/>
      <c r="AA538" s="79">
        <v>222301</v>
      </c>
    </row>
    <row r="539" spans="1:27" ht="15">
      <c r="A539" s="79" t="s">
        <v>204</v>
      </c>
      <c r="B539" s="79" t="s">
        <v>1913</v>
      </c>
      <c r="C539" s="79"/>
      <c r="D539" s="79">
        <v>70460</v>
      </c>
      <c r="E539" s="79">
        <v>5000</v>
      </c>
      <c r="F539" s="79">
        <v>65460</v>
      </c>
      <c r="O539" s="79" t="s">
        <v>175</v>
      </c>
      <c r="P539" s="79" t="s">
        <v>2226</v>
      </c>
      <c r="Q539" s="79">
        <v>2554200</v>
      </c>
      <c r="R539" s="79">
        <v>16512314</v>
      </c>
      <c r="S539" s="79">
        <v>4315583</v>
      </c>
      <c r="T539" s="79">
        <v>12196731</v>
      </c>
      <c r="V539" s="97" t="s">
        <v>201</v>
      </c>
      <c r="W539" s="79" t="s">
        <v>2233</v>
      </c>
      <c r="X539" s="79">
        <v>787500</v>
      </c>
      <c r="Y539" s="79">
        <v>311082</v>
      </c>
      <c r="Z539" s="79"/>
      <c r="AA539" s="79">
        <v>311082</v>
      </c>
    </row>
    <row r="540" spans="1:27" ht="15">
      <c r="A540" s="79" t="s">
        <v>209</v>
      </c>
      <c r="B540" s="79" t="s">
        <v>2235</v>
      </c>
      <c r="C540" s="79"/>
      <c r="D540" s="79">
        <v>82100</v>
      </c>
      <c r="E540" s="79"/>
      <c r="F540" s="79">
        <v>82100</v>
      </c>
      <c r="O540" s="79" t="s">
        <v>178</v>
      </c>
      <c r="P540" s="79" t="s">
        <v>1857</v>
      </c>
      <c r="Q540" s="79">
        <v>1100530</v>
      </c>
      <c r="R540" s="79">
        <v>5384153</v>
      </c>
      <c r="S540" s="79">
        <v>1775730</v>
      </c>
      <c r="T540" s="79">
        <v>3608423</v>
      </c>
      <c r="V540" s="97" t="s">
        <v>204</v>
      </c>
      <c r="W540" s="79" t="s">
        <v>1913</v>
      </c>
      <c r="X540" s="79">
        <v>6600</v>
      </c>
      <c r="Y540" s="79">
        <v>1110156</v>
      </c>
      <c r="Z540" s="79">
        <v>307135</v>
      </c>
      <c r="AA540" s="79">
        <v>803021</v>
      </c>
    </row>
    <row r="541" spans="1:27" ht="15">
      <c r="A541" s="79" t="s">
        <v>212</v>
      </c>
      <c r="B541" s="79" t="s">
        <v>2236</v>
      </c>
      <c r="C541" s="79"/>
      <c r="D541" s="79">
        <v>68500</v>
      </c>
      <c r="E541" s="79">
        <v>3300</v>
      </c>
      <c r="F541" s="79">
        <v>65200</v>
      </c>
      <c r="O541" s="79" t="s">
        <v>180</v>
      </c>
      <c r="P541" s="79" t="s">
        <v>2227</v>
      </c>
      <c r="Q541" s="79">
        <v>7788603</v>
      </c>
      <c r="R541" s="79">
        <v>24243544</v>
      </c>
      <c r="S541" s="79">
        <v>8768925</v>
      </c>
      <c r="T541" s="79">
        <v>15474619</v>
      </c>
      <c r="V541" s="97" t="s">
        <v>207</v>
      </c>
      <c r="W541" s="79" t="s">
        <v>2234</v>
      </c>
      <c r="X541" s="79">
        <v>283890</v>
      </c>
      <c r="Y541" s="79">
        <v>6049890</v>
      </c>
      <c r="Z541" s="79">
        <v>1605000</v>
      </c>
      <c r="AA541" s="79">
        <v>4444890</v>
      </c>
    </row>
    <row r="542" spans="1:27" ht="15">
      <c r="A542" s="79" t="s">
        <v>214</v>
      </c>
      <c r="B542" s="79" t="s">
        <v>2237</v>
      </c>
      <c r="C542" s="79"/>
      <c r="D542" s="79">
        <v>85675</v>
      </c>
      <c r="E542" s="79"/>
      <c r="F542" s="79">
        <v>85675</v>
      </c>
      <c r="O542" s="79" t="s">
        <v>183</v>
      </c>
      <c r="P542" s="79" t="s">
        <v>1997</v>
      </c>
      <c r="Q542" s="79">
        <v>570400</v>
      </c>
      <c r="R542" s="79">
        <v>11536379</v>
      </c>
      <c r="S542" s="79">
        <v>1258023</v>
      </c>
      <c r="T542" s="79">
        <v>10278356</v>
      </c>
      <c r="V542" s="97" t="s">
        <v>209</v>
      </c>
      <c r="W542" s="79" t="s">
        <v>2235</v>
      </c>
      <c r="X542" s="79">
        <v>227000</v>
      </c>
      <c r="Y542" s="79">
        <v>189016</v>
      </c>
      <c r="Z542" s="79"/>
      <c r="AA542" s="79">
        <v>189016</v>
      </c>
    </row>
    <row r="543" spans="1:27" ht="15">
      <c r="A543" s="79" t="s">
        <v>217</v>
      </c>
      <c r="B543" s="79" t="s">
        <v>2238</v>
      </c>
      <c r="C543" s="79">
        <v>265850</v>
      </c>
      <c r="D543" s="79">
        <v>177695</v>
      </c>
      <c r="E543" s="79">
        <v>107600</v>
      </c>
      <c r="F543" s="79">
        <v>70095</v>
      </c>
      <c r="O543" s="79" t="s">
        <v>185</v>
      </c>
      <c r="P543" s="79" t="s">
        <v>2228</v>
      </c>
      <c r="Q543" s="79">
        <v>20956581</v>
      </c>
      <c r="R543" s="79">
        <v>25862861</v>
      </c>
      <c r="S543" s="79">
        <v>12874900</v>
      </c>
      <c r="T543" s="79">
        <v>12987961</v>
      </c>
      <c r="V543" s="97" t="s">
        <v>212</v>
      </c>
      <c r="W543" s="79" t="s">
        <v>2236</v>
      </c>
      <c r="X543" s="79">
        <v>200800</v>
      </c>
      <c r="Y543" s="79">
        <v>915847</v>
      </c>
      <c r="Z543" s="79">
        <v>35764</v>
      </c>
      <c r="AA543" s="79">
        <v>880083</v>
      </c>
    </row>
    <row r="544" spans="1:27" ht="15">
      <c r="A544" s="79" t="s">
        <v>220</v>
      </c>
      <c r="B544" s="79" t="s">
        <v>2239</v>
      </c>
      <c r="C544" s="79"/>
      <c r="D544" s="79">
        <v>47614</v>
      </c>
      <c r="E544" s="79">
        <v>350</v>
      </c>
      <c r="F544" s="79">
        <v>47264</v>
      </c>
      <c r="O544" s="79" t="s">
        <v>188</v>
      </c>
      <c r="P544" s="79" t="s">
        <v>2229</v>
      </c>
      <c r="Q544" s="79"/>
      <c r="R544" s="79">
        <v>151596</v>
      </c>
      <c r="S544" s="79">
        <v>127500</v>
      </c>
      <c r="T544" s="79">
        <v>24096</v>
      </c>
      <c r="V544" s="97" t="s">
        <v>214</v>
      </c>
      <c r="W544" s="79" t="s">
        <v>2237</v>
      </c>
      <c r="X544" s="79">
        <v>106200</v>
      </c>
      <c r="Y544" s="79">
        <v>125981</v>
      </c>
      <c r="Z544" s="79"/>
      <c r="AA544" s="79">
        <v>125981</v>
      </c>
    </row>
    <row r="545" spans="1:27" ht="15">
      <c r="A545" s="79" t="s">
        <v>223</v>
      </c>
      <c r="B545" s="79" t="s">
        <v>2240</v>
      </c>
      <c r="C545" s="79"/>
      <c r="D545" s="79">
        <v>46263</v>
      </c>
      <c r="E545" s="79"/>
      <c r="F545" s="79">
        <v>46263</v>
      </c>
      <c r="O545" s="79" t="s">
        <v>191</v>
      </c>
      <c r="P545" s="79" t="s">
        <v>2230</v>
      </c>
      <c r="Q545" s="79">
        <v>3810640</v>
      </c>
      <c r="R545" s="79">
        <v>758028</v>
      </c>
      <c r="S545" s="79">
        <v>58305</v>
      </c>
      <c r="T545" s="79">
        <v>699723</v>
      </c>
      <c r="V545" s="97" t="s">
        <v>217</v>
      </c>
      <c r="W545" s="79" t="s">
        <v>2238</v>
      </c>
      <c r="X545" s="79">
        <v>95642</v>
      </c>
      <c r="Y545" s="79">
        <v>279682</v>
      </c>
      <c r="Z545" s="79">
        <v>0</v>
      </c>
      <c r="AA545" s="79">
        <v>279682</v>
      </c>
    </row>
    <row r="546" spans="1:27" ht="15">
      <c r="A546" s="79" t="s">
        <v>226</v>
      </c>
      <c r="B546" s="79" t="s">
        <v>2241</v>
      </c>
      <c r="C546" s="79"/>
      <c r="D546" s="79">
        <v>351179</v>
      </c>
      <c r="E546" s="79">
        <v>297000</v>
      </c>
      <c r="F546" s="79">
        <v>54179</v>
      </c>
      <c r="O546" s="79" t="s">
        <v>192</v>
      </c>
      <c r="P546" s="79" t="s">
        <v>2231</v>
      </c>
      <c r="Q546" s="79"/>
      <c r="R546" s="79">
        <v>271402</v>
      </c>
      <c r="S546" s="79"/>
      <c r="T546" s="79">
        <v>271402</v>
      </c>
      <c r="V546" s="97" t="s">
        <v>220</v>
      </c>
      <c r="W546" s="79" t="s">
        <v>2239</v>
      </c>
      <c r="X546" s="79">
        <v>73800</v>
      </c>
      <c r="Y546" s="79">
        <v>312523</v>
      </c>
      <c r="Z546" s="79">
        <v>124400</v>
      </c>
      <c r="AA546" s="79">
        <v>188123</v>
      </c>
    </row>
    <row r="547" spans="1:27" ht="15">
      <c r="A547" s="79" t="s">
        <v>229</v>
      </c>
      <c r="B547" s="79" t="s">
        <v>1842</v>
      </c>
      <c r="C547" s="79"/>
      <c r="D547" s="79">
        <v>140610</v>
      </c>
      <c r="E547" s="79">
        <v>69400</v>
      </c>
      <c r="F547" s="79">
        <v>71210</v>
      </c>
      <c r="O547" s="79" t="s">
        <v>193</v>
      </c>
      <c r="P547" s="79" t="s">
        <v>2299</v>
      </c>
      <c r="Q547" s="79"/>
      <c r="R547" s="79">
        <v>518613</v>
      </c>
      <c r="S547" s="79"/>
      <c r="T547" s="79">
        <v>518613</v>
      </c>
      <c r="V547" s="97" t="s">
        <v>223</v>
      </c>
      <c r="W547" s="79" t="s">
        <v>2240</v>
      </c>
      <c r="X547" s="79">
        <v>83325</v>
      </c>
      <c r="Y547" s="79">
        <v>80996</v>
      </c>
      <c r="Z547" s="79"/>
      <c r="AA547" s="79">
        <v>80996</v>
      </c>
    </row>
    <row r="548" spans="1:27" ht="15">
      <c r="A548" s="79" t="s">
        <v>232</v>
      </c>
      <c r="B548" s="79" t="s">
        <v>2242</v>
      </c>
      <c r="C548" s="79"/>
      <c r="D548" s="79">
        <v>22825</v>
      </c>
      <c r="E548" s="79"/>
      <c r="F548" s="79">
        <v>22825</v>
      </c>
      <c r="O548" s="79" t="s">
        <v>194</v>
      </c>
      <c r="P548" s="79" t="s">
        <v>2232</v>
      </c>
      <c r="Q548" s="79">
        <v>11439950</v>
      </c>
      <c r="R548" s="79">
        <v>1223795</v>
      </c>
      <c r="S548" s="79">
        <v>430850</v>
      </c>
      <c r="T548" s="79">
        <v>792945</v>
      </c>
      <c r="V548" s="97" t="s">
        <v>226</v>
      </c>
      <c r="W548" s="79" t="s">
        <v>2241</v>
      </c>
      <c r="X548" s="79">
        <v>7000</v>
      </c>
      <c r="Y548" s="79">
        <v>2645953</v>
      </c>
      <c r="Z548" s="79"/>
      <c r="AA548" s="79">
        <v>2645953</v>
      </c>
    </row>
    <row r="549" spans="1:27" ht="15">
      <c r="A549" s="79" t="s">
        <v>235</v>
      </c>
      <c r="B549" s="79" t="s">
        <v>2243</v>
      </c>
      <c r="C549" s="79"/>
      <c r="D549" s="79">
        <v>302917</v>
      </c>
      <c r="E549" s="79"/>
      <c r="F549" s="79">
        <v>302917</v>
      </c>
      <c r="O549" s="79" t="s">
        <v>198</v>
      </c>
      <c r="P549" s="79" t="s">
        <v>1946</v>
      </c>
      <c r="Q549" s="79">
        <v>368817</v>
      </c>
      <c r="R549" s="79">
        <v>629006</v>
      </c>
      <c r="S549" s="79">
        <v>35600</v>
      </c>
      <c r="T549" s="79">
        <v>593406</v>
      </c>
      <c r="V549" s="97" t="s">
        <v>229</v>
      </c>
      <c r="W549" s="79" t="s">
        <v>1842</v>
      </c>
      <c r="X549" s="79"/>
      <c r="Y549" s="79">
        <v>715354</v>
      </c>
      <c r="Z549" s="79">
        <v>351500</v>
      </c>
      <c r="AA549" s="79">
        <v>363854</v>
      </c>
    </row>
    <row r="550" spans="1:27" ht="15">
      <c r="A550" s="79" t="s">
        <v>238</v>
      </c>
      <c r="B550" s="79" t="s">
        <v>2244</v>
      </c>
      <c r="C550" s="79"/>
      <c r="D550" s="79">
        <v>146305</v>
      </c>
      <c r="E550" s="79">
        <v>69500</v>
      </c>
      <c r="F550" s="79">
        <v>76805</v>
      </c>
      <c r="O550" s="79" t="s">
        <v>201</v>
      </c>
      <c r="P550" s="79" t="s">
        <v>2233</v>
      </c>
      <c r="Q550" s="79"/>
      <c r="R550" s="79">
        <v>131824</v>
      </c>
      <c r="S550" s="79">
        <v>105003</v>
      </c>
      <c r="T550" s="79">
        <v>26821</v>
      </c>
      <c r="V550" s="97" t="s">
        <v>232</v>
      </c>
      <c r="W550" s="79" t="s">
        <v>2242</v>
      </c>
      <c r="X550" s="79">
        <v>2218500</v>
      </c>
      <c r="Y550" s="79">
        <v>1222342</v>
      </c>
      <c r="Z550" s="79">
        <v>36620</v>
      </c>
      <c r="AA550" s="79">
        <v>1185722</v>
      </c>
    </row>
    <row r="551" spans="1:27" ht="15">
      <c r="A551" s="79" t="s">
        <v>240</v>
      </c>
      <c r="B551" s="79" t="s">
        <v>2245</v>
      </c>
      <c r="C551" s="79">
        <v>45800</v>
      </c>
      <c r="D551" s="79">
        <v>15000</v>
      </c>
      <c r="E551" s="79"/>
      <c r="F551" s="79">
        <v>15000</v>
      </c>
      <c r="O551" s="79" t="s">
        <v>204</v>
      </c>
      <c r="P551" s="79" t="s">
        <v>1913</v>
      </c>
      <c r="Q551" s="79">
        <v>14800</v>
      </c>
      <c r="R551" s="79">
        <v>1159359</v>
      </c>
      <c r="S551" s="79">
        <v>576758</v>
      </c>
      <c r="T551" s="79">
        <v>582601</v>
      </c>
      <c r="V551" s="97" t="s">
        <v>235</v>
      </c>
      <c r="W551" s="79" t="s">
        <v>2243</v>
      </c>
      <c r="X551" s="79">
        <v>17800</v>
      </c>
      <c r="Y551" s="79">
        <v>1314776</v>
      </c>
      <c r="Z551" s="79">
        <v>49975</v>
      </c>
      <c r="AA551" s="79">
        <v>1264801</v>
      </c>
    </row>
    <row r="552" spans="1:27" ht="15">
      <c r="A552" s="79" t="s">
        <v>243</v>
      </c>
      <c r="B552" s="79" t="s">
        <v>1820</v>
      </c>
      <c r="C552" s="79">
        <v>50</v>
      </c>
      <c r="D552" s="79">
        <v>106741</v>
      </c>
      <c r="E552" s="79"/>
      <c r="F552" s="79">
        <v>106741</v>
      </c>
      <c r="O552" s="79" t="s">
        <v>207</v>
      </c>
      <c r="P552" s="79" t="s">
        <v>2234</v>
      </c>
      <c r="Q552" s="79"/>
      <c r="R552" s="79">
        <v>221575</v>
      </c>
      <c r="S552" s="79">
        <v>140375</v>
      </c>
      <c r="T552" s="79">
        <v>81200</v>
      </c>
      <c r="V552" s="97" t="s">
        <v>238</v>
      </c>
      <c r="W552" s="79" t="s">
        <v>2244</v>
      </c>
      <c r="X552" s="79">
        <v>2150550</v>
      </c>
      <c r="Y552" s="79">
        <v>2983533</v>
      </c>
      <c r="Z552" s="79"/>
      <c r="AA552" s="79">
        <v>2983533</v>
      </c>
    </row>
    <row r="553" spans="1:27" ht="15">
      <c r="A553" s="79" t="s">
        <v>246</v>
      </c>
      <c r="B553" s="79" t="s">
        <v>2254</v>
      </c>
      <c r="C553" s="79"/>
      <c r="D553" s="79">
        <v>100523</v>
      </c>
      <c r="E553" s="79"/>
      <c r="F553" s="79">
        <v>100523</v>
      </c>
      <c r="O553" s="79" t="s">
        <v>209</v>
      </c>
      <c r="P553" s="79" t="s">
        <v>2235</v>
      </c>
      <c r="Q553" s="79">
        <v>30000</v>
      </c>
      <c r="R553" s="79">
        <v>589663</v>
      </c>
      <c r="S553" s="79">
        <v>34000</v>
      </c>
      <c r="T553" s="79">
        <v>555663</v>
      </c>
      <c r="V553" s="97" t="s">
        <v>240</v>
      </c>
      <c r="W553" s="79" t="s">
        <v>2245</v>
      </c>
      <c r="X553" s="79">
        <v>59945</v>
      </c>
      <c r="Y553" s="79">
        <v>1593305</v>
      </c>
      <c r="Z553" s="79">
        <v>12301</v>
      </c>
      <c r="AA553" s="79">
        <v>1581004</v>
      </c>
    </row>
    <row r="554" spans="1:27" ht="15">
      <c r="A554" s="79" t="s">
        <v>249</v>
      </c>
      <c r="B554" s="79" t="s">
        <v>2255</v>
      </c>
      <c r="C554" s="79">
        <v>30000</v>
      </c>
      <c r="D554" s="79">
        <v>0</v>
      </c>
      <c r="E554" s="79"/>
      <c r="F554" s="79"/>
      <c r="O554" s="79" t="s">
        <v>212</v>
      </c>
      <c r="P554" s="79" t="s">
        <v>2236</v>
      </c>
      <c r="Q554" s="79">
        <v>46600</v>
      </c>
      <c r="R554" s="79">
        <v>263997</v>
      </c>
      <c r="S554" s="79">
        <v>106800</v>
      </c>
      <c r="T554" s="79">
        <v>157197</v>
      </c>
      <c r="V554" s="97" t="s">
        <v>243</v>
      </c>
      <c r="W554" s="79" t="s">
        <v>1820</v>
      </c>
      <c r="X554" s="79">
        <v>75470</v>
      </c>
      <c r="Y554" s="79">
        <v>1137894</v>
      </c>
      <c r="Z554" s="79">
        <v>49895</v>
      </c>
      <c r="AA554" s="79">
        <v>1087999</v>
      </c>
    </row>
    <row r="555" spans="15:27" ht="15">
      <c r="O555" s="79" t="s">
        <v>214</v>
      </c>
      <c r="P555" s="79" t="s">
        <v>2237</v>
      </c>
      <c r="Q555" s="79"/>
      <c r="R555" s="79">
        <v>438505</v>
      </c>
      <c r="S555" s="79">
        <v>44500</v>
      </c>
      <c r="T555" s="79">
        <v>394005</v>
      </c>
      <c r="V555" s="97" t="s">
        <v>246</v>
      </c>
      <c r="W555" s="79" t="s">
        <v>2254</v>
      </c>
      <c r="X555" s="79">
        <v>85085</v>
      </c>
      <c r="Y555" s="79">
        <v>3544426</v>
      </c>
      <c r="Z555" s="79">
        <v>60425</v>
      </c>
      <c r="AA555" s="79">
        <v>3484001</v>
      </c>
    </row>
    <row r="556" spans="15:27" ht="15">
      <c r="O556" s="79" t="s">
        <v>217</v>
      </c>
      <c r="P556" s="79" t="s">
        <v>2238</v>
      </c>
      <c r="Q556" s="79">
        <v>385850</v>
      </c>
      <c r="R556" s="79">
        <v>1094595</v>
      </c>
      <c r="S556" s="79">
        <v>344550</v>
      </c>
      <c r="T556" s="79">
        <v>750045</v>
      </c>
      <c r="V556" s="97" t="s">
        <v>249</v>
      </c>
      <c r="W556" s="79" t="s">
        <v>2255</v>
      </c>
      <c r="X556" s="79">
        <v>427455541</v>
      </c>
      <c r="Y556" s="79">
        <v>128212541</v>
      </c>
      <c r="Z556" s="79">
        <v>38405367</v>
      </c>
      <c r="AA556" s="79">
        <v>89807174</v>
      </c>
    </row>
    <row r="557" spans="15:20" ht="15">
      <c r="O557" s="79" t="s">
        <v>220</v>
      </c>
      <c r="P557" s="79" t="s">
        <v>2239</v>
      </c>
      <c r="Q557" s="79"/>
      <c r="R557" s="79">
        <v>380101</v>
      </c>
      <c r="S557" s="79">
        <v>135095</v>
      </c>
      <c r="T557" s="79">
        <v>245006</v>
      </c>
    </row>
    <row r="558" spans="15:20" ht="15">
      <c r="O558" s="79" t="s">
        <v>223</v>
      </c>
      <c r="P558" s="79" t="s">
        <v>2240</v>
      </c>
      <c r="Q558" s="79">
        <v>274400</v>
      </c>
      <c r="R558" s="79">
        <v>532608</v>
      </c>
      <c r="S558" s="79">
        <v>101200</v>
      </c>
      <c r="T558" s="79">
        <v>431408</v>
      </c>
    </row>
    <row r="559" spans="15:20" ht="15">
      <c r="O559" s="79" t="s">
        <v>226</v>
      </c>
      <c r="P559" s="79" t="s">
        <v>2241</v>
      </c>
      <c r="Q559" s="79">
        <v>1644300</v>
      </c>
      <c r="R559" s="79">
        <v>919422</v>
      </c>
      <c r="S559" s="79">
        <v>353700</v>
      </c>
      <c r="T559" s="79">
        <v>565722</v>
      </c>
    </row>
    <row r="560" spans="15:20" ht="15">
      <c r="O560" s="79" t="s">
        <v>229</v>
      </c>
      <c r="P560" s="79" t="s">
        <v>1842</v>
      </c>
      <c r="Q560" s="79"/>
      <c r="R560" s="79">
        <v>1152948</v>
      </c>
      <c r="S560" s="79">
        <v>220939</v>
      </c>
      <c r="T560" s="79">
        <v>932009</v>
      </c>
    </row>
    <row r="561" spans="15:20" ht="15">
      <c r="O561" s="79" t="s">
        <v>232</v>
      </c>
      <c r="P561" s="79" t="s">
        <v>2242</v>
      </c>
      <c r="Q561" s="79"/>
      <c r="R561" s="79">
        <v>134716</v>
      </c>
      <c r="S561" s="79">
        <v>14600</v>
      </c>
      <c r="T561" s="79">
        <v>120116</v>
      </c>
    </row>
    <row r="562" spans="15:20" ht="15">
      <c r="O562" s="79" t="s">
        <v>235</v>
      </c>
      <c r="P562" s="79" t="s">
        <v>2243</v>
      </c>
      <c r="Q562" s="79"/>
      <c r="R562" s="79">
        <v>3069635</v>
      </c>
      <c r="S562" s="79">
        <v>73640</v>
      </c>
      <c r="T562" s="79">
        <v>2995995</v>
      </c>
    </row>
    <row r="563" spans="15:20" ht="15">
      <c r="O563" s="79" t="s">
        <v>238</v>
      </c>
      <c r="P563" s="79" t="s">
        <v>2244</v>
      </c>
      <c r="Q563" s="79">
        <v>58851</v>
      </c>
      <c r="R563" s="79">
        <v>540027</v>
      </c>
      <c r="S563" s="79">
        <v>71000</v>
      </c>
      <c r="T563" s="79">
        <v>469027</v>
      </c>
    </row>
    <row r="564" spans="15:20" ht="15">
      <c r="O564" s="79" t="s">
        <v>240</v>
      </c>
      <c r="P564" s="79" t="s">
        <v>2245</v>
      </c>
      <c r="Q564" s="79">
        <v>1657119</v>
      </c>
      <c r="R564" s="79">
        <v>443166</v>
      </c>
      <c r="S564" s="79">
        <v>62400</v>
      </c>
      <c r="T564" s="79">
        <v>380766</v>
      </c>
    </row>
    <row r="565" spans="15:20" ht="15">
      <c r="O565" s="79" t="s">
        <v>243</v>
      </c>
      <c r="P565" s="79" t="s">
        <v>1820</v>
      </c>
      <c r="Q565" s="79">
        <v>422625</v>
      </c>
      <c r="R565" s="79">
        <v>1305395</v>
      </c>
      <c r="S565" s="79">
        <v>205826</v>
      </c>
      <c r="T565" s="79">
        <v>1099569</v>
      </c>
    </row>
    <row r="566" spans="15:20" ht="15">
      <c r="O566" s="79" t="s">
        <v>246</v>
      </c>
      <c r="P566" s="79" t="s">
        <v>2254</v>
      </c>
      <c r="Q566" s="79">
        <v>201600</v>
      </c>
      <c r="R566" s="79">
        <v>796072</v>
      </c>
      <c r="S566" s="79">
        <v>200000</v>
      </c>
      <c r="T566" s="79">
        <v>596072</v>
      </c>
    </row>
    <row r="567" spans="15:20" ht="15">
      <c r="O567" s="79" t="s">
        <v>249</v>
      </c>
      <c r="P567" s="79" t="s">
        <v>2255</v>
      </c>
      <c r="Q567" s="79">
        <v>603007</v>
      </c>
      <c r="R567" s="79">
        <v>336198</v>
      </c>
      <c r="S567" s="79"/>
      <c r="T567" s="79">
        <v>336198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7" t="str">
        <f>work!A1</f>
        <v>Estimated cost of construction authorized by building permits, September 2014</v>
      </c>
      <c r="B20" s="107"/>
    </row>
    <row r="28" spans="8:9" ht="15.75">
      <c r="H28" s="108"/>
      <c r="I28" s="10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276816</v>
      </c>
      <c r="F31" s="64">
        <f>work!I31+work!J31</f>
        <v>65750</v>
      </c>
      <c r="H31" s="77" t="str">
        <f>work!L31</f>
        <v>20141007</v>
      </c>
      <c r="I31" s="46">
        <f>E31</f>
        <v>276816</v>
      </c>
      <c r="J31" s="46">
        <f>F31</f>
        <v>65750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407935</v>
      </c>
      <c r="F32" s="64">
        <f>work!I32+work!J32</f>
        <v>17866417</v>
      </c>
      <c r="H32" s="77" t="str">
        <f>work!L32</f>
        <v>20141107</v>
      </c>
      <c r="I32" s="46">
        <f aca="true" t="shared" si="0" ref="I32:I95">E32</f>
        <v>407935</v>
      </c>
      <c r="J32" s="46">
        <f aca="true" t="shared" si="1" ref="J32:J95">F32</f>
        <v>17866417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850380</v>
      </c>
      <c r="F33" s="64">
        <f>work!I33+work!J33</f>
        <v>55210</v>
      </c>
      <c r="H33" s="77" t="str">
        <f>work!L33</f>
        <v>20141107</v>
      </c>
      <c r="I33" s="46">
        <f t="shared" si="0"/>
        <v>850380</v>
      </c>
      <c r="J33" s="46">
        <f t="shared" si="1"/>
        <v>55210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22445</v>
      </c>
      <c r="F34" s="64">
        <f>work!I34+work!J34</f>
        <v>0</v>
      </c>
      <c r="G34" s="79"/>
      <c r="H34" s="77" t="str">
        <f>work!L34</f>
        <v>20141007</v>
      </c>
      <c r="I34" s="46">
        <f t="shared" si="0"/>
        <v>22445</v>
      </c>
      <c r="J34" s="46">
        <f t="shared" si="1"/>
        <v>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69054</v>
      </c>
      <c r="F35" s="64">
        <f>work!I35+work!J35</f>
        <v>27650</v>
      </c>
      <c r="H35" s="77" t="str">
        <f>work!L35</f>
        <v>20141007</v>
      </c>
      <c r="I35" s="46">
        <f t="shared" si="0"/>
        <v>69054</v>
      </c>
      <c r="J35" s="46">
        <f t="shared" si="1"/>
        <v>27650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3700</v>
      </c>
      <c r="F36" s="64">
        <f>work!I36+work!J36</f>
        <v>850</v>
      </c>
      <c r="H36" s="77" t="str">
        <f>work!L36</f>
        <v>20141007</v>
      </c>
      <c r="I36" s="46">
        <f t="shared" si="0"/>
        <v>3700</v>
      </c>
      <c r="J36" s="46">
        <f t="shared" si="1"/>
        <v>850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45813</v>
      </c>
      <c r="F37" s="64">
        <f>work!I37+work!J37</f>
        <v>20375</v>
      </c>
      <c r="H37" s="77" t="str">
        <f>work!L37</f>
        <v>20141007</v>
      </c>
      <c r="I37" s="46">
        <f t="shared" si="0"/>
        <v>45813</v>
      </c>
      <c r="J37" s="46">
        <f t="shared" si="1"/>
        <v>20375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3030900</v>
      </c>
      <c r="F38" s="64">
        <f>work!I38+work!J38</f>
        <v>858480</v>
      </c>
      <c r="H38" s="77" t="str">
        <f>work!L38</f>
        <v>20141107</v>
      </c>
      <c r="I38" s="46">
        <f t="shared" si="0"/>
        <v>3030900</v>
      </c>
      <c r="J38" s="46">
        <f t="shared" si="1"/>
        <v>858480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38444</v>
      </c>
      <c r="F39" s="64">
        <f>work!I39+work!J39</f>
        <v>2650</v>
      </c>
      <c r="H39" s="77" t="str">
        <f>work!L39</f>
        <v>20141007</v>
      </c>
      <c r="I39" s="46">
        <f t="shared" si="0"/>
        <v>38444</v>
      </c>
      <c r="J39" s="46">
        <f t="shared" si="1"/>
        <v>2650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72894</v>
      </c>
      <c r="F40" s="64">
        <f>work!I40+work!J40</f>
        <v>25925</v>
      </c>
      <c r="H40" s="77" t="str">
        <f>work!L40</f>
        <v>20141007</v>
      </c>
      <c r="I40" s="46">
        <f t="shared" si="0"/>
        <v>72894</v>
      </c>
      <c r="J40" s="46">
        <f t="shared" si="1"/>
        <v>25925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1474981</v>
      </c>
      <c r="F41" s="64">
        <f>work!I41+work!J41</f>
        <v>57000</v>
      </c>
      <c r="H41" s="77" t="str">
        <f>work!L41</f>
        <v>20141007</v>
      </c>
      <c r="I41" s="46">
        <f t="shared" si="0"/>
        <v>1474981</v>
      </c>
      <c r="J41" s="46">
        <f t="shared" si="1"/>
        <v>57000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850504</v>
      </c>
      <c r="F42" s="64">
        <f>work!I42+work!J42</f>
        <v>72775</v>
      </c>
      <c r="H42" s="77" t="str">
        <f>work!L42</f>
        <v>20141007</v>
      </c>
      <c r="I42" s="46">
        <f t="shared" si="0"/>
        <v>850504</v>
      </c>
      <c r="J42" s="46">
        <f t="shared" si="1"/>
        <v>72775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396144</v>
      </c>
      <c r="F43" s="64">
        <f>work!I43+work!J43</f>
        <v>309955</v>
      </c>
      <c r="H43" s="77" t="str">
        <f>work!L43</f>
        <v>20141007</v>
      </c>
      <c r="I43" s="46">
        <f t="shared" si="0"/>
        <v>396144</v>
      </c>
      <c r="J43" s="46">
        <f t="shared" si="1"/>
        <v>309955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306861</v>
      </c>
      <c r="F44" s="64">
        <f>work!I44+work!J44</f>
        <v>2000</v>
      </c>
      <c r="G44" s="79"/>
      <c r="H44" s="77" t="str">
        <f>work!L44</f>
        <v>20141107</v>
      </c>
      <c r="I44" s="46">
        <f t="shared" si="0"/>
        <v>306861</v>
      </c>
      <c r="J44" s="46">
        <f t="shared" si="1"/>
        <v>2000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296708</v>
      </c>
      <c r="F45" s="64">
        <f>work!I45+work!J45</f>
        <v>0</v>
      </c>
      <c r="H45" s="77" t="str">
        <f>work!L45</f>
        <v>20141007</v>
      </c>
      <c r="I45" s="46">
        <f t="shared" si="0"/>
        <v>296708</v>
      </c>
      <c r="J45" s="46">
        <f t="shared" si="1"/>
        <v>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1849272</v>
      </c>
      <c r="F46" s="64">
        <f>work!I46+work!J46</f>
        <v>166275</v>
      </c>
      <c r="H46" s="77" t="str">
        <f>work!L46</f>
        <v>20141007</v>
      </c>
      <c r="I46" s="46">
        <f t="shared" si="0"/>
        <v>1849272</v>
      </c>
      <c r="J46" s="46">
        <f t="shared" si="1"/>
        <v>166275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465750</v>
      </c>
      <c r="F47" s="64">
        <f>work!I47+work!J47</f>
        <v>28550</v>
      </c>
      <c r="H47" s="77" t="str">
        <f>work!L47</f>
        <v>20141007</v>
      </c>
      <c r="I47" s="46">
        <f t="shared" si="0"/>
        <v>465750</v>
      </c>
      <c r="J47" s="46">
        <f t="shared" si="1"/>
        <v>28550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151866</v>
      </c>
      <c r="F48" s="64">
        <f>work!I48+work!J48</f>
        <v>2667034</v>
      </c>
      <c r="H48" s="77" t="str">
        <f>work!L48</f>
        <v>20141007</v>
      </c>
      <c r="I48" s="46">
        <f t="shared" si="0"/>
        <v>151866</v>
      </c>
      <c r="J48" s="46">
        <f t="shared" si="1"/>
        <v>2667034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268192</v>
      </c>
      <c r="F49" s="64">
        <f>work!I49+work!J49</f>
        <v>47100</v>
      </c>
      <c r="H49" s="77" t="str">
        <f>work!L49</f>
        <v>20141107</v>
      </c>
      <c r="I49" s="46">
        <f t="shared" si="0"/>
        <v>268192</v>
      </c>
      <c r="J49" s="46">
        <f t="shared" si="1"/>
        <v>47100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14300</v>
      </c>
      <c r="F50" s="64">
        <f>work!I50+work!J50</f>
        <v>0</v>
      </c>
      <c r="H50" s="77" t="s">
        <v>9</v>
      </c>
      <c r="I50" s="46">
        <f t="shared" si="0"/>
        <v>14300</v>
      </c>
      <c r="J50" s="46">
        <f t="shared" si="1"/>
        <v>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276625</v>
      </c>
      <c r="F51" s="64">
        <f>work!I51+work!J51</f>
        <v>76700</v>
      </c>
      <c r="H51" s="77" t="str">
        <f>work!L51</f>
        <v>20141107</v>
      </c>
      <c r="I51" s="46">
        <f t="shared" si="0"/>
        <v>276625</v>
      </c>
      <c r="J51" s="46">
        <f t="shared" si="1"/>
        <v>76700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1412641</v>
      </c>
      <c r="F52" s="64">
        <f>work!I52+work!J52</f>
        <v>500</v>
      </c>
      <c r="H52" s="77" t="str">
        <f>work!L52</f>
        <v>20141007</v>
      </c>
      <c r="I52" s="46">
        <f t="shared" si="0"/>
        <v>1412641</v>
      </c>
      <c r="J52" s="46">
        <f t="shared" si="1"/>
        <v>500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122164</v>
      </c>
      <c r="F53" s="64">
        <f>work!I53+work!J53</f>
        <v>2800</v>
      </c>
      <c r="H53" s="77" t="str">
        <f>work!L53</f>
        <v>20141007</v>
      </c>
      <c r="I53" s="46">
        <f t="shared" si="0"/>
        <v>122164</v>
      </c>
      <c r="J53" s="46">
        <f t="shared" si="1"/>
        <v>2800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1023379</v>
      </c>
      <c r="F54" s="64">
        <f>work!I54+work!J54</f>
        <v>300051</v>
      </c>
      <c r="H54" s="77" t="str">
        <f>work!L54</f>
        <v>20141107</v>
      </c>
      <c r="I54" s="46">
        <f t="shared" si="0"/>
        <v>1023379</v>
      </c>
      <c r="J54" s="46">
        <f t="shared" si="1"/>
        <v>300051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12105</v>
      </c>
      <c r="F55" s="64">
        <f>work!I55+work!J55</f>
        <v>19750</v>
      </c>
      <c r="H55" s="77" t="str">
        <f>work!L55</f>
        <v>20141007</v>
      </c>
      <c r="I55" s="46">
        <f t="shared" si="0"/>
        <v>12105</v>
      </c>
      <c r="J55" s="46">
        <f t="shared" si="1"/>
        <v>19750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 t="e">
        <f>work!G56+work!H56</f>
        <v>#VALUE!</v>
      </c>
      <c r="F56" s="64" t="e">
        <f>work!I56+work!J56</f>
        <v>#VALUE!</v>
      </c>
      <c r="H56" s="77" t="str">
        <f>work!L56</f>
        <v>No report</v>
      </c>
      <c r="I56" s="46" t="e">
        <f t="shared" si="0"/>
        <v>#VALUE!</v>
      </c>
      <c r="J56" s="46" t="e">
        <f t="shared" si="1"/>
        <v>#VALUE!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183712</v>
      </c>
      <c r="F57" s="64">
        <f>work!I57+work!J57</f>
        <v>173200</v>
      </c>
      <c r="H57" s="77" t="str">
        <f>work!L57</f>
        <v>20141007</v>
      </c>
      <c r="I57" s="46">
        <f t="shared" si="0"/>
        <v>183712</v>
      </c>
      <c r="J57" s="46">
        <f t="shared" si="1"/>
        <v>173200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147800</v>
      </c>
      <c r="F58" s="64">
        <f>work!I58+work!J58</f>
        <v>3791092</v>
      </c>
      <c r="H58" s="77" t="str">
        <f>work!L58</f>
        <v>20141007</v>
      </c>
      <c r="I58" s="46">
        <f t="shared" si="0"/>
        <v>147800</v>
      </c>
      <c r="J58" s="46">
        <f t="shared" si="1"/>
        <v>3791092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408716</v>
      </c>
      <c r="F59" s="64">
        <f>work!I59+work!J59</f>
        <v>4000</v>
      </c>
      <c r="H59" s="77" t="str">
        <f>work!L59</f>
        <v>20141007</v>
      </c>
      <c r="I59" s="46">
        <f t="shared" si="0"/>
        <v>408716</v>
      </c>
      <c r="J59" s="46">
        <f t="shared" si="1"/>
        <v>4000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1125817</v>
      </c>
      <c r="F60" s="64">
        <f>work!I60+work!J60</f>
        <v>100754</v>
      </c>
      <c r="H60" s="77" t="str">
        <f>work!L60</f>
        <v>20141007</v>
      </c>
      <c r="I60" s="46">
        <f t="shared" si="0"/>
        <v>1125817</v>
      </c>
      <c r="J60" s="46">
        <f t="shared" si="1"/>
        <v>100754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917592</v>
      </c>
      <c r="F61" s="64">
        <f>work!I61+work!J61</f>
        <v>29560</v>
      </c>
      <c r="H61" s="77" t="str">
        <f>work!L61</f>
        <v>20141107</v>
      </c>
      <c r="I61" s="46">
        <f t="shared" si="0"/>
        <v>917592</v>
      </c>
      <c r="J61" s="46">
        <f t="shared" si="1"/>
        <v>29560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456868</v>
      </c>
      <c r="F62" s="64">
        <f>work!I62+work!J62</f>
        <v>350000</v>
      </c>
      <c r="H62" s="77" t="str">
        <f>work!L62</f>
        <v>20141007</v>
      </c>
      <c r="I62" s="46">
        <f t="shared" si="0"/>
        <v>456868</v>
      </c>
      <c r="J62" s="46">
        <f t="shared" si="1"/>
        <v>350000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>
        <f>work!G63+work!H63</f>
        <v>480024</v>
      </c>
      <c r="F63" s="64">
        <f>work!I63+work!J63</f>
        <v>0</v>
      </c>
      <c r="H63" s="77" t="str">
        <f>work!L63</f>
        <v>20141107</v>
      </c>
      <c r="I63" s="46">
        <f t="shared" si="0"/>
        <v>480024</v>
      </c>
      <c r="J63" s="46">
        <f t="shared" si="1"/>
        <v>0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500339</v>
      </c>
      <c r="F64" s="64">
        <f>work!I64+work!J64</f>
        <v>205200</v>
      </c>
      <c r="H64" s="77" t="str">
        <f>work!L64</f>
        <v>20141007</v>
      </c>
      <c r="I64" s="46">
        <f t="shared" si="0"/>
        <v>500339</v>
      </c>
      <c r="J64" s="46">
        <f t="shared" si="1"/>
        <v>205200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309250</v>
      </c>
      <c r="F65" s="64">
        <f>work!I65+work!J65</f>
        <v>1053000</v>
      </c>
      <c r="H65" s="77" t="str">
        <f>work!L65</f>
        <v>20141007</v>
      </c>
      <c r="I65" s="46">
        <f t="shared" si="0"/>
        <v>309250</v>
      </c>
      <c r="J65" s="46">
        <f t="shared" si="1"/>
        <v>1053000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735928</v>
      </c>
      <c r="F66" s="64">
        <f>work!I66+work!J66</f>
        <v>793602</v>
      </c>
      <c r="H66" s="77" t="str">
        <f>work!L66</f>
        <v>20141007</v>
      </c>
      <c r="I66" s="46">
        <f t="shared" si="0"/>
        <v>735928</v>
      </c>
      <c r="J66" s="46">
        <f t="shared" si="1"/>
        <v>793602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840843</v>
      </c>
      <c r="F67" s="64">
        <f>work!I67+work!J67</f>
        <v>36600</v>
      </c>
      <c r="H67" s="77" t="str">
        <f>work!L67</f>
        <v>20141007</v>
      </c>
      <c r="I67" s="46">
        <f t="shared" si="0"/>
        <v>840843</v>
      </c>
      <c r="J67" s="46">
        <f t="shared" si="1"/>
        <v>36600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>
        <f>work!G68+work!H68</f>
        <v>443335</v>
      </c>
      <c r="F68" s="64">
        <f>work!I68+work!J68</f>
        <v>469401</v>
      </c>
      <c r="H68" s="77" t="str">
        <f>work!L68</f>
        <v>20141107</v>
      </c>
      <c r="I68" s="46">
        <f t="shared" si="0"/>
        <v>443335</v>
      </c>
      <c r="J68" s="46">
        <f t="shared" si="1"/>
        <v>469401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2975795</v>
      </c>
      <c r="F69" s="64">
        <f>work!I69+work!J69</f>
        <v>642780</v>
      </c>
      <c r="H69" s="77" t="str">
        <f>work!L69</f>
        <v>20141107</v>
      </c>
      <c r="I69" s="46">
        <f t="shared" si="0"/>
        <v>2975795</v>
      </c>
      <c r="J69" s="46">
        <f t="shared" si="1"/>
        <v>642780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1600953</v>
      </c>
      <c r="F70" s="64">
        <f>work!I70+work!J70</f>
        <v>560915</v>
      </c>
      <c r="H70" s="77" t="str">
        <f>work!L70</f>
        <v>20141107</v>
      </c>
      <c r="I70" s="46">
        <f t="shared" si="0"/>
        <v>1600953</v>
      </c>
      <c r="J70" s="46">
        <f t="shared" si="1"/>
        <v>560915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207850</v>
      </c>
      <c r="F71" s="64">
        <f>work!I71+work!J71</f>
        <v>136026</v>
      </c>
      <c r="H71" s="77" t="str">
        <f>work!L71</f>
        <v>20141007</v>
      </c>
      <c r="I71" s="46">
        <f t="shared" si="0"/>
        <v>207850</v>
      </c>
      <c r="J71" s="46">
        <f t="shared" si="1"/>
        <v>136026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3496287</v>
      </c>
      <c r="F72" s="64">
        <f>work!I72+work!J72</f>
        <v>508982</v>
      </c>
      <c r="H72" s="77" t="str">
        <f>work!L72</f>
        <v>20141007</v>
      </c>
      <c r="I72" s="46">
        <f t="shared" si="0"/>
        <v>3496287</v>
      </c>
      <c r="J72" s="46">
        <f t="shared" si="1"/>
        <v>508982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1682959</v>
      </c>
      <c r="F73" s="64">
        <f>work!I73+work!J73</f>
        <v>64576</v>
      </c>
      <c r="H73" s="77" t="str">
        <f>work!L73</f>
        <v>20141007</v>
      </c>
      <c r="I73" s="46">
        <f t="shared" si="0"/>
        <v>1682959</v>
      </c>
      <c r="J73" s="46">
        <f t="shared" si="1"/>
        <v>64576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1702767</v>
      </c>
      <c r="F74" s="64">
        <f>work!I74+work!J74</f>
        <v>411462</v>
      </c>
      <c r="H74" s="77" t="str">
        <f>work!L74</f>
        <v>20141007</v>
      </c>
      <c r="I74" s="46">
        <f t="shared" si="0"/>
        <v>1702767</v>
      </c>
      <c r="J74" s="46">
        <f t="shared" si="1"/>
        <v>411462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868259</v>
      </c>
      <c r="F75" s="64">
        <f>work!I75+work!J75</f>
        <v>436680</v>
      </c>
      <c r="H75" s="77" t="str">
        <f>work!L75</f>
        <v>20141007</v>
      </c>
      <c r="I75" s="46">
        <f t="shared" si="0"/>
        <v>868259</v>
      </c>
      <c r="J75" s="46">
        <f t="shared" si="1"/>
        <v>436680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652402</v>
      </c>
      <c r="F76" s="64">
        <f>work!I76+work!J76</f>
        <v>1048395</v>
      </c>
      <c r="H76" s="77" t="str">
        <f>work!L76</f>
        <v>20141107</v>
      </c>
      <c r="I76" s="46">
        <f t="shared" si="0"/>
        <v>652402</v>
      </c>
      <c r="J76" s="46">
        <f t="shared" si="1"/>
        <v>1048395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148413</v>
      </c>
      <c r="F77" s="64">
        <f>work!I77+work!J77</f>
        <v>1600</v>
      </c>
      <c r="H77" s="77" t="str">
        <f>work!L77</f>
        <v>20141007</v>
      </c>
      <c r="I77" s="46">
        <f t="shared" si="0"/>
        <v>148413</v>
      </c>
      <c r="J77" s="46">
        <f t="shared" si="1"/>
        <v>1600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617587</v>
      </c>
      <c r="F78" s="64">
        <f>work!I78+work!J78</f>
        <v>239953</v>
      </c>
      <c r="H78" s="77" t="str">
        <f>work!L78</f>
        <v>20141007</v>
      </c>
      <c r="I78" s="46">
        <f t="shared" si="0"/>
        <v>617587</v>
      </c>
      <c r="J78" s="46">
        <f t="shared" si="1"/>
        <v>239953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185508</v>
      </c>
      <c r="F79" s="64">
        <f>work!I79+work!J79</f>
        <v>47550</v>
      </c>
      <c r="H79" s="77" t="str">
        <f>work!L79</f>
        <v>20141007</v>
      </c>
      <c r="I79" s="46">
        <f t="shared" si="0"/>
        <v>185508</v>
      </c>
      <c r="J79" s="46">
        <f t="shared" si="1"/>
        <v>47550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378783</v>
      </c>
      <c r="F80" s="64">
        <f>work!I80+work!J80</f>
        <v>164850</v>
      </c>
      <c r="H80" s="77" t="str">
        <f>work!L80</f>
        <v>20141007</v>
      </c>
      <c r="I80" s="46">
        <f t="shared" si="0"/>
        <v>378783</v>
      </c>
      <c r="J80" s="46">
        <f t="shared" si="1"/>
        <v>164850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366274</v>
      </c>
      <c r="F81" s="64">
        <f>work!I81+work!J81</f>
        <v>31000</v>
      </c>
      <c r="H81" s="77" t="str">
        <f>work!L81</f>
        <v>20141107</v>
      </c>
      <c r="I81" s="46">
        <f t="shared" si="0"/>
        <v>366274</v>
      </c>
      <c r="J81" s="46">
        <f t="shared" si="1"/>
        <v>31000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1153583</v>
      </c>
      <c r="F82" s="64">
        <f>work!I82+work!J82</f>
        <v>81945</v>
      </c>
      <c r="H82" s="77" t="str">
        <f>work!L82</f>
        <v>20141007</v>
      </c>
      <c r="I82" s="46">
        <f t="shared" si="0"/>
        <v>1153583</v>
      </c>
      <c r="J82" s="46">
        <f t="shared" si="1"/>
        <v>81945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92470</v>
      </c>
      <c r="F83" s="64">
        <f>work!I83+work!J83</f>
        <v>173800</v>
      </c>
      <c r="H83" s="77" t="str">
        <f>work!L83</f>
        <v>20141007</v>
      </c>
      <c r="I83" s="46">
        <f t="shared" si="0"/>
        <v>92470</v>
      </c>
      <c r="J83" s="46">
        <f t="shared" si="1"/>
        <v>173800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321000</v>
      </c>
      <c r="F84" s="64">
        <f>work!I84+work!J84</f>
        <v>16300</v>
      </c>
      <c r="H84" s="77" t="str">
        <f>work!L84</f>
        <v>20141007</v>
      </c>
      <c r="I84" s="46">
        <f t="shared" si="0"/>
        <v>321000</v>
      </c>
      <c r="J84" s="46">
        <f t="shared" si="1"/>
        <v>16300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685493</v>
      </c>
      <c r="F85" s="64">
        <f>work!I85+work!J85</f>
        <v>706130</v>
      </c>
      <c r="H85" s="77" t="str">
        <f>work!L85</f>
        <v>20141007</v>
      </c>
      <c r="I85" s="46">
        <f t="shared" si="0"/>
        <v>685493</v>
      </c>
      <c r="J85" s="46">
        <f t="shared" si="1"/>
        <v>706130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3082331</v>
      </c>
      <c r="F86" s="64">
        <f>work!I86+work!J86</f>
        <v>1620047</v>
      </c>
      <c r="H86" s="77" t="str">
        <f>work!L86</f>
        <v>20141007</v>
      </c>
      <c r="I86" s="46">
        <f t="shared" si="0"/>
        <v>3082331</v>
      </c>
      <c r="J86" s="46">
        <f t="shared" si="1"/>
        <v>1620047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261893</v>
      </c>
      <c r="F87" s="64">
        <f>work!I87+work!J87</f>
        <v>88790</v>
      </c>
      <c r="H87" s="77" t="str">
        <f>work!L87</f>
        <v>20141007</v>
      </c>
      <c r="I87" s="46">
        <f t="shared" si="0"/>
        <v>261893</v>
      </c>
      <c r="J87" s="46">
        <f t="shared" si="1"/>
        <v>88790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233259</v>
      </c>
      <c r="F88" s="64">
        <f>work!I88+work!J88</f>
        <v>286526</v>
      </c>
      <c r="H88" s="77" t="str">
        <f>work!L88</f>
        <v>20141007</v>
      </c>
      <c r="I88" s="46">
        <f t="shared" si="0"/>
        <v>233259</v>
      </c>
      <c r="J88" s="46">
        <f t="shared" si="1"/>
        <v>286526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1237897</v>
      </c>
      <c r="F89" s="64">
        <f>work!I89+work!J89</f>
        <v>194600</v>
      </c>
      <c r="H89" s="77" t="str">
        <f>work!L89</f>
        <v>20141107</v>
      </c>
      <c r="I89" s="46">
        <f t="shared" si="0"/>
        <v>1237897</v>
      </c>
      <c r="J89" s="46">
        <f t="shared" si="1"/>
        <v>194600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36700</v>
      </c>
      <c r="F90" s="64">
        <f>work!I90+work!J90</f>
        <v>716447</v>
      </c>
      <c r="H90" s="77" t="str">
        <f>work!L90</f>
        <v>20141007</v>
      </c>
      <c r="I90" s="46">
        <f t="shared" si="0"/>
        <v>36700</v>
      </c>
      <c r="J90" s="46">
        <f t="shared" si="1"/>
        <v>716447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1146424</v>
      </c>
      <c r="F91" s="64">
        <f>work!I91+work!J91</f>
        <v>6850</v>
      </c>
      <c r="H91" s="77" t="str">
        <f>work!L91</f>
        <v>20141007</v>
      </c>
      <c r="I91" s="46">
        <f t="shared" si="0"/>
        <v>1146424</v>
      </c>
      <c r="J91" s="46">
        <f t="shared" si="1"/>
        <v>6850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690003</v>
      </c>
      <c r="F92" s="64">
        <f>work!I92+work!J92</f>
        <v>40909</v>
      </c>
      <c r="H92" s="77" t="str">
        <f>work!L92</f>
        <v>20141007</v>
      </c>
      <c r="I92" s="46">
        <f t="shared" si="0"/>
        <v>690003</v>
      </c>
      <c r="J92" s="46">
        <f t="shared" si="1"/>
        <v>40909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76490</v>
      </c>
      <c r="F93" s="64">
        <f>work!I93+work!J93</f>
        <v>106000</v>
      </c>
      <c r="H93" s="77" t="str">
        <f>work!L93</f>
        <v>20141007</v>
      </c>
      <c r="I93" s="46">
        <f t="shared" si="0"/>
        <v>76490</v>
      </c>
      <c r="J93" s="46">
        <f t="shared" si="1"/>
        <v>106000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436188</v>
      </c>
      <c r="F94" s="64">
        <f>work!I94+work!J94</f>
        <v>41096</v>
      </c>
      <c r="H94" s="77" t="str">
        <f>work!L94</f>
        <v>20141107</v>
      </c>
      <c r="I94" s="46">
        <f t="shared" si="0"/>
        <v>436188</v>
      </c>
      <c r="J94" s="46">
        <f t="shared" si="1"/>
        <v>41096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842948</v>
      </c>
      <c r="F95" s="64">
        <f>work!I95+work!J95</f>
        <v>109790</v>
      </c>
      <c r="H95" s="77" t="str">
        <f>work!L95</f>
        <v>20141007</v>
      </c>
      <c r="I95" s="46">
        <f t="shared" si="0"/>
        <v>842948</v>
      </c>
      <c r="J95" s="46">
        <f t="shared" si="1"/>
        <v>109790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2586011</v>
      </c>
      <c r="F96" s="64">
        <f>work!I96+work!J96</f>
        <v>92400</v>
      </c>
      <c r="H96" s="77" t="str">
        <f>work!L96</f>
        <v>20141007</v>
      </c>
      <c r="I96" s="46">
        <f aca="true" t="shared" si="2" ref="I96:I159">E96</f>
        <v>2586011</v>
      </c>
      <c r="J96" s="46">
        <f aca="true" t="shared" si="3" ref="J96:J159">F96</f>
        <v>92400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484575</v>
      </c>
      <c r="F97" s="64">
        <f>work!I97+work!J97</f>
        <v>295230</v>
      </c>
      <c r="H97" s="77" t="str">
        <f>work!L97</f>
        <v>20141107</v>
      </c>
      <c r="I97" s="46">
        <f t="shared" si="2"/>
        <v>484575</v>
      </c>
      <c r="J97" s="46">
        <f t="shared" si="3"/>
        <v>295230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1204868</v>
      </c>
      <c r="F98" s="64">
        <f>work!I98+work!J98</f>
        <v>1458960</v>
      </c>
      <c r="H98" s="77" t="str">
        <f>work!L98</f>
        <v>20141007</v>
      </c>
      <c r="I98" s="46">
        <f t="shared" si="2"/>
        <v>1204868</v>
      </c>
      <c r="J98" s="46">
        <f t="shared" si="3"/>
        <v>1458960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3507670</v>
      </c>
      <c r="F99" s="64">
        <f>work!I99+work!J99</f>
        <v>8169775</v>
      </c>
      <c r="H99" s="77" t="str">
        <f>work!L99</f>
        <v>20141007</v>
      </c>
      <c r="I99" s="46">
        <f t="shared" si="2"/>
        <v>3507670</v>
      </c>
      <c r="J99" s="46">
        <f t="shared" si="3"/>
        <v>8169775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78550</v>
      </c>
      <c r="F100" s="64">
        <f>work!I100+work!J100</f>
        <v>1739</v>
      </c>
      <c r="H100" s="77" t="str">
        <f>work!L100</f>
        <v>20141007</v>
      </c>
      <c r="I100" s="46">
        <f t="shared" si="2"/>
        <v>78550</v>
      </c>
      <c r="J100" s="46">
        <f t="shared" si="3"/>
        <v>1739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770022</v>
      </c>
      <c r="F101" s="64">
        <f>work!I101+work!J101</f>
        <v>754270</v>
      </c>
      <c r="H101" s="77" t="str">
        <f>work!L101</f>
        <v>20141007</v>
      </c>
      <c r="I101" s="46">
        <f t="shared" si="2"/>
        <v>770022</v>
      </c>
      <c r="J101" s="46">
        <f t="shared" si="3"/>
        <v>754270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310688</v>
      </c>
      <c r="F102" s="64">
        <f>work!I102+work!J102</f>
        <v>489821</v>
      </c>
      <c r="H102" s="77" t="str">
        <f>work!L102</f>
        <v>20141007</v>
      </c>
      <c r="I102" s="46">
        <f t="shared" si="2"/>
        <v>310688</v>
      </c>
      <c r="J102" s="46">
        <f t="shared" si="3"/>
        <v>489821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451055</v>
      </c>
      <c r="F103" s="64">
        <f>work!I103+work!J103</f>
        <v>242860</v>
      </c>
      <c r="H103" s="77" t="str">
        <f>work!L103</f>
        <v>20141107</v>
      </c>
      <c r="I103" s="46">
        <f t="shared" si="2"/>
        <v>451055</v>
      </c>
      <c r="J103" s="46">
        <f t="shared" si="3"/>
        <v>242860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>
        <f>work!G104+work!H104</f>
        <v>1593719</v>
      </c>
      <c r="F104" s="64">
        <f>work!I104+work!J104</f>
        <v>2682161</v>
      </c>
      <c r="H104" s="77" t="str">
        <f>work!L104</f>
        <v>20141107</v>
      </c>
      <c r="I104" s="46">
        <f t="shared" si="2"/>
        <v>1593719</v>
      </c>
      <c r="J104" s="46">
        <f t="shared" si="3"/>
        <v>2682161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1230028</v>
      </c>
      <c r="F105" s="64">
        <f>work!I105+work!J105</f>
        <v>112100</v>
      </c>
      <c r="H105" s="77" t="str">
        <f>work!L105</f>
        <v>20141107</v>
      </c>
      <c r="I105" s="46">
        <f t="shared" si="2"/>
        <v>1230028</v>
      </c>
      <c r="J105" s="46">
        <f t="shared" si="3"/>
        <v>112100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6660199</v>
      </c>
      <c r="F106" s="64">
        <f>work!I106+work!J106</f>
        <v>44100</v>
      </c>
      <c r="H106" s="77" t="str">
        <f>work!L106</f>
        <v>20141007</v>
      </c>
      <c r="I106" s="46">
        <f t="shared" si="2"/>
        <v>6660199</v>
      </c>
      <c r="J106" s="46">
        <f t="shared" si="3"/>
        <v>44100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89093</v>
      </c>
      <c r="F107" s="64">
        <f>work!I107+work!J107</f>
        <v>269025</v>
      </c>
      <c r="H107" s="77" t="str">
        <f>work!L107</f>
        <v>20141007</v>
      </c>
      <c r="I107" s="46">
        <f t="shared" si="2"/>
        <v>89093</v>
      </c>
      <c r="J107" s="46">
        <f t="shared" si="3"/>
        <v>269025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0</v>
      </c>
      <c r="F108" s="64">
        <f>work!I108+work!J108</f>
        <v>33001</v>
      </c>
      <c r="H108" s="77" t="str">
        <f>work!L108</f>
        <v>20141007</v>
      </c>
      <c r="I108" s="46">
        <f t="shared" si="2"/>
        <v>0</v>
      </c>
      <c r="J108" s="46">
        <f t="shared" si="3"/>
        <v>33001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894534</v>
      </c>
      <c r="F109" s="64">
        <f>work!I109+work!J109</f>
        <v>3261901</v>
      </c>
      <c r="H109" s="77" t="str">
        <f>work!L109</f>
        <v>20141007</v>
      </c>
      <c r="I109" s="46">
        <f t="shared" si="2"/>
        <v>894534</v>
      </c>
      <c r="J109" s="46">
        <f t="shared" si="3"/>
        <v>3261901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120373</v>
      </c>
      <c r="F110" s="64">
        <f>work!I110+work!J110</f>
        <v>650</v>
      </c>
      <c r="H110" s="77" t="str">
        <f>work!L110</f>
        <v>20141007</v>
      </c>
      <c r="I110" s="46">
        <f t="shared" si="2"/>
        <v>120373</v>
      </c>
      <c r="J110" s="46">
        <f t="shared" si="3"/>
        <v>650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282179</v>
      </c>
      <c r="F111" s="64">
        <f>work!I111+work!J111</f>
        <v>279820</v>
      </c>
      <c r="H111" s="77" t="str">
        <f>work!L111</f>
        <v>20141007</v>
      </c>
      <c r="I111" s="46">
        <f t="shared" si="2"/>
        <v>282179</v>
      </c>
      <c r="J111" s="46">
        <f t="shared" si="3"/>
        <v>279820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40100</v>
      </c>
      <c r="F112" s="64">
        <f>work!I112+work!J112</f>
        <v>452978</v>
      </c>
      <c r="H112" s="77" t="str">
        <f>work!L112</f>
        <v>20141007</v>
      </c>
      <c r="I112" s="46">
        <f t="shared" si="2"/>
        <v>40100</v>
      </c>
      <c r="J112" s="46">
        <f t="shared" si="3"/>
        <v>452978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13355905</v>
      </c>
      <c r="F113" s="64">
        <f>work!I113+work!J113</f>
        <v>441828</v>
      </c>
      <c r="H113" s="77" t="str">
        <f>work!L113</f>
        <v>20141007</v>
      </c>
      <c r="I113" s="46">
        <f t="shared" si="2"/>
        <v>13355905</v>
      </c>
      <c r="J113" s="46">
        <f t="shared" si="3"/>
        <v>441828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4252341</v>
      </c>
      <c r="F114" s="64">
        <f>work!I114+work!J114</f>
        <v>515195</v>
      </c>
      <c r="H114" s="77" t="str">
        <f>work!L114</f>
        <v>20141007</v>
      </c>
      <c r="I114" s="46">
        <f t="shared" si="2"/>
        <v>4252341</v>
      </c>
      <c r="J114" s="46">
        <f t="shared" si="3"/>
        <v>515195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0</v>
      </c>
      <c r="F115" s="64">
        <f>work!I115+work!J115</f>
        <v>404191</v>
      </c>
      <c r="H115" s="77" t="str">
        <f>work!L115</f>
        <v>20141007</v>
      </c>
      <c r="I115" s="46">
        <f t="shared" si="2"/>
        <v>0</v>
      </c>
      <c r="J115" s="46">
        <f t="shared" si="3"/>
        <v>404191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2897934</v>
      </c>
      <c r="F116" s="64">
        <f>work!I116+work!J116</f>
        <v>105401</v>
      </c>
      <c r="H116" s="77" t="str">
        <f>work!L116</f>
        <v>20141007</v>
      </c>
      <c r="I116" s="46">
        <f t="shared" si="2"/>
        <v>2897934</v>
      </c>
      <c r="J116" s="46">
        <f t="shared" si="3"/>
        <v>105401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461554</v>
      </c>
      <c r="F117" s="64">
        <f>work!I117+work!J117</f>
        <v>93174</v>
      </c>
      <c r="H117" s="77" t="str">
        <f>work!L117</f>
        <v>20141007</v>
      </c>
      <c r="I117" s="46">
        <f t="shared" si="2"/>
        <v>461554</v>
      </c>
      <c r="J117" s="46">
        <f t="shared" si="3"/>
        <v>93174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612101</v>
      </c>
      <c r="F118" s="64">
        <f>work!I118+work!J118</f>
        <v>6527500</v>
      </c>
      <c r="H118" s="77" t="str">
        <f>work!L118</f>
        <v>20141007</v>
      </c>
      <c r="I118" s="46">
        <f t="shared" si="2"/>
        <v>612101</v>
      </c>
      <c r="J118" s="46">
        <f t="shared" si="3"/>
        <v>6527500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538207</v>
      </c>
      <c r="F119" s="64">
        <f>work!I119+work!J119</f>
        <v>27835</v>
      </c>
      <c r="H119" s="77" t="str">
        <f>work!L119</f>
        <v>20141007</v>
      </c>
      <c r="I119" s="46">
        <f t="shared" si="2"/>
        <v>538207</v>
      </c>
      <c r="J119" s="46">
        <f t="shared" si="3"/>
        <v>27835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629056</v>
      </c>
      <c r="F120" s="64">
        <f>work!I120+work!J120</f>
        <v>520301</v>
      </c>
      <c r="H120" s="77" t="str">
        <f>work!L120</f>
        <v>20141007</v>
      </c>
      <c r="I120" s="46">
        <f t="shared" si="2"/>
        <v>629056</v>
      </c>
      <c r="J120" s="46">
        <f t="shared" si="3"/>
        <v>520301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622825</v>
      </c>
      <c r="F121" s="64">
        <f>work!I121+work!J121</f>
        <v>781820</v>
      </c>
      <c r="H121" s="77" t="str">
        <f>work!L121</f>
        <v>20141007</v>
      </c>
      <c r="I121" s="46">
        <f t="shared" si="2"/>
        <v>622825</v>
      </c>
      <c r="J121" s="46">
        <f t="shared" si="3"/>
        <v>781820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2886972</v>
      </c>
      <c r="F122" s="64">
        <f>work!I122+work!J122</f>
        <v>35885</v>
      </c>
      <c r="H122" s="77" t="str">
        <f>work!L122</f>
        <v>20141007</v>
      </c>
      <c r="I122" s="46">
        <f t="shared" si="2"/>
        <v>2886972</v>
      </c>
      <c r="J122" s="46">
        <f t="shared" si="3"/>
        <v>35885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2186335</v>
      </c>
      <c r="F123" s="64">
        <f>work!I123+work!J123</f>
        <v>583775</v>
      </c>
      <c r="H123" s="77" t="str">
        <f>work!L123</f>
        <v>20141007</v>
      </c>
      <c r="I123" s="46">
        <f t="shared" si="2"/>
        <v>2186335</v>
      </c>
      <c r="J123" s="46">
        <f t="shared" si="3"/>
        <v>583775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9900</v>
      </c>
      <c r="F124" s="64">
        <f>work!I124+work!J124</f>
        <v>0</v>
      </c>
      <c r="H124" s="77" t="str">
        <f>work!L124</f>
        <v>20141007</v>
      </c>
      <c r="I124" s="46">
        <f t="shared" si="2"/>
        <v>9900</v>
      </c>
      <c r="J124" s="46">
        <f t="shared" si="3"/>
        <v>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98434</v>
      </c>
      <c r="F125" s="64">
        <f>work!I125+work!J125</f>
        <v>0</v>
      </c>
      <c r="H125" s="77" t="str">
        <f>work!L125</f>
        <v>20141107</v>
      </c>
      <c r="I125" s="46">
        <f t="shared" si="2"/>
        <v>98434</v>
      </c>
      <c r="J125" s="46">
        <f t="shared" si="3"/>
        <v>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40450</v>
      </c>
      <c r="F126" s="64">
        <f>work!I126+work!J126</f>
        <v>7600</v>
      </c>
      <c r="H126" s="77" t="str">
        <f>work!L126</f>
        <v>20141007</v>
      </c>
      <c r="I126" s="46">
        <f t="shared" si="2"/>
        <v>40450</v>
      </c>
      <c r="J126" s="46">
        <f t="shared" si="3"/>
        <v>7600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4742719</v>
      </c>
      <c r="F127" s="64">
        <f>work!I127+work!J127</f>
        <v>123350</v>
      </c>
      <c r="H127" s="77" t="str">
        <f>work!L127</f>
        <v>20141107</v>
      </c>
      <c r="I127" s="46">
        <f t="shared" si="2"/>
        <v>4742719</v>
      </c>
      <c r="J127" s="46">
        <f t="shared" si="3"/>
        <v>123350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151750</v>
      </c>
      <c r="F128" s="64">
        <f>work!I128+work!J128</f>
        <v>2122600</v>
      </c>
      <c r="H128" s="77" t="str">
        <f>work!L128</f>
        <v>20141107</v>
      </c>
      <c r="I128" s="46">
        <f t="shared" si="2"/>
        <v>151750</v>
      </c>
      <c r="J128" s="46">
        <f t="shared" si="3"/>
        <v>2122600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1158161</v>
      </c>
      <c r="F129" s="64">
        <f>work!I129+work!J129</f>
        <v>8881669</v>
      </c>
      <c r="H129" s="77" t="str">
        <f>work!L129</f>
        <v>20141107</v>
      </c>
      <c r="I129" s="46">
        <f t="shared" si="2"/>
        <v>1158161</v>
      </c>
      <c r="J129" s="46">
        <f t="shared" si="3"/>
        <v>8881669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2099172</v>
      </c>
      <c r="F130" s="64">
        <f>work!I130+work!J130</f>
        <v>336450</v>
      </c>
      <c r="H130" s="77" t="str">
        <f>work!L130</f>
        <v>20141007</v>
      </c>
      <c r="I130" s="46">
        <f t="shared" si="2"/>
        <v>2099172</v>
      </c>
      <c r="J130" s="46">
        <f t="shared" si="3"/>
        <v>336450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1681088</v>
      </c>
      <c r="F131" s="64">
        <f>work!I131+work!J131</f>
        <v>308058</v>
      </c>
      <c r="H131" s="77" t="str">
        <f>work!L131</f>
        <v>20141107</v>
      </c>
      <c r="I131" s="46">
        <f t="shared" si="2"/>
        <v>1681088</v>
      </c>
      <c r="J131" s="46">
        <f t="shared" si="3"/>
        <v>308058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319218</v>
      </c>
      <c r="F132" s="64">
        <f>work!I132+work!J132</f>
        <v>5845</v>
      </c>
      <c r="H132" s="77" t="str">
        <f>work!L132</f>
        <v>20141007</v>
      </c>
      <c r="I132" s="46">
        <f t="shared" si="2"/>
        <v>319218</v>
      </c>
      <c r="J132" s="46">
        <f t="shared" si="3"/>
        <v>5845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370618</v>
      </c>
      <c r="F133" s="64">
        <f>work!I133+work!J133</f>
        <v>2914506</v>
      </c>
      <c r="H133" s="77" t="str">
        <f>work!L133</f>
        <v>20141007</v>
      </c>
      <c r="I133" s="46">
        <f t="shared" si="2"/>
        <v>370618</v>
      </c>
      <c r="J133" s="46">
        <f t="shared" si="3"/>
        <v>2914506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153505</v>
      </c>
      <c r="F134" s="64">
        <f>work!I134+work!J134</f>
        <v>230592</v>
      </c>
      <c r="H134" s="77" t="str">
        <f>work!L134</f>
        <v>20141007</v>
      </c>
      <c r="I134" s="46">
        <f t="shared" si="2"/>
        <v>153505</v>
      </c>
      <c r="J134" s="46">
        <f t="shared" si="3"/>
        <v>230592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418338</v>
      </c>
      <c r="F135" s="64">
        <f>work!I135+work!J135</f>
        <v>81600</v>
      </c>
      <c r="H135" s="77" t="str">
        <f>work!L135</f>
        <v>20141007</v>
      </c>
      <c r="I135" s="46">
        <f t="shared" si="2"/>
        <v>418338</v>
      </c>
      <c r="J135" s="46">
        <f t="shared" si="3"/>
        <v>81600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2021240</v>
      </c>
      <c r="F136" s="64">
        <f>work!I136+work!J136</f>
        <v>2944603</v>
      </c>
      <c r="H136" s="77" t="str">
        <f>work!L136</f>
        <v>20141007</v>
      </c>
      <c r="I136" s="46">
        <f t="shared" si="2"/>
        <v>2021240</v>
      </c>
      <c r="J136" s="46">
        <f t="shared" si="3"/>
        <v>2944603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5480</v>
      </c>
      <c r="F137" s="64">
        <f>work!I137+work!J137</f>
        <v>0</v>
      </c>
      <c r="H137" s="77" t="str">
        <f>work!L137</f>
        <v>20141007</v>
      </c>
      <c r="I137" s="46">
        <f t="shared" si="2"/>
        <v>5480</v>
      </c>
      <c r="J137" s="46">
        <f t="shared" si="3"/>
        <v>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532457</v>
      </c>
      <c r="F138" s="64">
        <f>work!I138+work!J138</f>
        <v>2090340</v>
      </c>
      <c r="H138" s="77" t="str">
        <f>work!L138</f>
        <v>20141007</v>
      </c>
      <c r="I138" s="46">
        <f t="shared" si="2"/>
        <v>532457</v>
      </c>
      <c r="J138" s="46">
        <f t="shared" si="3"/>
        <v>2090340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164633</v>
      </c>
      <c r="F139" s="64">
        <f>work!I139+work!J139</f>
        <v>38643</v>
      </c>
      <c r="H139" s="77" t="str">
        <f>work!L139</f>
        <v>20141007</v>
      </c>
      <c r="I139" s="46">
        <f t="shared" si="2"/>
        <v>164633</v>
      </c>
      <c r="J139" s="46">
        <f t="shared" si="3"/>
        <v>38643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384761</v>
      </c>
      <c r="F140" s="64">
        <f>work!I140+work!J140</f>
        <v>331973</v>
      </c>
      <c r="H140" s="77" t="str">
        <f>work!L140</f>
        <v>20141007</v>
      </c>
      <c r="I140" s="46">
        <f t="shared" si="2"/>
        <v>384761</v>
      </c>
      <c r="J140" s="46">
        <f t="shared" si="3"/>
        <v>331973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515663</v>
      </c>
      <c r="F141" s="64">
        <f>work!I141+work!J141</f>
        <v>391059</v>
      </c>
      <c r="H141" s="77" t="str">
        <f>work!L141</f>
        <v>20141007</v>
      </c>
      <c r="I141" s="46">
        <f t="shared" si="2"/>
        <v>515663</v>
      </c>
      <c r="J141" s="46">
        <f t="shared" si="3"/>
        <v>391059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667113</v>
      </c>
      <c r="F142" s="64">
        <f>work!I142+work!J142</f>
        <v>140280</v>
      </c>
      <c r="H142" s="77" t="str">
        <f>work!L142</f>
        <v>20141007</v>
      </c>
      <c r="I142" s="46">
        <f t="shared" si="2"/>
        <v>667113</v>
      </c>
      <c r="J142" s="46">
        <f t="shared" si="3"/>
        <v>140280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2830913</v>
      </c>
      <c r="F143" s="64">
        <f>work!I143+work!J143</f>
        <v>173762</v>
      </c>
      <c r="H143" s="77" t="str">
        <f>work!L143</f>
        <v>20141007</v>
      </c>
      <c r="I143" s="46">
        <f t="shared" si="2"/>
        <v>2830913</v>
      </c>
      <c r="J143" s="46">
        <f t="shared" si="3"/>
        <v>173762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131385</v>
      </c>
      <c r="F144" s="64">
        <f>work!I144+work!J144</f>
        <v>0</v>
      </c>
      <c r="G144" s="79"/>
      <c r="H144" s="77" t="str">
        <f>work!L144</f>
        <v>20141107</v>
      </c>
      <c r="I144" s="46">
        <f t="shared" si="2"/>
        <v>131385</v>
      </c>
      <c r="J144" s="46">
        <f t="shared" si="3"/>
        <v>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3829777</v>
      </c>
      <c r="F145" s="64">
        <f>work!I145+work!J145</f>
        <v>2666169</v>
      </c>
      <c r="H145" s="77" t="str">
        <f>work!L145</f>
        <v>20141007</v>
      </c>
      <c r="I145" s="46">
        <f t="shared" si="2"/>
        <v>3829777</v>
      </c>
      <c r="J145" s="46">
        <f t="shared" si="3"/>
        <v>2666169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942003</v>
      </c>
      <c r="F146" s="64">
        <f>work!I146+work!J146</f>
        <v>6817220</v>
      </c>
      <c r="H146" s="77" t="str">
        <f>work!L146</f>
        <v>20141007</v>
      </c>
      <c r="I146" s="46">
        <f t="shared" si="2"/>
        <v>942003</v>
      </c>
      <c r="J146" s="46">
        <f t="shared" si="3"/>
        <v>6817220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2482283</v>
      </c>
      <c r="F147" s="64">
        <f>work!I147+work!J147</f>
        <v>25460663</v>
      </c>
      <c r="H147" s="77" t="str">
        <f>work!L147</f>
        <v>20141007</v>
      </c>
      <c r="I147" s="46">
        <f t="shared" si="2"/>
        <v>2482283</v>
      </c>
      <c r="J147" s="46">
        <f t="shared" si="3"/>
        <v>25460663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8100</v>
      </c>
      <c r="F148" s="64">
        <f>work!I148+work!J148</f>
        <v>1200</v>
      </c>
      <c r="H148" s="77" t="str">
        <f>work!L148</f>
        <v>20141007</v>
      </c>
      <c r="I148" s="46">
        <f t="shared" si="2"/>
        <v>8100</v>
      </c>
      <c r="J148" s="46">
        <f t="shared" si="3"/>
        <v>1200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90400</v>
      </c>
      <c r="F149" s="64">
        <f>work!I149+work!J149</f>
        <v>3551575</v>
      </c>
      <c r="H149" s="77" t="str">
        <f>work!L149</f>
        <v>20141007</v>
      </c>
      <c r="I149" s="46">
        <f t="shared" si="2"/>
        <v>90400</v>
      </c>
      <c r="J149" s="46">
        <f t="shared" si="3"/>
        <v>3551575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143025</v>
      </c>
      <c r="F150" s="64">
        <f>work!I150+work!J150</f>
        <v>400</v>
      </c>
      <c r="H150" s="77" t="str">
        <f>work!L150</f>
        <v>20141107</v>
      </c>
      <c r="I150" s="46">
        <f t="shared" si="2"/>
        <v>143025</v>
      </c>
      <c r="J150" s="46">
        <f t="shared" si="3"/>
        <v>400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14850</v>
      </c>
      <c r="F151" s="64">
        <f>work!I151+work!J151</f>
        <v>15350</v>
      </c>
      <c r="H151" s="77" t="str">
        <f>work!L151</f>
        <v>20141107</v>
      </c>
      <c r="I151" s="46">
        <f t="shared" si="2"/>
        <v>14850</v>
      </c>
      <c r="J151" s="46">
        <f t="shared" si="3"/>
        <v>15350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473041</v>
      </c>
      <c r="F152" s="64">
        <f>work!I152+work!J152</f>
        <v>34980</v>
      </c>
      <c r="H152" s="77" t="str">
        <f>work!L152</f>
        <v>20141007</v>
      </c>
      <c r="I152" s="46">
        <f t="shared" si="2"/>
        <v>473041</v>
      </c>
      <c r="J152" s="46">
        <f t="shared" si="3"/>
        <v>34980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266900</v>
      </c>
      <c r="F153" s="64">
        <f>work!I153+work!J153</f>
        <v>64500</v>
      </c>
      <c r="H153" s="77" t="str">
        <f>work!L153</f>
        <v>20141007</v>
      </c>
      <c r="I153" s="46">
        <f t="shared" si="2"/>
        <v>266900</v>
      </c>
      <c r="J153" s="46">
        <f t="shared" si="3"/>
        <v>64500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214472</v>
      </c>
      <c r="F154" s="64">
        <f>work!I154+work!J154</f>
        <v>33795</v>
      </c>
      <c r="H154" s="77" t="str">
        <f>work!L154</f>
        <v>20141007</v>
      </c>
      <c r="I154" s="46">
        <f t="shared" si="2"/>
        <v>214472</v>
      </c>
      <c r="J154" s="46">
        <f t="shared" si="3"/>
        <v>33795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174806</v>
      </c>
      <c r="F155" s="64">
        <f>work!I155+work!J155</f>
        <v>3700</v>
      </c>
      <c r="H155" s="77" t="str">
        <f>work!L155</f>
        <v>20141007</v>
      </c>
      <c r="I155" s="46">
        <f t="shared" si="2"/>
        <v>174806</v>
      </c>
      <c r="J155" s="46">
        <f t="shared" si="3"/>
        <v>3700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570235</v>
      </c>
      <c r="F156" s="64">
        <f>work!I156+work!J156</f>
        <v>67999</v>
      </c>
      <c r="H156" s="77" t="str">
        <f>work!L156</f>
        <v>20141107</v>
      </c>
      <c r="I156" s="46">
        <f t="shared" si="2"/>
        <v>570235</v>
      </c>
      <c r="J156" s="46">
        <f t="shared" si="3"/>
        <v>67999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54723</v>
      </c>
      <c r="F157" s="64">
        <f>work!I157+work!J157</f>
        <v>84100</v>
      </c>
      <c r="H157" s="77" t="str">
        <f>work!L157</f>
        <v>20141007</v>
      </c>
      <c r="I157" s="46">
        <f t="shared" si="2"/>
        <v>54723</v>
      </c>
      <c r="J157" s="46">
        <f t="shared" si="3"/>
        <v>84100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282516</v>
      </c>
      <c r="F158" s="64">
        <f>work!I158+work!J158</f>
        <v>132297</v>
      </c>
      <c r="H158" s="77" t="str">
        <f>work!L158</f>
        <v>20141107</v>
      </c>
      <c r="I158" s="46">
        <f t="shared" si="2"/>
        <v>282516</v>
      </c>
      <c r="J158" s="46">
        <f t="shared" si="3"/>
        <v>132297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7950</v>
      </c>
      <c r="F159" s="64">
        <f>work!I159+work!J159</f>
        <v>0</v>
      </c>
      <c r="H159" s="77" t="str">
        <f>work!L159</f>
        <v>20141007</v>
      </c>
      <c r="I159" s="46">
        <f t="shared" si="2"/>
        <v>7950</v>
      </c>
      <c r="J159" s="46">
        <f t="shared" si="3"/>
        <v>0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615771</v>
      </c>
      <c r="F160" s="64">
        <f>work!I160+work!J160</f>
        <v>501211</v>
      </c>
      <c r="H160" s="77" t="str">
        <f>work!L160</f>
        <v>20141007</v>
      </c>
      <c r="I160" s="46">
        <f aca="true" t="shared" si="4" ref="I160:I223">E160</f>
        <v>615771</v>
      </c>
      <c r="J160" s="46">
        <f aca="true" t="shared" si="5" ref="J160:J223">F160</f>
        <v>501211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2654799</v>
      </c>
      <c r="F161" s="64">
        <f>work!I161+work!J161</f>
        <v>129807</v>
      </c>
      <c r="H161" s="77" t="str">
        <f>work!L161</f>
        <v>20141007</v>
      </c>
      <c r="I161" s="46">
        <f t="shared" si="4"/>
        <v>2654799</v>
      </c>
      <c r="J161" s="46">
        <f t="shared" si="5"/>
        <v>129807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5000</v>
      </c>
      <c r="F162" s="64">
        <f>work!I162+work!J162</f>
        <v>600</v>
      </c>
      <c r="G162" s="79"/>
      <c r="H162" s="77" t="str">
        <f>work!L162</f>
        <v>20141107</v>
      </c>
      <c r="I162" s="46">
        <f t="shared" si="4"/>
        <v>5000</v>
      </c>
      <c r="J162" s="46">
        <f t="shared" si="5"/>
        <v>600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>
        <f>work!G163+work!H163</f>
        <v>4223</v>
      </c>
      <c r="F163" s="64">
        <f>work!I163+work!J163</f>
        <v>0</v>
      </c>
      <c r="G163" s="79"/>
      <c r="H163" s="77" t="s">
        <v>9</v>
      </c>
      <c r="I163" s="46">
        <f t="shared" si="4"/>
        <v>4223</v>
      </c>
      <c r="J163" s="46">
        <f t="shared" si="5"/>
        <v>0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149251</v>
      </c>
      <c r="F164" s="64">
        <f>work!I164+work!J164</f>
        <v>1799</v>
      </c>
      <c r="H164" s="77" t="str">
        <f>work!L164</f>
        <v>20141007</v>
      </c>
      <c r="I164" s="46">
        <f t="shared" si="4"/>
        <v>149251</v>
      </c>
      <c r="J164" s="46">
        <f t="shared" si="5"/>
        <v>1799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 t="e">
        <f>work!G165+work!H165</f>
        <v>#VALUE!</v>
      </c>
      <c r="F165" s="64" t="e">
        <f>work!I165+work!J165</f>
        <v>#VALUE!</v>
      </c>
      <c r="H165" s="77" t="s">
        <v>9</v>
      </c>
      <c r="I165" s="46" t="e">
        <f t="shared" si="4"/>
        <v>#VALUE!</v>
      </c>
      <c r="J165" s="46" t="e">
        <f t="shared" si="5"/>
        <v>#VALUE!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78952</v>
      </c>
      <c r="F166" s="64">
        <f>work!I166+work!J166</f>
        <v>177756</v>
      </c>
      <c r="H166" s="77" t="str">
        <f>work!L166</f>
        <v>20141007</v>
      </c>
      <c r="I166" s="46">
        <f t="shared" si="4"/>
        <v>78952</v>
      </c>
      <c r="J166" s="46">
        <f t="shared" si="5"/>
        <v>177756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249578</v>
      </c>
      <c r="F167" s="64">
        <f>work!I167+work!J167</f>
        <v>66500</v>
      </c>
      <c r="H167" s="77" t="str">
        <f>work!L167</f>
        <v>20141007</v>
      </c>
      <c r="I167" s="46">
        <f t="shared" si="4"/>
        <v>249578</v>
      </c>
      <c r="J167" s="46">
        <f t="shared" si="5"/>
        <v>66500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138118</v>
      </c>
      <c r="F168" s="64">
        <f>work!I168+work!J168</f>
        <v>325487</v>
      </c>
      <c r="H168" s="77" t="str">
        <f>work!L168</f>
        <v>20141007</v>
      </c>
      <c r="I168" s="46">
        <f t="shared" si="4"/>
        <v>138118</v>
      </c>
      <c r="J168" s="46">
        <f t="shared" si="5"/>
        <v>325487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392698</v>
      </c>
      <c r="F169" s="64">
        <f>work!I169+work!J169</f>
        <v>12049</v>
      </c>
      <c r="H169" s="77" t="str">
        <f>work!L169</f>
        <v>20141007</v>
      </c>
      <c r="I169" s="46">
        <f t="shared" si="4"/>
        <v>392698</v>
      </c>
      <c r="J169" s="46">
        <f t="shared" si="5"/>
        <v>12049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497</v>
      </c>
      <c r="F170" s="64">
        <f>work!I170+work!J170</f>
        <v>15500</v>
      </c>
      <c r="H170" s="77" t="str">
        <f>work!L170</f>
        <v>20141007</v>
      </c>
      <c r="I170" s="46">
        <f t="shared" si="4"/>
        <v>497</v>
      </c>
      <c r="J170" s="46">
        <f t="shared" si="5"/>
        <v>15500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249578</v>
      </c>
      <c r="F171" s="64">
        <f>work!I171+work!J171</f>
        <v>10071979</v>
      </c>
      <c r="H171" s="77" t="str">
        <f>work!L171</f>
        <v>20141007</v>
      </c>
      <c r="I171" s="46">
        <f t="shared" si="4"/>
        <v>249578</v>
      </c>
      <c r="J171" s="46">
        <f t="shared" si="5"/>
        <v>10071979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3381871</v>
      </c>
      <c r="F172" s="64">
        <f>work!I172+work!J172</f>
        <v>2839089</v>
      </c>
      <c r="H172" s="77" t="str">
        <f>work!L172</f>
        <v>20141007</v>
      </c>
      <c r="I172" s="46">
        <f t="shared" si="4"/>
        <v>3381871</v>
      </c>
      <c r="J172" s="46">
        <f t="shared" si="5"/>
        <v>2839089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38537</v>
      </c>
      <c r="F173" s="64">
        <f>work!I173+work!J173</f>
        <v>0</v>
      </c>
      <c r="H173" s="77" t="str">
        <f>work!L173</f>
        <v>20141007</v>
      </c>
      <c r="I173" s="46">
        <f t="shared" si="4"/>
        <v>38537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>
        <f>work!G174+work!H174</f>
        <v>4000</v>
      </c>
      <c r="F174" s="64">
        <f>work!I174+work!J174</f>
        <v>500</v>
      </c>
      <c r="H174" s="77" t="str">
        <f>work!L174</f>
        <v>20141007</v>
      </c>
      <c r="I174" s="46">
        <f t="shared" si="4"/>
        <v>4000</v>
      </c>
      <c r="J174" s="46">
        <f t="shared" si="5"/>
        <v>500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265087</v>
      </c>
      <c r="F175" s="64">
        <f>work!I175+work!J175</f>
        <v>89385</v>
      </c>
      <c r="H175" s="77" t="str">
        <f>work!L175</f>
        <v>20141007</v>
      </c>
      <c r="I175" s="46">
        <f t="shared" si="4"/>
        <v>265087</v>
      </c>
      <c r="J175" s="46">
        <f t="shared" si="5"/>
        <v>89385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42550</v>
      </c>
      <c r="F176" s="64">
        <f>work!I176+work!J176</f>
        <v>10131</v>
      </c>
      <c r="H176" s="77" t="str">
        <f>work!L176</f>
        <v>20141007</v>
      </c>
      <c r="I176" s="46">
        <f t="shared" si="4"/>
        <v>42550</v>
      </c>
      <c r="J176" s="46">
        <f t="shared" si="5"/>
        <v>10131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278838</v>
      </c>
      <c r="F177" s="64">
        <f>work!I177+work!J177</f>
        <v>353688</v>
      </c>
      <c r="H177" s="77" t="str">
        <f>work!L177</f>
        <v>20141107</v>
      </c>
      <c r="I177" s="46">
        <f t="shared" si="4"/>
        <v>278838</v>
      </c>
      <c r="J177" s="46">
        <f t="shared" si="5"/>
        <v>353688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2392453</v>
      </c>
      <c r="F178" s="64">
        <f>work!I178+work!J178</f>
        <v>4175161</v>
      </c>
      <c r="H178" s="77" t="str">
        <f>work!L178</f>
        <v>20141007</v>
      </c>
      <c r="I178" s="46">
        <f t="shared" si="4"/>
        <v>2392453</v>
      </c>
      <c r="J178" s="46">
        <f t="shared" si="5"/>
        <v>4175161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474723</v>
      </c>
      <c r="F179" s="64">
        <f>work!I179+work!J179</f>
        <v>73079</v>
      </c>
      <c r="H179" s="77" t="str">
        <f>work!L179</f>
        <v>20141007</v>
      </c>
      <c r="I179" s="46">
        <f t="shared" si="4"/>
        <v>474723</v>
      </c>
      <c r="J179" s="46">
        <f t="shared" si="5"/>
        <v>73079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1143420</v>
      </c>
      <c r="F180" s="64">
        <f>work!I180+work!J180</f>
        <v>127470</v>
      </c>
      <c r="H180" s="77" t="str">
        <f>work!L180</f>
        <v>20141107</v>
      </c>
      <c r="I180" s="46">
        <f t="shared" si="4"/>
        <v>1143420</v>
      </c>
      <c r="J180" s="46">
        <f t="shared" si="5"/>
        <v>127470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432936</v>
      </c>
      <c r="F181" s="64">
        <f>work!I181+work!J181</f>
        <v>5800</v>
      </c>
      <c r="H181" s="77" t="str">
        <f>work!L181</f>
        <v>20141007</v>
      </c>
      <c r="I181" s="46">
        <f t="shared" si="4"/>
        <v>432936</v>
      </c>
      <c r="J181" s="46">
        <f t="shared" si="5"/>
        <v>5800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>
        <f>work!G182+work!H182</f>
        <v>7700</v>
      </c>
      <c r="F182" s="64">
        <f>work!I182+work!J182</f>
        <v>0</v>
      </c>
      <c r="H182" s="77" t="str">
        <f>work!L182</f>
        <v>20141007</v>
      </c>
      <c r="I182" s="46">
        <f t="shared" si="4"/>
        <v>7700</v>
      </c>
      <c r="J182" s="46">
        <f t="shared" si="5"/>
        <v>0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10340</v>
      </c>
      <c r="F183" s="64">
        <f>work!I183+work!J183</f>
        <v>9389</v>
      </c>
      <c r="H183" s="77" t="str">
        <f>work!L183</f>
        <v>20141007</v>
      </c>
      <c r="I183" s="46">
        <f t="shared" si="4"/>
        <v>10340</v>
      </c>
      <c r="J183" s="46">
        <f t="shared" si="5"/>
        <v>9389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111416</v>
      </c>
      <c r="F184" s="64">
        <f>work!I184+work!J184</f>
        <v>28700</v>
      </c>
      <c r="H184" s="77" t="str">
        <f>work!L184</f>
        <v>20141007</v>
      </c>
      <c r="I184" s="46">
        <f t="shared" si="4"/>
        <v>111416</v>
      </c>
      <c r="J184" s="46">
        <f t="shared" si="5"/>
        <v>28700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121796</v>
      </c>
      <c r="F185" s="64">
        <f>work!I185+work!J185</f>
        <v>555650</v>
      </c>
      <c r="H185" s="77" t="str">
        <f>work!L185</f>
        <v>20141007</v>
      </c>
      <c r="I185" s="46">
        <f t="shared" si="4"/>
        <v>121796</v>
      </c>
      <c r="J185" s="46">
        <f t="shared" si="5"/>
        <v>555650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 t="e">
        <f>work!G186+work!H186</f>
        <v>#VALUE!</v>
      </c>
      <c r="F186" s="64" t="e">
        <f>work!I186+work!J186</f>
        <v>#VALUE!</v>
      </c>
      <c r="H186" s="77" t="str">
        <f>work!L186</f>
        <v>No report</v>
      </c>
      <c r="I186" s="46" t="e">
        <f t="shared" si="4"/>
        <v>#VALUE!</v>
      </c>
      <c r="J186" s="46" t="e">
        <f t="shared" si="5"/>
        <v>#VALUE!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115575</v>
      </c>
      <c r="F187" s="64">
        <f>work!I187+work!J187</f>
        <v>2000</v>
      </c>
      <c r="H187" s="77" t="str">
        <f>work!L187</f>
        <v>20141007</v>
      </c>
      <c r="I187" s="46">
        <f t="shared" si="4"/>
        <v>115575</v>
      </c>
      <c r="J187" s="46">
        <f t="shared" si="5"/>
        <v>2000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88344</v>
      </c>
      <c r="F188" s="64">
        <f>work!I188+work!J188</f>
        <v>264750</v>
      </c>
      <c r="H188" s="77" t="str">
        <f>work!L188</f>
        <v>20141007</v>
      </c>
      <c r="I188" s="46">
        <f t="shared" si="4"/>
        <v>88344</v>
      </c>
      <c r="J188" s="46">
        <f t="shared" si="5"/>
        <v>264750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136400</v>
      </c>
      <c r="F189" s="64">
        <f>work!I189+work!J189</f>
        <v>0</v>
      </c>
      <c r="H189" s="77" t="str">
        <f>work!L189</f>
        <v>20141007</v>
      </c>
      <c r="I189" s="46">
        <f t="shared" si="4"/>
        <v>136400</v>
      </c>
      <c r="J189" s="46">
        <f t="shared" si="5"/>
        <v>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1067101</v>
      </c>
      <c r="F190" s="64">
        <f>work!I190+work!J190</f>
        <v>3994877</v>
      </c>
      <c r="H190" s="77" t="str">
        <f>work!L190</f>
        <v>20141007</v>
      </c>
      <c r="I190" s="46">
        <f t="shared" si="4"/>
        <v>1067101</v>
      </c>
      <c r="J190" s="46">
        <f t="shared" si="5"/>
        <v>3994877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174943</v>
      </c>
      <c r="F191" s="64">
        <f>work!I191+work!J191</f>
        <v>45000</v>
      </c>
      <c r="H191" s="77" t="str">
        <f>work!L191</f>
        <v>20141007</v>
      </c>
      <c r="I191" s="46">
        <f t="shared" si="4"/>
        <v>174943</v>
      </c>
      <c r="J191" s="46">
        <f t="shared" si="5"/>
        <v>45000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2000</v>
      </c>
      <c r="F192" s="64">
        <f>work!I192+work!J192</f>
        <v>0</v>
      </c>
      <c r="G192" s="79"/>
      <c r="H192" s="77" t="str">
        <f>work!L192</f>
        <v>20141107</v>
      </c>
      <c r="I192" s="46">
        <f t="shared" si="4"/>
        <v>2000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287105</v>
      </c>
      <c r="F193" s="64">
        <f>work!I193+work!J193</f>
        <v>14574</v>
      </c>
      <c r="H193" s="77" t="str">
        <f>work!L193</f>
        <v>20141007</v>
      </c>
      <c r="I193" s="46">
        <f t="shared" si="4"/>
        <v>287105</v>
      </c>
      <c r="J193" s="46">
        <f t="shared" si="5"/>
        <v>14574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851343</v>
      </c>
      <c r="F194" s="64">
        <f>work!I194+work!J194</f>
        <v>302800</v>
      </c>
      <c r="H194" s="77" t="str">
        <f>work!L194</f>
        <v>20141107</v>
      </c>
      <c r="I194" s="46">
        <f t="shared" si="4"/>
        <v>851343</v>
      </c>
      <c r="J194" s="46">
        <f t="shared" si="5"/>
        <v>302800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116024</v>
      </c>
      <c r="F195" s="64">
        <f>work!I195+work!J195</f>
        <v>300500</v>
      </c>
      <c r="H195" s="77" t="str">
        <f>work!L195</f>
        <v>20141007</v>
      </c>
      <c r="I195" s="46">
        <f t="shared" si="4"/>
        <v>116024</v>
      </c>
      <c r="J195" s="46">
        <f t="shared" si="5"/>
        <v>300500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724941</v>
      </c>
      <c r="F197" s="64">
        <f>work!I197+work!J197</f>
        <v>432226</v>
      </c>
      <c r="H197" s="77" t="str">
        <f>work!L197</f>
        <v>20141107</v>
      </c>
      <c r="I197" s="46">
        <f t="shared" si="4"/>
        <v>724941</v>
      </c>
      <c r="J197" s="46">
        <f t="shared" si="5"/>
        <v>432226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166610</v>
      </c>
      <c r="F198" s="64">
        <f>work!I198+work!J198</f>
        <v>53611</v>
      </c>
      <c r="H198" s="77" t="str">
        <f>work!L198</f>
        <v>20141107</v>
      </c>
      <c r="I198" s="46">
        <f t="shared" si="4"/>
        <v>166610</v>
      </c>
      <c r="J198" s="46">
        <f t="shared" si="5"/>
        <v>53611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754872</v>
      </c>
      <c r="F199" s="64">
        <f>work!I199+work!J199</f>
        <v>415150</v>
      </c>
      <c r="H199" s="77" t="str">
        <f>work!L199</f>
        <v>20141007</v>
      </c>
      <c r="I199" s="46">
        <f t="shared" si="4"/>
        <v>754872</v>
      </c>
      <c r="J199" s="46">
        <f t="shared" si="5"/>
        <v>415150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7000</v>
      </c>
      <c r="F200" s="64">
        <f>work!I200+work!J200</f>
        <v>0</v>
      </c>
      <c r="H200" s="77" t="str">
        <f>work!L200</f>
        <v>20141107</v>
      </c>
      <c r="I200" s="46">
        <f t="shared" si="4"/>
        <v>7000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11954156</v>
      </c>
      <c r="F201" s="64">
        <f>work!I201+work!J201</f>
        <v>253404</v>
      </c>
      <c r="H201" s="77" t="str">
        <f>work!L201</f>
        <v>20141007</v>
      </c>
      <c r="I201" s="46">
        <f t="shared" si="4"/>
        <v>11954156</v>
      </c>
      <c r="J201" s="46">
        <f t="shared" si="5"/>
        <v>253404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1290475</v>
      </c>
      <c r="F202" s="64">
        <f>work!I202+work!J202</f>
        <v>330730</v>
      </c>
      <c r="H202" s="77" t="str">
        <f>work!L202</f>
        <v>20141007</v>
      </c>
      <c r="I202" s="46">
        <f t="shared" si="4"/>
        <v>1290475</v>
      </c>
      <c r="J202" s="46">
        <f t="shared" si="5"/>
        <v>330730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85660</v>
      </c>
      <c r="F203" s="64">
        <f>work!I203+work!J203</f>
        <v>0</v>
      </c>
      <c r="H203" s="77" t="str">
        <f>work!L203</f>
        <v>20141007</v>
      </c>
      <c r="I203" s="46">
        <f t="shared" si="4"/>
        <v>85660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39466</v>
      </c>
      <c r="F204" s="64">
        <f>work!I204+work!J204</f>
        <v>0</v>
      </c>
      <c r="H204" s="77" t="str">
        <f>work!L204</f>
        <v>20140908</v>
      </c>
      <c r="I204" s="46">
        <f t="shared" si="4"/>
        <v>39466</v>
      </c>
      <c r="J204" s="46">
        <f t="shared" si="5"/>
        <v>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2565166</v>
      </c>
      <c r="F205" s="64">
        <f>work!I205+work!J205</f>
        <v>758434</v>
      </c>
      <c r="H205" s="77" t="str">
        <f>work!L205</f>
        <v>20141107</v>
      </c>
      <c r="I205" s="46">
        <f t="shared" si="4"/>
        <v>2565166</v>
      </c>
      <c r="J205" s="46">
        <f t="shared" si="5"/>
        <v>758434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1013629</v>
      </c>
      <c r="F206" s="64">
        <f>work!I206+work!J206</f>
        <v>944964</v>
      </c>
      <c r="H206" s="77" t="str">
        <f>work!L206</f>
        <v>20141007</v>
      </c>
      <c r="I206" s="46">
        <f t="shared" si="4"/>
        <v>1013629</v>
      </c>
      <c r="J206" s="46">
        <f t="shared" si="5"/>
        <v>944964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1321848</v>
      </c>
      <c r="F207" s="64">
        <f>work!I207+work!J207</f>
        <v>26161</v>
      </c>
      <c r="H207" s="77" t="str">
        <f>work!L207</f>
        <v>20141007</v>
      </c>
      <c r="I207" s="46">
        <f t="shared" si="4"/>
        <v>1321848</v>
      </c>
      <c r="J207" s="46">
        <f t="shared" si="5"/>
        <v>26161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10268709</v>
      </c>
      <c r="F208" s="64">
        <f>work!I208+work!J208</f>
        <v>463000</v>
      </c>
      <c r="H208" s="77" t="str">
        <f>work!L208</f>
        <v>20141107</v>
      </c>
      <c r="I208" s="46">
        <f t="shared" si="4"/>
        <v>10268709</v>
      </c>
      <c r="J208" s="46">
        <f t="shared" si="5"/>
        <v>463000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3921141</v>
      </c>
      <c r="F209" s="64">
        <f>work!I209+work!J209</f>
        <v>302205</v>
      </c>
      <c r="H209" s="77" t="str">
        <f>work!L209</f>
        <v>20141007</v>
      </c>
      <c r="I209" s="46">
        <f t="shared" si="4"/>
        <v>3921141</v>
      </c>
      <c r="J209" s="46">
        <f t="shared" si="5"/>
        <v>302205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2403152</v>
      </c>
      <c r="F210" s="64">
        <f>work!I210+work!J210</f>
        <v>4103</v>
      </c>
      <c r="H210" s="77" t="str">
        <f>work!L210</f>
        <v>20141007</v>
      </c>
      <c r="I210" s="46">
        <f t="shared" si="4"/>
        <v>2403152</v>
      </c>
      <c r="J210" s="46">
        <f t="shared" si="5"/>
        <v>4103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1318244</v>
      </c>
      <c r="F211" s="64">
        <f>work!I211+work!J211</f>
        <v>89500</v>
      </c>
      <c r="H211" s="77" t="str">
        <f>work!L211</f>
        <v>20141007</v>
      </c>
      <c r="I211" s="46">
        <f t="shared" si="4"/>
        <v>1318244</v>
      </c>
      <c r="J211" s="46">
        <f t="shared" si="5"/>
        <v>89500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337951</v>
      </c>
      <c r="F212" s="64">
        <f>work!I212+work!J212</f>
        <v>0</v>
      </c>
      <c r="H212" s="77" t="str">
        <f>work!L212</f>
        <v>20141107</v>
      </c>
      <c r="I212" s="46">
        <f t="shared" si="4"/>
        <v>337951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156295</v>
      </c>
      <c r="F213" s="64">
        <f>work!I213+work!J213</f>
        <v>0</v>
      </c>
      <c r="H213" s="77" t="str">
        <f>work!L213</f>
        <v>20141107</v>
      </c>
      <c r="I213" s="46">
        <f t="shared" si="4"/>
        <v>156295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137653</v>
      </c>
      <c r="F214" s="64">
        <f>work!I214+work!J214</f>
        <v>14801</v>
      </c>
      <c r="H214" s="77" t="str">
        <f>work!L214</f>
        <v>20141107</v>
      </c>
      <c r="I214" s="46">
        <f t="shared" si="4"/>
        <v>137653</v>
      </c>
      <c r="J214" s="46">
        <f t="shared" si="5"/>
        <v>14801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408415</v>
      </c>
      <c r="F215" s="64">
        <f>work!I215+work!J215</f>
        <v>85853</v>
      </c>
      <c r="H215" s="77" t="str">
        <f>work!L215</f>
        <v>20141007</v>
      </c>
      <c r="I215" s="46">
        <f t="shared" si="4"/>
        <v>408415</v>
      </c>
      <c r="J215" s="46">
        <f t="shared" si="5"/>
        <v>85853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23900</v>
      </c>
      <c r="F216" s="64">
        <f>work!I216+work!J216</f>
        <v>11002</v>
      </c>
      <c r="H216" s="77" t="str">
        <f>work!L216</f>
        <v>20141007</v>
      </c>
      <c r="I216" s="46">
        <f t="shared" si="4"/>
        <v>23900</v>
      </c>
      <c r="J216" s="46">
        <f t="shared" si="5"/>
        <v>11002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264549</v>
      </c>
      <c r="F217" s="64">
        <f>work!I217+work!J217</f>
        <v>80100</v>
      </c>
      <c r="H217" s="77" t="str">
        <f>work!L217</f>
        <v>20141107</v>
      </c>
      <c r="I217" s="46">
        <f t="shared" si="4"/>
        <v>264549</v>
      </c>
      <c r="J217" s="46">
        <f t="shared" si="5"/>
        <v>80100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75295</v>
      </c>
      <c r="F218" s="64">
        <f>work!I218+work!J218</f>
        <v>18875</v>
      </c>
      <c r="H218" s="77" t="str">
        <f>work!L218</f>
        <v>20141107</v>
      </c>
      <c r="I218" s="46">
        <f t="shared" si="4"/>
        <v>75295</v>
      </c>
      <c r="J218" s="46">
        <f t="shared" si="5"/>
        <v>18875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265276</v>
      </c>
      <c r="F219" s="64">
        <f>work!I219+work!J219</f>
        <v>53300</v>
      </c>
      <c r="H219" s="77" t="str">
        <f>work!L219</f>
        <v>20141107</v>
      </c>
      <c r="I219" s="46">
        <f t="shared" si="4"/>
        <v>265276</v>
      </c>
      <c r="J219" s="46">
        <f t="shared" si="5"/>
        <v>53300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22790</v>
      </c>
      <c r="F220" s="64">
        <f>work!I220+work!J220</f>
        <v>0</v>
      </c>
      <c r="H220" s="77" t="str">
        <f>work!L220</f>
        <v>20141007</v>
      </c>
      <c r="I220" s="46">
        <f t="shared" si="4"/>
        <v>22790</v>
      </c>
      <c r="J220" s="46">
        <f t="shared" si="5"/>
        <v>0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67770</v>
      </c>
      <c r="F221" s="64">
        <f>work!I221+work!J221</f>
        <v>64987</v>
      </c>
      <c r="H221" s="77" t="str">
        <f>work!L221</f>
        <v>20141107</v>
      </c>
      <c r="I221" s="46">
        <f t="shared" si="4"/>
        <v>67770</v>
      </c>
      <c r="J221" s="46">
        <f t="shared" si="5"/>
        <v>64987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30555</v>
      </c>
      <c r="F222" s="64">
        <f>work!I222+work!J222</f>
        <v>20150</v>
      </c>
      <c r="H222" s="77" t="str">
        <f>work!L222</f>
        <v>20141007</v>
      </c>
      <c r="I222" s="46">
        <f t="shared" si="4"/>
        <v>30555</v>
      </c>
      <c r="J222" s="46">
        <f t="shared" si="5"/>
        <v>20150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79974</v>
      </c>
      <c r="F223" s="64">
        <f>work!I223+work!J223</f>
        <v>26599</v>
      </c>
      <c r="H223" s="77" t="str">
        <f>work!L223</f>
        <v>20141007</v>
      </c>
      <c r="I223" s="46">
        <f t="shared" si="4"/>
        <v>79974</v>
      </c>
      <c r="J223" s="46">
        <f t="shared" si="5"/>
        <v>26599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199066</v>
      </c>
      <c r="F224" s="64">
        <f>work!I224+work!J224</f>
        <v>0</v>
      </c>
      <c r="H224" s="77" t="str">
        <f>work!L224</f>
        <v>20141007</v>
      </c>
      <c r="I224" s="46">
        <f aca="true" t="shared" si="6" ref="I224:I287">E224</f>
        <v>199066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285278</v>
      </c>
      <c r="F225" s="64">
        <f>work!I225+work!J225</f>
        <v>25100</v>
      </c>
      <c r="H225" s="77" t="str">
        <f>work!L225</f>
        <v>20141007</v>
      </c>
      <c r="I225" s="46">
        <f t="shared" si="6"/>
        <v>285278</v>
      </c>
      <c r="J225" s="46">
        <f t="shared" si="7"/>
        <v>25100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>
        <f>work!G226+work!H226</f>
        <v>667456</v>
      </c>
      <c r="F226" s="64">
        <f>work!I226+work!J226</f>
        <v>239890</v>
      </c>
      <c r="H226" s="77" t="str">
        <f>work!L226</f>
        <v>20141007</v>
      </c>
      <c r="I226" s="46">
        <f t="shared" si="6"/>
        <v>667456</v>
      </c>
      <c r="J226" s="46">
        <f t="shared" si="7"/>
        <v>239890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15700</v>
      </c>
      <c r="F227" s="64">
        <f>work!I227+work!J227</f>
        <v>0</v>
      </c>
      <c r="H227" s="77" t="str">
        <f>work!L227</f>
        <v>20141107</v>
      </c>
      <c r="I227" s="46">
        <f t="shared" si="6"/>
        <v>15700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246308</v>
      </c>
      <c r="F228" s="64">
        <f>work!I228+work!J228</f>
        <v>241037</v>
      </c>
      <c r="H228" s="77" t="str">
        <f>work!L228</f>
        <v>20141007</v>
      </c>
      <c r="I228" s="46">
        <f t="shared" si="6"/>
        <v>246308</v>
      </c>
      <c r="J228" s="46">
        <f t="shared" si="7"/>
        <v>241037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235562</v>
      </c>
      <c r="F229" s="64">
        <f>work!I229+work!J229</f>
        <v>139656</v>
      </c>
      <c r="H229" s="77" t="str">
        <f>work!L229</f>
        <v>20141107</v>
      </c>
      <c r="I229" s="46">
        <f t="shared" si="6"/>
        <v>235562</v>
      </c>
      <c r="J229" s="46">
        <f t="shared" si="7"/>
        <v>139656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502125</v>
      </c>
      <c r="F230" s="64">
        <f>work!I230+work!J230</f>
        <v>1773268</v>
      </c>
      <c r="H230" s="77" t="str">
        <f>work!L230</f>
        <v>20141007</v>
      </c>
      <c r="I230" s="46">
        <f t="shared" si="6"/>
        <v>502125</v>
      </c>
      <c r="J230" s="46">
        <f t="shared" si="7"/>
        <v>1773268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767401</v>
      </c>
      <c r="F231" s="64">
        <f>work!I231+work!J231</f>
        <v>116649</v>
      </c>
      <c r="H231" s="77" t="str">
        <f>work!L231</f>
        <v>20141107</v>
      </c>
      <c r="I231" s="46">
        <f t="shared" si="6"/>
        <v>767401</v>
      </c>
      <c r="J231" s="46">
        <f t="shared" si="7"/>
        <v>116649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9311693</v>
      </c>
      <c r="F232" s="64">
        <f>work!I232+work!J232</f>
        <v>1219000</v>
      </c>
      <c r="H232" s="77" t="str">
        <f>work!L232</f>
        <v>20141007</v>
      </c>
      <c r="I232" s="46">
        <f t="shared" si="6"/>
        <v>9311693</v>
      </c>
      <c r="J232" s="46">
        <f t="shared" si="7"/>
        <v>1219000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237276</v>
      </c>
      <c r="F233" s="64">
        <f>work!I233+work!J233</f>
        <v>55901</v>
      </c>
      <c r="H233" s="77" t="str">
        <f>work!L233</f>
        <v>20141007</v>
      </c>
      <c r="I233" s="46">
        <f t="shared" si="6"/>
        <v>237276</v>
      </c>
      <c r="J233" s="46">
        <f t="shared" si="7"/>
        <v>55901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781695</v>
      </c>
      <c r="F234" s="64">
        <f>work!I234+work!J234</f>
        <v>126000</v>
      </c>
      <c r="H234" s="77" t="str">
        <f>work!L234</f>
        <v>20141007</v>
      </c>
      <c r="I234" s="46">
        <f t="shared" si="6"/>
        <v>781695</v>
      </c>
      <c r="J234" s="46">
        <f t="shared" si="7"/>
        <v>126000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796806</v>
      </c>
      <c r="F235" s="64">
        <f>work!I235+work!J235</f>
        <v>422301</v>
      </c>
      <c r="H235" s="77" t="str">
        <f>work!L235</f>
        <v>20141007</v>
      </c>
      <c r="I235" s="46">
        <f t="shared" si="6"/>
        <v>796806</v>
      </c>
      <c r="J235" s="46">
        <f t="shared" si="7"/>
        <v>422301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511050</v>
      </c>
      <c r="F236" s="64">
        <f>work!I236+work!J236</f>
        <v>0</v>
      </c>
      <c r="H236" s="77" t="str">
        <f>work!L236</f>
        <v>20141007</v>
      </c>
      <c r="I236" s="46">
        <f t="shared" si="6"/>
        <v>511050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1154150</v>
      </c>
      <c r="F237" s="64">
        <f>work!I237+work!J237</f>
        <v>5862369</v>
      </c>
      <c r="H237" s="77" t="str">
        <f>work!L237</f>
        <v>20141007</v>
      </c>
      <c r="I237" s="46">
        <f t="shared" si="6"/>
        <v>1154150</v>
      </c>
      <c r="J237" s="46">
        <f t="shared" si="7"/>
        <v>5862369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533508</v>
      </c>
      <c r="F238" s="64">
        <f>work!I238+work!J238</f>
        <v>0</v>
      </c>
      <c r="H238" s="77" t="str">
        <f>work!L238</f>
        <v>20141107</v>
      </c>
      <c r="I238" s="46">
        <f t="shared" si="6"/>
        <v>533508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537120</v>
      </c>
      <c r="F239" s="64">
        <f>work!I239+work!J239</f>
        <v>1562186</v>
      </c>
      <c r="H239" s="77" t="str">
        <f>work!L239</f>
        <v>20141007</v>
      </c>
      <c r="I239" s="46">
        <f t="shared" si="6"/>
        <v>537120</v>
      </c>
      <c r="J239" s="46">
        <f t="shared" si="7"/>
        <v>1562186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8700216</v>
      </c>
      <c r="F240" s="64">
        <f>work!I240+work!J240</f>
        <v>1642080</v>
      </c>
      <c r="H240" s="77" t="str">
        <f>work!L240</f>
        <v>20141107</v>
      </c>
      <c r="I240" s="46">
        <f t="shared" si="6"/>
        <v>8700216</v>
      </c>
      <c r="J240" s="46">
        <f t="shared" si="7"/>
        <v>1642080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2045577</v>
      </c>
      <c r="F241" s="64">
        <f>work!I241+work!J241</f>
        <v>78850</v>
      </c>
      <c r="H241" s="77" t="str">
        <f>work!L241</f>
        <v>20141107</v>
      </c>
      <c r="I241" s="46">
        <f t="shared" si="6"/>
        <v>2045577</v>
      </c>
      <c r="J241" s="46">
        <f t="shared" si="7"/>
        <v>78850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5039245</v>
      </c>
      <c r="F242" s="64">
        <f>work!I242+work!J242</f>
        <v>7377383</v>
      </c>
      <c r="H242" s="77" t="str">
        <f>work!L242</f>
        <v>20141107</v>
      </c>
      <c r="I242" s="46">
        <f t="shared" si="6"/>
        <v>5039245</v>
      </c>
      <c r="J242" s="46">
        <f t="shared" si="7"/>
        <v>7377383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3639473</v>
      </c>
      <c r="F243" s="64">
        <f>work!I243+work!J243</f>
        <v>5720698</v>
      </c>
      <c r="H243" s="77" t="str">
        <f>work!L243</f>
        <v>20141007</v>
      </c>
      <c r="I243" s="46">
        <f t="shared" si="6"/>
        <v>3639473</v>
      </c>
      <c r="J243" s="46">
        <f t="shared" si="7"/>
        <v>5720698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6104682</v>
      </c>
      <c r="F244" s="64">
        <f>work!I244+work!J244</f>
        <v>5290722</v>
      </c>
      <c r="H244" s="77" t="str">
        <f>work!L244</f>
        <v>20141007</v>
      </c>
      <c r="I244" s="46">
        <f t="shared" si="6"/>
        <v>6104682</v>
      </c>
      <c r="J244" s="46">
        <f t="shared" si="7"/>
        <v>5290722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1152541</v>
      </c>
      <c r="F245" s="64">
        <f>work!I245+work!J245</f>
        <v>0</v>
      </c>
      <c r="H245" s="77" t="str">
        <f>work!L245</f>
        <v>20141007</v>
      </c>
      <c r="I245" s="46">
        <f t="shared" si="6"/>
        <v>1152541</v>
      </c>
      <c r="J245" s="46">
        <f t="shared" si="7"/>
        <v>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1093935</v>
      </c>
      <c r="F246" s="64">
        <f>work!I246+work!J246</f>
        <v>1449654</v>
      </c>
      <c r="H246" s="77" t="str">
        <f>work!L246</f>
        <v>20141007</v>
      </c>
      <c r="I246" s="46">
        <f t="shared" si="6"/>
        <v>1093935</v>
      </c>
      <c r="J246" s="46">
        <f t="shared" si="7"/>
        <v>1449654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454455</v>
      </c>
      <c r="F247" s="64">
        <f>work!I247+work!J247</f>
        <v>228750</v>
      </c>
      <c r="G247" s="79"/>
      <c r="H247" s="77" t="str">
        <f>work!L247</f>
        <v>20141007</v>
      </c>
      <c r="I247" s="46">
        <f t="shared" si="6"/>
        <v>454455</v>
      </c>
      <c r="J247" s="46">
        <f t="shared" si="7"/>
        <v>228750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217951</v>
      </c>
      <c r="F248" s="64">
        <f>work!I248+work!J248</f>
        <v>1080077</v>
      </c>
      <c r="H248" s="77" t="str">
        <f>work!L248</f>
        <v>20141107</v>
      </c>
      <c r="I248" s="46">
        <f t="shared" si="6"/>
        <v>217951</v>
      </c>
      <c r="J248" s="46">
        <f t="shared" si="7"/>
        <v>1080077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1342247</v>
      </c>
      <c r="F249" s="64">
        <f>work!I249+work!J249</f>
        <v>144000</v>
      </c>
      <c r="H249" s="77" t="str">
        <f>work!L249</f>
        <v>20141007</v>
      </c>
      <c r="I249" s="46">
        <f t="shared" si="6"/>
        <v>1342247</v>
      </c>
      <c r="J249" s="46">
        <f t="shared" si="7"/>
        <v>144000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>
        <f>work!G250+work!H250</f>
        <v>381278</v>
      </c>
      <c r="F250" s="64">
        <f>work!I250+work!J250</f>
        <v>332500</v>
      </c>
      <c r="H250" s="77" t="str">
        <f>work!L250</f>
        <v>20141007</v>
      </c>
      <c r="I250" s="46">
        <f t="shared" si="6"/>
        <v>381278</v>
      </c>
      <c r="J250" s="46">
        <f t="shared" si="7"/>
        <v>332500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517220</v>
      </c>
      <c r="F251" s="64">
        <f>work!I251+work!J251</f>
        <v>1795530</v>
      </c>
      <c r="H251" s="77" t="str">
        <f>work!L251</f>
        <v>20141007</v>
      </c>
      <c r="I251" s="46">
        <f t="shared" si="6"/>
        <v>517220</v>
      </c>
      <c r="J251" s="46">
        <f t="shared" si="7"/>
        <v>1795530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1644584</v>
      </c>
      <c r="F252" s="64">
        <f>work!I252+work!J252</f>
        <v>1679375</v>
      </c>
      <c r="H252" s="77" t="str">
        <f>work!L252</f>
        <v>20141007</v>
      </c>
      <c r="I252" s="46">
        <f t="shared" si="6"/>
        <v>1644584</v>
      </c>
      <c r="J252" s="46">
        <f t="shared" si="7"/>
        <v>1679375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963852</v>
      </c>
      <c r="F253" s="64">
        <f>work!I253+work!J253</f>
        <v>2067070</v>
      </c>
      <c r="H253" s="77" t="str">
        <f>work!L253</f>
        <v>20141007</v>
      </c>
      <c r="I253" s="46">
        <f t="shared" si="6"/>
        <v>963852</v>
      </c>
      <c r="J253" s="46">
        <f t="shared" si="7"/>
        <v>2067070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666758</v>
      </c>
      <c r="F254" s="64">
        <f>work!I254+work!J254</f>
        <v>5127882</v>
      </c>
      <c r="H254" s="77" t="str">
        <f>work!L254</f>
        <v>20141107</v>
      </c>
      <c r="I254" s="46">
        <f t="shared" si="6"/>
        <v>666758</v>
      </c>
      <c r="J254" s="46">
        <f t="shared" si="7"/>
        <v>5127882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411816</v>
      </c>
      <c r="F255" s="64">
        <f>work!I255+work!J255</f>
        <v>1373425</v>
      </c>
      <c r="H255" s="77" t="str">
        <f>work!L255</f>
        <v>20141007</v>
      </c>
      <c r="I255" s="46">
        <f t="shared" si="6"/>
        <v>411816</v>
      </c>
      <c r="J255" s="46">
        <f t="shared" si="7"/>
        <v>1373425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222775</v>
      </c>
      <c r="F256" s="64">
        <f>work!I256+work!J256</f>
        <v>145492</v>
      </c>
      <c r="H256" s="77" t="str">
        <f>work!L256</f>
        <v>20141007</v>
      </c>
      <c r="I256" s="46">
        <f t="shared" si="6"/>
        <v>222775</v>
      </c>
      <c r="J256" s="46">
        <f t="shared" si="7"/>
        <v>145492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615459</v>
      </c>
      <c r="F257" s="64">
        <f>work!I257+work!J257</f>
        <v>3498</v>
      </c>
      <c r="H257" s="77" t="str">
        <f>work!L257</f>
        <v>20141107</v>
      </c>
      <c r="I257" s="46">
        <f t="shared" si="6"/>
        <v>615459</v>
      </c>
      <c r="J257" s="46">
        <f t="shared" si="7"/>
        <v>3498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1520449</v>
      </c>
      <c r="F258" s="64">
        <f>work!I258+work!J258</f>
        <v>1218503</v>
      </c>
      <c r="H258" s="77" t="str">
        <f>work!L258</f>
        <v>20141007</v>
      </c>
      <c r="I258" s="46">
        <f t="shared" si="6"/>
        <v>1520449</v>
      </c>
      <c r="J258" s="46">
        <f t="shared" si="7"/>
        <v>1218503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111764</v>
      </c>
      <c r="F259" s="64">
        <f>work!I259+work!J259</f>
        <v>88715</v>
      </c>
      <c r="H259" s="77" t="str">
        <f>work!L259</f>
        <v>20141007</v>
      </c>
      <c r="I259" s="46">
        <f t="shared" si="6"/>
        <v>111764</v>
      </c>
      <c r="J259" s="46">
        <f t="shared" si="7"/>
        <v>88715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225743</v>
      </c>
      <c r="F260" s="64">
        <f>work!I260+work!J260</f>
        <v>257158</v>
      </c>
      <c r="H260" s="77" t="str">
        <f>work!L260</f>
        <v>20141007</v>
      </c>
      <c r="I260" s="46">
        <f t="shared" si="6"/>
        <v>225743</v>
      </c>
      <c r="J260" s="46">
        <f t="shared" si="7"/>
        <v>257158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1140101</v>
      </c>
      <c r="F261" s="64">
        <f>work!I261+work!J261</f>
        <v>5795621</v>
      </c>
      <c r="H261" s="77" t="str">
        <f>work!L261</f>
        <v>20141107</v>
      </c>
      <c r="I261" s="46">
        <f t="shared" si="6"/>
        <v>1140101</v>
      </c>
      <c r="J261" s="46">
        <f t="shared" si="7"/>
        <v>5795621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955311</v>
      </c>
      <c r="F262" s="64">
        <f>work!I262+work!J262</f>
        <v>750270</v>
      </c>
      <c r="H262" s="77" t="str">
        <f>work!L262</f>
        <v>20141107</v>
      </c>
      <c r="I262" s="46">
        <f t="shared" si="6"/>
        <v>955311</v>
      </c>
      <c r="J262" s="46">
        <f t="shared" si="7"/>
        <v>750270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873543</v>
      </c>
      <c r="F263" s="64">
        <f>work!I263+work!J263</f>
        <v>667554</v>
      </c>
      <c r="H263" s="77" t="str">
        <f>work!L263</f>
        <v>20141007</v>
      </c>
      <c r="I263" s="46">
        <f t="shared" si="6"/>
        <v>873543</v>
      </c>
      <c r="J263" s="46">
        <f t="shared" si="7"/>
        <v>667554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76400</v>
      </c>
      <c r="F264" s="64">
        <f>work!I264+work!J264</f>
        <v>500</v>
      </c>
      <c r="H264" s="77" t="str">
        <f>work!L264</f>
        <v>20141007</v>
      </c>
      <c r="I264" s="46">
        <f t="shared" si="6"/>
        <v>76400</v>
      </c>
      <c r="J264" s="46">
        <f t="shared" si="7"/>
        <v>500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>
        <f>work!G265+work!H265</f>
        <v>26200</v>
      </c>
      <c r="F265" s="64">
        <f>work!I265+work!J265</f>
        <v>0</v>
      </c>
      <c r="H265" s="77" t="str">
        <f>work!L265</f>
        <v>20141107</v>
      </c>
      <c r="I265" s="46">
        <f t="shared" si="6"/>
        <v>26200</v>
      </c>
      <c r="J265" s="46">
        <f t="shared" si="7"/>
        <v>0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64932</v>
      </c>
      <c r="F266" s="64">
        <f>work!I266+work!J266</f>
        <v>27710</v>
      </c>
      <c r="H266" s="77" t="str">
        <f>work!L266</f>
        <v>20141007</v>
      </c>
      <c r="I266" s="46">
        <f t="shared" si="6"/>
        <v>64932</v>
      </c>
      <c r="J266" s="46">
        <f t="shared" si="7"/>
        <v>27710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214078</v>
      </c>
      <c r="F267" s="64">
        <f>work!I267+work!J267</f>
        <v>108920</v>
      </c>
      <c r="H267" s="77" t="str">
        <f>work!L267</f>
        <v>20141107</v>
      </c>
      <c r="I267" s="46">
        <f t="shared" si="6"/>
        <v>214078</v>
      </c>
      <c r="J267" s="46">
        <f t="shared" si="7"/>
        <v>108920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199496</v>
      </c>
      <c r="F268" s="64">
        <f>work!I268+work!J268</f>
        <v>356306</v>
      </c>
      <c r="H268" s="77" t="str">
        <f>work!L268</f>
        <v>20141007</v>
      </c>
      <c r="I268" s="46">
        <f t="shared" si="6"/>
        <v>199496</v>
      </c>
      <c r="J268" s="46">
        <f t="shared" si="7"/>
        <v>356306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114950</v>
      </c>
      <c r="F269" s="64">
        <f>work!I269+work!J269</f>
        <v>286325</v>
      </c>
      <c r="H269" s="77" t="str">
        <f>work!L269</f>
        <v>20141007</v>
      </c>
      <c r="I269" s="46">
        <f t="shared" si="6"/>
        <v>114950</v>
      </c>
      <c r="J269" s="46">
        <f t="shared" si="7"/>
        <v>286325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1485540</v>
      </c>
      <c r="F270" s="64">
        <f>work!I270+work!J270</f>
        <v>1371575</v>
      </c>
      <c r="H270" s="77" t="str">
        <f>work!L270</f>
        <v>20141007</v>
      </c>
      <c r="I270" s="46">
        <f t="shared" si="6"/>
        <v>1485540</v>
      </c>
      <c r="J270" s="46">
        <f t="shared" si="7"/>
        <v>1371575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80191</v>
      </c>
      <c r="F271" s="64">
        <f>work!I271+work!J271</f>
        <v>10000</v>
      </c>
      <c r="H271" s="77" t="str">
        <f>work!L271</f>
        <v>20141107</v>
      </c>
      <c r="I271" s="46">
        <f t="shared" si="6"/>
        <v>80191</v>
      </c>
      <c r="J271" s="46">
        <f t="shared" si="7"/>
        <v>10000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477420</v>
      </c>
      <c r="F272" s="64">
        <f>work!I272+work!J272</f>
        <v>1542229</v>
      </c>
      <c r="H272" s="77" t="str">
        <f>work!L272</f>
        <v>20141007</v>
      </c>
      <c r="I272" s="46">
        <f t="shared" si="6"/>
        <v>477420</v>
      </c>
      <c r="J272" s="46">
        <f t="shared" si="7"/>
        <v>1542229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55803</v>
      </c>
      <c r="F273" s="64">
        <f>work!I273+work!J273</f>
        <v>0</v>
      </c>
      <c r="H273" s="77" t="str">
        <f>work!L273</f>
        <v>20141107</v>
      </c>
      <c r="I273" s="46">
        <f t="shared" si="6"/>
        <v>55803</v>
      </c>
      <c r="J273" s="46">
        <f t="shared" si="7"/>
        <v>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215309</v>
      </c>
      <c r="F274" s="64">
        <f>work!I274+work!J274</f>
        <v>381225</v>
      </c>
      <c r="H274" s="77" t="str">
        <f>work!L274</f>
        <v>20141007</v>
      </c>
      <c r="I274" s="46">
        <f t="shared" si="6"/>
        <v>215309</v>
      </c>
      <c r="J274" s="46">
        <f t="shared" si="7"/>
        <v>381225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188709</v>
      </c>
      <c r="F275" s="64">
        <f>work!I275+work!J275</f>
        <v>23100</v>
      </c>
      <c r="H275" s="77" t="str">
        <f>work!L275</f>
        <v>20141107</v>
      </c>
      <c r="I275" s="46">
        <f t="shared" si="6"/>
        <v>188709</v>
      </c>
      <c r="J275" s="46">
        <f t="shared" si="7"/>
        <v>23100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963600</v>
      </c>
      <c r="F276" s="64">
        <f>work!I276+work!J276</f>
        <v>1392893</v>
      </c>
      <c r="H276" s="77" t="str">
        <f>work!L276</f>
        <v>20141007</v>
      </c>
      <c r="I276" s="46">
        <f t="shared" si="6"/>
        <v>963600</v>
      </c>
      <c r="J276" s="46">
        <f t="shared" si="7"/>
        <v>1392893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2580118</v>
      </c>
      <c r="F277" s="64">
        <f>work!I277+work!J277</f>
        <v>472203</v>
      </c>
      <c r="H277" s="77" t="str">
        <f>work!L277</f>
        <v>20141007</v>
      </c>
      <c r="I277" s="46">
        <f t="shared" si="6"/>
        <v>2580118</v>
      </c>
      <c r="J277" s="46">
        <f t="shared" si="7"/>
        <v>472203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6800</v>
      </c>
      <c r="F278" s="64">
        <f>work!I278+work!J278</f>
        <v>25100</v>
      </c>
      <c r="H278" s="77" t="str">
        <f>work!L278</f>
        <v>20141007</v>
      </c>
      <c r="I278" s="46">
        <f t="shared" si="6"/>
        <v>6800</v>
      </c>
      <c r="J278" s="46">
        <f t="shared" si="7"/>
        <v>25100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139808</v>
      </c>
      <c r="F279" s="64">
        <f>work!I279+work!J279</f>
        <v>60950</v>
      </c>
      <c r="H279" s="77" t="str">
        <f>work!L279</f>
        <v>20141007</v>
      </c>
      <c r="I279" s="46">
        <f t="shared" si="6"/>
        <v>139808</v>
      </c>
      <c r="J279" s="46">
        <f t="shared" si="7"/>
        <v>60950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8042302</v>
      </c>
      <c r="F280" s="64">
        <f>work!I280+work!J280</f>
        <v>154001</v>
      </c>
      <c r="H280" s="77" t="str">
        <f>work!L280</f>
        <v>20141007</v>
      </c>
      <c r="I280" s="46">
        <f t="shared" si="6"/>
        <v>8042302</v>
      </c>
      <c r="J280" s="46">
        <f t="shared" si="7"/>
        <v>154001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8339457</v>
      </c>
      <c r="F281" s="64">
        <f>work!I281+work!J281</f>
        <v>2021402</v>
      </c>
      <c r="H281" s="77" t="str">
        <f>work!L281</f>
        <v>20141007</v>
      </c>
      <c r="I281" s="46">
        <f t="shared" si="6"/>
        <v>8339457</v>
      </c>
      <c r="J281" s="46">
        <f t="shared" si="7"/>
        <v>2021402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27577756</v>
      </c>
      <c r="F282" s="64">
        <f>work!I282+work!J282</f>
        <v>33897549</v>
      </c>
      <c r="H282" s="77" t="str">
        <f>work!L282</f>
        <v>20141007</v>
      </c>
      <c r="I282" s="46">
        <f t="shared" si="6"/>
        <v>27577756</v>
      </c>
      <c r="J282" s="46">
        <f t="shared" si="7"/>
        <v>33897549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426321</v>
      </c>
      <c r="F283" s="64">
        <f>work!I283+work!J283</f>
        <v>198795</v>
      </c>
      <c r="H283" s="77" t="str">
        <f>work!L283</f>
        <v>20141007</v>
      </c>
      <c r="I283" s="46">
        <f t="shared" si="6"/>
        <v>426321</v>
      </c>
      <c r="J283" s="46">
        <f t="shared" si="7"/>
        <v>198795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832591</v>
      </c>
      <c r="F284" s="64">
        <f>work!I284+work!J284</f>
        <v>12189159</v>
      </c>
      <c r="H284" s="77" t="str">
        <f>work!L284</f>
        <v>20141007</v>
      </c>
      <c r="I284" s="46">
        <f t="shared" si="6"/>
        <v>832591</v>
      </c>
      <c r="J284" s="46">
        <f t="shared" si="7"/>
        <v>12189159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136622</v>
      </c>
      <c r="F285" s="64">
        <f>work!I285+work!J285</f>
        <v>6238512</v>
      </c>
      <c r="H285" s="77" t="str">
        <f>work!L285</f>
        <v>20141007</v>
      </c>
      <c r="I285" s="46">
        <f t="shared" si="6"/>
        <v>136622</v>
      </c>
      <c r="J285" s="46">
        <f t="shared" si="7"/>
        <v>6238512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 t="e">
        <f>work!G286+work!H286</f>
        <v>#VALUE!</v>
      </c>
      <c r="F286" s="64" t="e">
        <f>work!I286+work!J286</f>
        <v>#VALUE!</v>
      </c>
      <c r="H286" s="77" t="str">
        <f>work!L286</f>
        <v>No report</v>
      </c>
      <c r="I286" s="46" t="e">
        <f t="shared" si="6"/>
        <v>#VALUE!</v>
      </c>
      <c r="J286" s="46" t="e">
        <f t="shared" si="7"/>
        <v>#VALUE!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466170</v>
      </c>
      <c r="F287" s="64">
        <f>work!I287+work!J287</f>
        <v>143582</v>
      </c>
      <c r="H287" s="77" t="str">
        <f>work!L287</f>
        <v>20141107</v>
      </c>
      <c r="I287" s="46">
        <f t="shared" si="6"/>
        <v>466170</v>
      </c>
      <c r="J287" s="46">
        <f t="shared" si="7"/>
        <v>143582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501325</v>
      </c>
      <c r="F288" s="64">
        <f>work!I288+work!J288</f>
        <v>650300</v>
      </c>
      <c r="H288" s="77" t="str">
        <f>work!L288</f>
        <v>20141007</v>
      </c>
      <c r="I288" s="46">
        <f aca="true" t="shared" si="8" ref="I288:I351">E288</f>
        <v>501325</v>
      </c>
      <c r="J288" s="46">
        <f aca="true" t="shared" si="9" ref="J288:J351">F288</f>
        <v>650300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102776</v>
      </c>
      <c r="F289" s="64">
        <f>work!I289+work!J289</f>
        <v>43397</v>
      </c>
      <c r="H289" s="77" t="str">
        <f>work!L289</f>
        <v>20141007</v>
      </c>
      <c r="I289" s="46">
        <f t="shared" si="8"/>
        <v>102776</v>
      </c>
      <c r="J289" s="46">
        <f t="shared" si="9"/>
        <v>43397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65356</v>
      </c>
      <c r="F290" s="64">
        <f>work!I290+work!J290</f>
        <v>210332</v>
      </c>
      <c r="H290" s="77" t="str">
        <f>work!L290</f>
        <v>20141007</v>
      </c>
      <c r="I290" s="46">
        <f t="shared" si="8"/>
        <v>65356</v>
      </c>
      <c r="J290" s="46">
        <f t="shared" si="9"/>
        <v>210332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18000</v>
      </c>
      <c r="F291" s="64">
        <f>work!I291+work!J291</f>
        <v>32700</v>
      </c>
      <c r="H291" s="77" t="str">
        <f>work!L291</f>
        <v>20141007</v>
      </c>
      <c r="I291" s="46">
        <f t="shared" si="8"/>
        <v>18000</v>
      </c>
      <c r="J291" s="46">
        <f t="shared" si="9"/>
        <v>32700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52695</v>
      </c>
      <c r="F292" s="64">
        <f>work!I292+work!J292</f>
        <v>6000</v>
      </c>
      <c r="H292" s="77" t="str">
        <f>work!L292</f>
        <v>20141007</v>
      </c>
      <c r="I292" s="46">
        <f t="shared" si="8"/>
        <v>52695</v>
      </c>
      <c r="J292" s="46">
        <f t="shared" si="9"/>
        <v>6000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154440</v>
      </c>
      <c r="F293" s="64">
        <f>work!I293+work!J293</f>
        <v>12600</v>
      </c>
      <c r="H293" s="77" t="str">
        <f>work!L293</f>
        <v>20141007</v>
      </c>
      <c r="I293" s="46">
        <f t="shared" si="8"/>
        <v>154440</v>
      </c>
      <c r="J293" s="46">
        <f t="shared" si="9"/>
        <v>12600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653349</v>
      </c>
      <c r="F294" s="64">
        <f>work!I294+work!J294</f>
        <v>1197217</v>
      </c>
      <c r="H294" s="77" t="str">
        <f>work!L294</f>
        <v>20141007</v>
      </c>
      <c r="I294" s="46">
        <f t="shared" si="8"/>
        <v>653349</v>
      </c>
      <c r="J294" s="46">
        <f t="shared" si="9"/>
        <v>1197217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103447</v>
      </c>
      <c r="F295" s="64">
        <f>work!I295+work!J295</f>
        <v>8325</v>
      </c>
      <c r="H295" s="77" t="str">
        <f>work!L295</f>
        <v>20141107</v>
      </c>
      <c r="I295" s="46">
        <f t="shared" si="8"/>
        <v>103447</v>
      </c>
      <c r="J295" s="46">
        <f t="shared" si="9"/>
        <v>8325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85298</v>
      </c>
      <c r="F296" s="64">
        <f>work!I296+work!J296</f>
        <v>8440</v>
      </c>
      <c r="H296" s="77" t="str">
        <f>work!L296</f>
        <v>20141007</v>
      </c>
      <c r="I296" s="46">
        <f t="shared" si="8"/>
        <v>85298</v>
      </c>
      <c r="J296" s="46">
        <f t="shared" si="9"/>
        <v>8440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197772</v>
      </c>
      <c r="F297" s="64">
        <f>work!I297+work!J297</f>
        <v>162450</v>
      </c>
      <c r="H297" s="77" t="str">
        <f>work!L297</f>
        <v>20141007</v>
      </c>
      <c r="I297" s="46">
        <f t="shared" si="8"/>
        <v>197772</v>
      </c>
      <c r="J297" s="46">
        <f t="shared" si="9"/>
        <v>162450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249129</v>
      </c>
      <c r="F298" s="64">
        <f>work!I298+work!J298</f>
        <v>151500</v>
      </c>
      <c r="H298" s="77" t="str">
        <f>work!L298</f>
        <v>20141007</v>
      </c>
      <c r="I298" s="46">
        <f t="shared" si="8"/>
        <v>249129</v>
      </c>
      <c r="J298" s="46">
        <f t="shared" si="9"/>
        <v>151500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32101</v>
      </c>
      <c r="F299" s="64">
        <f>work!I299+work!J299</f>
        <v>0</v>
      </c>
      <c r="H299" s="77" t="str">
        <f>work!L299</f>
        <v>20141007</v>
      </c>
      <c r="I299" s="46">
        <f t="shared" si="8"/>
        <v>32101</v>
      </c>
      <c r="J299" s="46">
        <f t="shared" si="9"/>
        <v>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17120</v>
      </c>
      <c r="F300" s="64">
        <f>work!I300+work!J300</f>
        <v>96584</v>
      </c>
      <c r="H300" s="77" t="str">
        <f>work!L300</f>
        <v>20141007</v>
      </c>
      <c r="I300" s="46">
        <f t="shared" si="8"/>
        <v>17120</v>
      </c>
      <c r="J300" s="46">
        <f t="shared" si="9"/>
        <v>96584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18450</v>
      </c>
      <c r="F301" s="64">
        <f>work!I301+work!J301</f>
        <v>14900</v>
      </c>
      <c r="H301" s="77" t="str">
        <f>work!L301</f>
        <v>20141007</v>
      </c>
      <c r="I301" s="46">
        <f t="shared" si="8"/>
        <v>18450</v>
      </c>
      <c r="J301" s="46">
        <f t="shared" si="9"/>
        <v>14900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 t="e">
        <f>work!G302+work!H302</f>
        <v>#VALUE!</v>
      </c>
      <c r="F302" s="64" t="e">
        <f>work!I302+work!J302</f>
        <v>#VALUE!</v>
      </c>
      <c r="H302" s="77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586380</v>
      </c>
      <c r="F303" s="64">
        <f>work!I303+work!J303</f>
        <v>1200525</v>
      </c>
      <c r="H303" s="77" t="str">
        <f>work!L303</f>
        <v>20141007</v>
      </c>
      <c r="I303" s="46">
        <f t="shared" si="8"/>
        <v>586380</v>
      </c>
      <c r="J303" s="46">
        <f t="shared" si="9"/>
        <v>1200525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413264</v>
      </c>
      <c r="F304" s="64">
        <f>work!I304+work!J304</f>
        <v>25500</v>
      </c>
      <c r="H304" s="77" t="str">
        <f>work!L304</f>
        <v>20141007</v>
      </c>
      <c r="I304" s="46">
        <f t="shared" si="8"/>
        <v>413264</v>
      </c>
      <c r="J304" s="46">
        <f t="shared" si="9"/>
        <v>25500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268771</v>
      </c>
      <c r="F305" s="64">
        <f>work!I305+work!J305</f>
        <v>156366</v>
      </c>
      <c r="H305" s="77" t="str">
        <f>work!L305</f>
        <v>20141007</v>
      </c>
      <c r="I305" s="46">
        <f t="shared" si="8"/>
        <v>268771</v>
      </c>
      <c r="J305" s="46">
        <f t="shared" si="9"/>
        <v>156366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18675</v>
      </c>
      <c r="F306" s="64">
        <f>work!I306+work!J306</f>
        <v>79160</v>
      </c>
      <c r="H306" s="77" t="str">
        <f>work!L306</f>
        <v>20141007</v>
      </c>
      <c r="I306" s="46">
        <f t="shared" si="8"/>
        <v>18675</v>
      </c>
      <c r="J306" s="46">
        <f t="shared" si="9"/>
        <v>79160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191669</v>
      </c>
      <c r="F307" s="64">
        <f>work!I307+work!J307</f>
        <v>99065</v>
      </c>
      <c r="H307" s="77" t="str">
        <f>work!L307</f>
        <v>20141007</v>
      </c>
      <c r="I307" s="46">
        <f t="shared" si="8"/>
        <v>191669</v>
      </c>
      <c r="J307" s="46">
        <f t="shared" si="9"/>
        <v>99065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12000</v>
      </c>
      <c r="F308" s="64">
        <f>work!I308+work!J308</f>
        <v>15772</v>
      </c>
      <c r="H308" s="77" t="str">
        <f>work!L308</f>
        <v>20141007</v>
      </c>
      <c r="I308" s="46">
        <f t="shared" si="8"/>
        <v>12000</v>
      </c>
      <c r="J308" s="46">
        <f t="shared" si="9"/>
        <v>15772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1590336</v>
      </c>
      <c r="F309" s="64">
        <f>work!I309+work!J309</f>
        <v>1146508</v>
      </c>
      <c r="H309" s="77" t="str">
        <f>work!L309</f>
        <v>20141007</v>
      </c>
      <c r="I309" s="46">
        <f t="shared" si="8"/>
        <v>1590336</v>
      </c>
      <c r="J309" s="46">
        <f t="shared" si="9"/>
        <v>1146508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1603561</v>
      </c>
      <c r="F310" s="64">
        <f>work!I310+work!J310</f>
        <v>260490</v>
      </c>
      <c r="H310" s="77" t="str">
        <f>work!L310</f>
        <v>20141007</v>
      </c>
      <c r="I310" s="46">
        <f t="shared" si="8"/>
        <v>1603561</v>
      </c>
      <c r="J310" s="46">
        <f t="shared" si="9"/>
        <v>260490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13000</v>
      </c>
      <c r="F311" s="64">
        <f>work!I311+work!J311</f>
        <v>10000</v>
      </c>
      <c r="H311" s="77" t="str">
        <f>work!L311</f>
        <v>20141107</v>
      </c>
      <c r="I311" s="46">
        <f t="shared" si="8"/>
        <v>13000</v>
      </c>
      <c r="J311" s="46">
        <f t="shared" si="9"/>
        <v>10000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732491</v>
      </c>
      <c r="F312" s="64">
        <f>work!I312+work!J312</f>
        <v>289540</v>
      </c>
      <c r="H312" s="77" t="str">
        <f>work!L312</f>
        <v>20141007</v>
      </c>
      <c r="I312" s="46">
        <f t="shared" si="8"/>
        <v>732491</v>
      </c>
      <c r="J312" s="46">
        <f t="shared" si="9"/>
        <v>289540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153474</v>
      </c>
      <c r="F313" s="64">
        <f>work!I313+work!J313</f>
        <v>255766</v>
      </c>
      <c r="H313" s="77" t="str">
        <f>work!L313</f>
        <v>20141007</v>
      </c>
      <c r="I313" s="46">
        <f t="shared" si="8"/>
        <v>153474</v>
      </c>
      <c r="J313" s="46">
        <f t="shared" si="9"/>
        <v>255766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315697</v>
      </c>
      <c r="F314" s="64">
        <f>work!I314+work!J314</f>
        <v>4000</v>
      </c>
      <c r="H314" s="77" t="str">
        <f>work!L314</f>
        <v>20141007</v>
      </c>
      <c r="I314" s="46">
        <f t="shared" si="8"/>
        <v>315697</v>
      </c>
      <c r="J314" s="46">
        <f t="shared" si="9"/>
        <v>4000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507333</v>
      </c>
      <c r="F315" s="64">
        <f>work!I315+work!J315</f>
        <v>411089</v>
      </c>
      <c r="H315" s="77" t="str">
        <f>work!L315</f>
        <v>20141007</v>
      </c>
      <c r="I315" s="46">
        <f t="shared" si="8"/>
        <v>507333</v>
      </c>
      <c r="J315" s="46">
        <f t="shared" si="9"/>
        <v>411089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1151974</v>
      </c>
      <c r="F316" s="64">
        <f>work!I316+work!J316</f>
        <v>482385</v>
      </c>
      <c r="H316" s="77" t="str">
        <f>work!L316</f>
        <v>20141007</v>
      </c>
      <c r="I316" s="46">
        <f t="shared" si="8"/>
        <v>1151974</v>
      </c>
      <c r="J316" s="46">
        <f t="shared" si="9"/>
        <v>482385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2839258</v>
      </c>
      <c r="F317" s="64">
        <f>work!I317+work!J317</f>
        <v>1911676</v>
      </c>
      <c r="H317" s="77" t="str">
        <f>work!L317</f>
        <v>20141107</v>
      </c>
      <c r="I317" s="46">
        <f t="shared" si="8"/>
        <v>2839258</v>
      </c>
      <c r="J317" s="46">
        <f t="shared" si="9"/>
        <v>1911676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94469</v>
      </c>
      <c r="F318" s="64">
        <f>work!I318+work!J318</f>
        <v>5775</v>
      </c>
      <c r="H318" s="77" t="str">
        <f>work!L318</f>
        <v>20141007</v>
      </c>
      <c r="I318" s="46">
        <f t="shared" si="8"/>
        <v>94469</v>
      </c>
      <c r="J318" s="46">
        <f t="shared" si="9"/>
        <v>5775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79560</v>
      </c>
      <c r="F319" s="64">
        <f>work!I319+work!J319</f>
        <v>10100</v>
      </c>
      <c r="H319" s="77" t="str">
        <f>work!L319</f>
        <v>20141007</v>
      </c>
      <c r="I319" s="46">
        <f t="shared" si="8"/>
        <v>79560</v>
      </c>
      <c r="J319" s="46">
        <f t="shared" si="9"/>
        <v>10100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1891482</v>
      </c>
      <c r="F320" s="64">
        <f>work!I320+work!J320</f>
        <v>1339681</v>
      </c>
      <c r="H320" s="77" t="str">
        <f>work!L320</f>
        <v>20141007</v>
      </c>
      <c r="I320" s="46">
        <f t="shared" si="8"/>
        <v>1891482</v>
      </c>
      <c r="J320" s="46">
        <f t="shared" si="9"/>
        <v>1339681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907225</v>
      </c>
      <c r="F321" s="64">
        <f>work!I321+work!J321</f>
        <v>5543724</v>
      </c>
      <c r="H321" s="77" t="str">
        <f>work!L321</f>
        <v>20141007</v>
      </c>
      <c r="I321" s="46">
        <f t="shared" si="8"/>
        <v>907225</v>
      </c>
      <c r="J321" s="46">
        <f t="shared" si="9"/>
        <v>5543724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99757</v>
      </c>
      <c r="F322" s="64">
        <f>work!I322+work!J322</f>
        <v>5950</v>
      </c>
      <c r="H322" s="77" t="str">
        <f>work!L322</f>
        <v>20141007</v>
      </c>
      <c r="I322" s="46">
        <f t="shared" si="8"/>
        <v>99757</v>
      </c>
      <c r="J322" s="46">
        <f t="shared" si="9"/>
        <v>5950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4967325</v>
      </c>
      <c r="F324" s="64">
        <f>work!I324+work!J324</f>
        <v>2506530</v>
      </c>
      <c r="H324" s="77" t="str">
        <f>work!L324</f>
        <v>20141007</v>
      </c>
      <c r="I324" s="46">
        <f t="shared" si="8"/>
        <v>4967325</v>
      </c>
      <c r="J324" s="46">
        <f t="shared" si="9"/>
        <v>2506530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661951</v>
      </c>
      <c r="F325" s="64">
        <f>work!I325+work!J325</f>
        <v>3749875</v>
      </c>
      <c r="H325" s="77" t="str">
        <f>work!L325</f>
        <v>20141007</v>
      </c>
      <c r="I325" s="46">
        <f t="shared" si="8"/>
        <v>661951</v>
      </c>
      <c r="J325" s="46">
        <f t="shared" si="9"/>
        <v>3749875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380483</v>
      </c>
      <c r="F326" s="64">
        <f>work!I326+work!J326</f>
        <v>1267639</v>
      </c>
      <c r="H326" s="77" t="str">
        <f>work!L326</f>
        <v>20141107</v>
      </c>
      <c r="I326" s="46">
        <f t="shared" si="8"/>
        <v>380483</v>
      </c>
      <c r="J326" s="46">
        <f t="shared" si="9"/>
        <v>1267639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1939086</v>
      </c>
      <c r="F327" s="64">
        <f>work!I327+work!J327</f>
        <v>6902250</v>
      </c>
      <c r="H327" s="77" t="str">
        <f>work!L327</f>
        <v>20141007</v>
      </c>
      <c r="I327" s="46">
        <f t="shared" si="8"/>
        <v>1939086</v>
      </c>
      <c r="J327" s="46">
        <f t="shared" si="9"/>
        <v>6902250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334629</v>
      </c>
      <c r="F328" s="64">
        <f>work!I328+work!J328</f>
        <v>330670</v>
      </c>
      <c r="H328" s="77" t="str">
        <f>work!L328</f>
        <v>20141007</v>
      </c>
      <c r="I328" s="46">
        <f t="shared" si="8"/>
        <v>334629</v>
      </c>
      <c r="J328" s="46">
        <f t="shared" si="9"/>
        <v>330670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342711</v>
      </c>
      <c r="F329" s="64">
        <f>work!I329+work!J329</f>
        <v>300902</v>
      </c>
      <c r="H329" s="77" t="str">
        <f>work!L329</f>
        <v>20141007</v>
      </c>
      <c r="I329" s="46">
        <f t="shared" si="8"/>
        <v>342711</v>
      </c>
      <c r="J329" s="46">
        <f t="shared" si="9"/>
        <v>300902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>
        <f>work!G330+work!H330</f>
        <v>216236</v>
      </c>
      <c r="F330" s="64">
        <f>work!I330+work!J330</f>
        <v>1449</v>
      </c>
      <c r="G330" s="79"/>
      <c r="H330" s="77" t="str">
        <f>work!L330</f>
        <v>20141107</v>
      </c>
      <c r="I330" s="46">
        <f t="shared" si="8"/>
        <v>216236</v>
      </c>
      <c r="J330" s="46">
        <f t="shared" si="9"/>
        <v>1449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2240842</v>
      </c>
      <c r="F331" s="64">
        <f>work!I331+work!J331</f>
        <v>676576</v>
      </c>
      <c r="H331" s="77" t="str">
        <f>work!L331</f>
        <v>20141107</v>
      </c>
      <c r="I331" s="46">
        <f t="shared" si="8"/>
        <v>2240842</v>
      </c>
      <c r="J331" s="46">
        <f t="shared" si="9"/>
        <v>676576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4875357</v>
      </c>
      <c r="F332" s="64">
        <f>work!I332+work!J332</f>
        <v>7619999</v>
      </c>
      <c r="H332" s="77" t="str">
        <f>work!L332</f>
        <v>20141007</v>
      </c>
      <c r="I332" s="46">
        <f t="shared" si="8"/>
        <v>4875357</v>
      </c>
      <c r="J332" s="46">
        <f t="shared" si="9"/>
        <v>7619999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32980</v>
      </c>
      <c r="F333" s="64">
        <f>work!I333+work!J333</f>
        <v>68996</v>
      </c>
      <c r="H333" s="77" t="str">
        <f>work!L333</f>
        <v>20141007</v>
      </c>
      <c r="I333" s="46">
        <f t="shared" si="8"/>
        <v>32980</v>
      </c>
      <c r="J333" s="46">
        <f t="shared" si="9"/>
        <v>68996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2195338</v>
      </c>
      <c r="F334" s="64">
        <f>work!I334+work!J334</f>
        <v>9200</v>
      </c>
      <c r="H334" s="77" t="str">
        <f>work!L334</f>
        <v>20141107</v>
      </c>
      <c r="I334" s="46">
        <f t="shared" si="8"/>
        <v>2195338</v>
      </c>
      <c r="J334" s="46">
        <f t="shared" si="9"/>
        <v>9200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123692</v>
      </c>
      <c r="F335" s="64">
        <f>work!I335+work!J335</f>
        <v>1772</v>
      </c>
      <c r="H335" s="77" t="str">
        <f>work!L335</f>
        <v>20141007</v>
      </c>
      <c r="I335" s="46">
        <f t="shared" si="8"/>
        <v>123692</v>
      </c>
      <c r="J335" s="46">
        <f t="shared" si="9"/>
        <v>1772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3876773</v>
      </c>
      <c r="F336" s="64">
        <f>work!I336+work!J336</f>
        <v>0</v>
      </c>
      <c r="H336" s="77" t="str">
        <f>work!L336</f>
        <v>20141007</v>
      </c>
      <c r="I336" s="46">
        <f t="shared" si="8"/>
        <v>3876773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1493224</v>
      </c>
      <c r="F337" s="64">
        <f>work!I337+work!J337</f>
        <v>83952</v>
      </c>
      <c r="H337" s="77" t="str">
        <f>work!L337</f>
        <v>20141007</v>
      </c>
      <c r="I337" s="46">
        <f t="shared" si="8"/>
        <v>1493224</v>
      </c>
      <c r="J337" s="46">
        <f t="shared" si="9"/>
        <v>83952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307023</v>
      </c>
      <c r="F338" s="64">
        <f>work!I338+work!J338</f>
        <v>82328</v>
      </c>
      <c r="H338" s="77" t="str">
        <f>work!L338</f>
        <v>20141107</v>
      </c>
      <c r="I338" s="46">
        <f t="shared" si="8"/>
        <v>307023</v>
      </c>
      <c r="J338" s="46">
        <f t="shared" si="9"/>
        <v>82328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156847</v>
      </c>
      <c r="F339" s="64">
        <f>work!I339+work!J339</f>
        <v>18964</v>
      </c>
      <c r="H339" s="77" t="str">
        <f>work!L339</f>
        <v>20141007</v>
      </c>
      <c r="I339" s="46">
        <f t="shared" si="8"/>
        <v>156847</v>
      </c>
      <c r="J339" s="46">
        <f t="shared" si="9"/>
        <v>18964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9179927</v>
      </c>
      <c r="F340" s="64">
        <f>work!I340+work!J340</f>
        <v>1493666</v>
      </c>
      <c r="H340" s="77" t="str">
        <f>work!L340</f>
        <v>20141007</v>
      </c>
      <c r="I340" s="46">
        <f t="shared" si="8"/>
        <v>9179927</v>
      </c>
      <c r="J340" s="46">
        <f t="shared" si="9"/>
        <v>1493666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76558845</v>
      </c>
      <c r="F341" s="64">
        <f>work!I341+work!J341</f>
        <v>10323680</v>
      </c>
      <c r="H341" s="77" t="str">
        <f>work!L341</f>
        <v>20141007</v>
      </c>
      <c r="I341" s="46">
        <f t="shared" si="8"/>
        <v>76558845</v>
      </c>
      <c r="J341" s="46">
        <f t="shared" si="9"/>
        <v>10323680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1398153</v>
      </c>
      <c r="F342" s="64">
        <f>work!I342+work!J342</f>
        <v>1195934</v>
      </c>
      <c r="H342" s="77" t="str">
        <f>work!L342</f>
        <v>20141007</v>
      </c>
      <c r="I342" s="46">
        <f t="shared" si="8"/>
        <v>1398153</v>
      </c>
      <c r="J342" s="46">
        <f t="shared" si="9"/>
        <v>1195934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662039</v>
      </c>
      <c r="F343" s="64">
        <f>work!I343+work!J343</f>
        <v>599081</v>
      </c>
      <c r="H343" s="77" t="str">
        <f>work!L343</f>
        <v>20141007</v>
      </c>
      <c r="I343" s="46">
        <f t="shared" si="8"/>
        <v>662039</v>
      </c>
      <c r="J343" s="46">
        <f t="shared" si="9"/>
        <v>599081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1738355</v>
      </c>
      <c r="F344" s="64">
        <f>work!I344+work!J344</f>
        <v>7643724</v>
      </c>
      <c r="H344" s="77" t="str">
        <f>work!L344</f>
        <v>20141007</v>
      </c>
      <c r="I344" s="46">
        <f t="shared" si="8"/>
        <v>1738355</v>
      </c>
      <c r="J344" s="46">
        <f t="shared" si="9"/>
        <v>7643724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749486</v>
      </c>
      <c r="F345" s="64">
        <f>work!I345+work!J345</f>
        <v>3217187</v>
      </c>
      <c r="H345" s="77" t="str">
        <f>work!L345</f>
        <v>20141007</v>
      </c>
      <c r="I345" s="46">
        <f t="shared" si="8"/>
        <v>749486</v>
      </c>
      <c r="J345" s="46">
        <f t="shared" si="9"/>
        <v>3217187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2793628</v>
      </c>
      <c r="F346" s="64">
        <f>work!I346+work!J346</f>
        <v>1479012</v>
      </c>
      <c r="H346" s="77" t="str">
        <f>work!L346</f>
        <v>20141007</v>
      </c>
      <c r="I346" s="46">
        <f t="shared" si="8"/>
        <v>2793628</v>
      </c>
      <c r="J346" s="46">
        <f t="shared" si="9"/>
        <v>1479012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144041</v>
      </c>
      <c r="F347" s="64">
        <f>work!I347+work!J347</f>
        <v>66399</v>
      </c>
      <c r="H347" s="77" t="str">
        <f>work!L347</f>
        <v>20141107</v>
      </c>
      <c r="I347" s="46">
        <f t="shared" si="8"/>
        <v>144041</v>
      </c>
      <c r="J347" s="46">
        <f t="shared" si="9"/>
        <v>66399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1413914</v>
      </c>
      <c r="F348" s="64">
        <f>work!I348+work!J348</f>
        <v>4000457</v>
      </c>
      <c r="H348" s="77" t="str">
        <f>work!L348</f>
        <v>20141007</v>
      </c>
      <c r="I348" s="46">
        <f t="shared" si="8"/>
        <v>1413914</v>
      </c>
      <c r="J348" s="46">
        <f t="shared" si="9"/>
        <v>4000457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477094</v>
      </c>
      <c r="F349" s="64">
        <f>work!I349+work!J349</f>
        <v>4716792</v>
      </c>
      <c r="H349" s="77" t="str">
        <f>work!L349</f>
        <v>20141007</v>
      </c>
      <c r="I349" s="46">
        <f t="shared" si="8"/>
        <v>477094</v>
      </c>
      <c r="J349" s="46">
        <f t="shared" si="9"/>
        <v>4716792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477550</v>
      </c>
      <c r="F350" s="64">
        <f>work!I350+work!J350</f>
        <v>111233</v>
      </c>
      <c r="H350" s="77" t="str">
        <f>work!L350</f>
        <v>20141007</v>
      </c>
      <c r="I350" s="46">
        <f t="shared" si="8"/>
        <v>477550</v>
      </c>
      <c r="J350" s="46">
        <f t="shared" si="9"/>
        <v>111233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543124</v>
      </c>
      <c r="F351" s="64">
        <f>work!I351+work!J351</f>
        <v>32776</v>
      </c>
      <c r="H351" s="77" t="str">
        <f>work!L351</f>
        <v>20141007</v>
      </c>
      <c r="I351" s="46">
        <f t="shared" si="8"/>
        <v>543124</v>
      </c>
      <c r="J351" s="46">
        <f t="shared" si="9"/>
        <v>32776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4331758</v>
      </c>
      <c r="F352" s="64">
        <f>work!I352+work!J352</f>
        <v>6254095</v>
      </c>
      <c r="H352" s="77" t="str">
        <f>work!L352</f>
        <v>20141007</v>
      </c>
      <c r="I352" s="46">
        <f aca="true" t="shared" si="10" ref="I352:I415">E352</f>
        <v>4331758</v>
      </c>
      <c r="J352" s="46">
        <f aca="true" t="shared" si="11" ref="J352:J415">F352</f>
        <v>6254095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1496022</v>
      </c>
      <c r="F353" s="64">
        <f>work!I353+work!J353</f>
        <v>56900</v>
      </c>
      <c r="H353" s="77" t="str">
        <f>work!L353</f>
        <v>20141007</v>
      </c>
      <c r="I353" s="46">
        <f t="shared" si="10"/>
        <v>1496022</v>
      </c>
      <c r="J353" s="46">
        <f t="shared" si="11"/>
        <v>56900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31705</v>
      </c>
      <c r="F354" s="64">
        <f>work!I354+work!J354</f>
        <v>25880</v>
      </c>
      <c r="H354" s="77" t="str">
        <f>work!L354</f>
        <v>20141107</v>
      </c>
      <c r="I354" s="46">
        <f t="shared" si="10"/>
        <v>31705</v>
      </c>
      <c r="J354" s="46">
        <f t="shared" si="11"/>
        <v>25880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586554</v>
      </c>
      <c r="F355" s="64">
        <f>work!I355+work!J355</f>
        <v>301935</v>
      </c>
      <c r="H355" s="77" t="str">
        <f>work!L355</f>
        <v>20141107</v>
      </c>
      <c r="I355" s="46">
        <f t="shared" si="10"/>
        <v>586554</v>
      </c>
      <c r="J355" s="46">
        <f t="shared" si="11"/>
        <v>301935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219151</v>
      </c>
      <c r="F356" s="64">
        <f>work!I356+work!J356</f>
        <v>25500</v>
      </c>
      <c r="H356" s="77" t="str">
        <f>work!L356</f>
        <v>20141007</v>
      </c>
      <c r="I356" s="46">
        <f t="shared" si="10"/>
        <v>219151</v>
      </c>
      <c r="J356" s="46">
        <f t="shared" si="11"/>
        <v>25500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128843</v>
      </c>
      <c r="F357" s="64">
        <f>work!I357+work!J357</f>
        <v>307500</v>
      </c>
      <c r="H357" s="77" t="str">
        <f>work!L357</f>
        <v>20141007</v>
      </c>
      <c r="I357" s="46">
        <f t="shared" si="10"/>
        <v>128843</v>
      </c>
      <c r="J357" s="46">
        <f t="shared" si="11"/>
        <v>307500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361711</v>
      </c>
      <c r="F358" s="64">
        <f>work!I358+work!J358</f>
        <v>123100</v>
      </c>
      <c r="H358" s="77" t="str">
        <f>work!L358</f>
        <v>20141007</v>
      </c>
      <c r="I358" s="46">
        <f t="shared" si="10"/>
        <v>361711</v>
      </c>
      <c r="J358" s="46">
        <f t="shared" si="11"/>
        <v>123100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306080</v>
      </c>
      <c r="F359" s="64">
        <f>work!I359+work!J359</f>
        <v>72000</v>
      </c>
      <c r="H359" s="77" t="str">
        <f>work!L359</f>
        <v>20141007</v>
      </c>
      <c r="I359" s="46">
        <f t="shared" si="10"/>
        <v>306080</v>
      </c>
      <c r="J359" s="46">
        <f t="shared" si="11"/>
        <v>72000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1018148</v>
      </c>
      <c r="F360" s="64">
        <f>work!I360+work!J360</f>
        <v>79151</v>
      </c>
      <c r="H360" s="77" t="str">
        <f>work!L360</f>
        <v>20141007</v>
      </c>
      <c r="I360" s="46">
        <f t="shared" si="10"/>
        <v>1018148</v>
      </c>
      <c r="J360" s="46">
        <f t="shared" si="11"/>
        <v>79151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419422</v>
      </c>
      <c r="F361" s="64">
        <f>work!I361+work!J361</f>
        <v>40550</v>
      </c>
      <c r="H361" s="77" t="str">
        <f>work!L361</f>
        <v>20141007</v>
      </c>
      <c r="I361" s="46">
        <f t="shared" si="10"/>
        <v>419422</v>
      </c>
      <c r="J361" s="46">
        <f t="shared" si="11"/>
        <v>40550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1261550</v>
      </c>
      <c r="F362" s="64">
        <f>work!I362+work!J362</f>
        <v>8500</v>
      </c>
      <c r="H362" s="77" t="str">
        <f>work!L362</f>
        <v>20141107</v>
      </c>
      <c r="I362" s="46">
        <f t="shared" si="10"/>
        <v>1261550</v>
      </c>
      <c r="J362" s="46">
        <f t="shared" si="11"/>
        <v>8500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272240</v>
      </c>
      <c r="F363" s="64">
        <f>work!I363+work!J363</f>
        <v>513139</v>
      </c>
      <c r="H363" s="77" t="str">
        <f>work!L363</f>
        <v>20141107</v>
      </c>
      <c r="I363" s="46">
        <f t="shared" si="10"/>
        <v>272240</v>
      </c>
      <c r="J363" s="46">
        <f t="shared" si="11"/>
        <v>513139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64805</v>
      </c>
      <c r="F364" s="64">
        <f>work!I364+work!J364</f>
        <v>11750</v>
      </c>
      <c r="H364" s="77" t="str">
        <f>work!L364</f>
        <v>20141007</v>
      </c>
      <c r="I364" s="46">
        <f t="shared" si="10"/>
        <v>64805</v>
      </c>
      <c r="J364" s="46">
        <f t="shared" si="11"/>
        <v>11750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2247082</v>
      </c>
      <c r="F365" s="64">
        <f>work!I365+work!J365</f>
        <v>6350</v>
      </c>
      <c r="H365" s="77" t="str">
        <f>work!L365</f>
        <v>20141007</v>
      </c>
      <c r="I365" s="46">
        <f t="shared" si="10"/>
        <v>2247082</v>
      </c>
      <c r="J365" s="46">
        <f t="shared" si="11"/>
        <v>6350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34159</v>
      </c>
      <c r="F366" s="64">
        <f>work!I366+work!J366</f>
        <v>0</v>
      </c>
      <c r="H366" s="77" t="str">
        <f>work!L366</f>
        <v>20141107</v>
      </c>
      <c r="I366" s="46">
        <f t="shared" si="10"/>
        <v>34159</v>
      </c>
      <c r="J366" s="46">
        <f t="shared" si="11"/>
        <v>0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128025</v>
      </c>
      <c r="F367" s="64">
        <f>work!I367+work!J367</f>
        <v>716225</v>
      </c>
      <c r="H367" s="77" t="str">
        <f>work!L367</f>
        <v>20141007</v>
      </c>
      <c r="I367" s="46">
        <f t="shared" si="10"/>
        <v>128025</v>
      </c>
      <c r="J367" s="46">
        <f t="shared" si="11"/>
        <v>716225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1090069</v>
      </c>
      <c r="F368" s="64">
        <f>work!I368+work!J368</f>
        <v>2528749</v>
      </c>
      <c r="H368" s="77" t="str">
        <f>work!L368</f>
        <v>20141107</v>
      </c>
      <c r="I368" s="46">
        <f t="shared" si="10"/>
        <v>1090069</v>
      </c>
      <c r="J368" s="46">
        <f t="shared" si="11"/>
        <v>2528749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>
        <f>work!G369+work!H369</f>
        <v>1201135</v>
      </c>
      <c r="F369" s="64">
        <f>work!I369+work!J369</f>
        <v>15500</v>
      </c>
      <c r="H369" s="77" t="str">
        <f>work!L369</f>
        <v>20141007</v>
      </c>
      <c r="I369" s="46">
        <f t="shared" si="10"/>
        <v>1201135</v>
      </c>
      <c r="J369" s="46">
        <f t="shared" si="11"/>
        <v>15500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975908</v>
      </c>
      <c r="F370" s="64">
        <f>work!I370+work!J370</f>
        <v>330674</v>
      </c>
      <c r="H370" s="77" t="str">
        <f>work!L370</f>
        <v>20141007</v>
      </c>
      <c r="I370" s="46">
        <f t="shared" si="10"/>
        <v>975908</v>
      </c>
      <c r="J370" s="46">
        <f t="shared" si="11"/>
        <v>330674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3230007</v>
      </c>
      <c r="F371" s="64">
        <f>work!I371+work!J371</f>
        <v>5477077</v>
      </c>
      <c r="H371" s="77" t="str">
        <f>work!L371</f>
        <v>20141007</v>
      </c>
      <c r="I371" s="46">
        <f t="shared" si="10"/>
        <v>3230007</v>
      </c>
      <c r="J371" s="46">
        <f t="shared" si="11"/>
        <v>5477077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79800</v>
      </c>
      <c r="F372" s="64">
        <f>work!I372+work!J372</f>
        <v>0</v>
      </c>
      <c r="H372" s="77" t="str">
        <f>work!L372</f>
        <v>20141007</v>
      </c>
      <c r="I372" s="46">
        <f t="shared" si="10"/>
        <v>79800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648289</v>
      </c>
      <c r="F373" s="64">
        <f>work!I373+work!J373</f>
        <v>6000</v>
      </c>
      <c r="H373" s="77" t="str">
        <f>work!L373</f>
        <v>20141007</v>
      </c>
      <c r="I373" s="46">
        <f t="shared" si="10"/>
        <v>648289</v>
      </c>
      <c r="J373" s="46">
        <f t="shared" si="11"/>
        <v>6000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141902</v>
      </c>
      <c r="F374" s="64">
        <f>work!I374+work!J374</f>
        <v>1456497</v>
      </c>
      <c r="H374" s="77" t="str">
        <f>work!L374</f>
        <v>20141007</v>
      </c>
      <c r="I374" s="46">
        <f t="shared" si="10"/>
        <v>141902</v>
      </c>
      <c r="J374" s="46">
        <f t="shared" si="11"/>
        <v>1456497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407263</v>
      </c>
      <c r="F375" s="64">
        <f>work!I375+work!J375</f>
        <v>304300</v>
      </c>
      <c r="H375" s="77" t="str">
        <f>work!L375</f>
        <v>20141107</v>
      </c>
      <c r="I375" s="46">
        <f t="shared" si="10"/>
        <v>407263</v>
      </c>
      <c r="J375" s="46">
        <f t="shared" si="11"/>
        <v>304300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1675</v>
      </c>
      <c r="F376" s="64">
        <f>work!I376+work!J376</f>
        <v>675</v>
      </c>
      <c r="H376" s="77" t="str">
        <f>work!L376</f>
        <v>20141007</v>
      </c>
      <c r="I376" s="46">
        <f t="shared" si="10"/>
        <v>1675</v>
      </c>
      <c r="J376" s="46">
        <f t="shared" si="11"/>
        <v>675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1947699</v>
      </c>
      <c r="F377" s="64">
        <f>work!I377+work!J377</f>
        <v>2046718</v>
      </c>
      <c r="H377" s="77" t="str">
        <f>work!L377</f>
        <v>20141107</v>
      </c>
      <c r="I377" s="46">
        <f t="shared" si="10"/>
        <v>1947699</v>
      </c>
      <c r="J377" s="46">
        <f t="shared" si="11"/>
        <v>2046718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1928068</v>
      </c>
      <c r="F378" s="64">
        <f>work!I378+work!J378</f>
        <v>195214</v>
      </c>
      <c r="H378" s="77" t="str">
        <f>work!L378</f>
        <v>20141007</v>
      </c>
      <c r="I378" s="46">
        <f t="shared" si="10"/>
        <v>1928068</v>
      </c>
      <c r="J378" s="46">
        <f t="shared" si="11"/>
        <v>195214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1431280</v>
      </c>
      <c r="F379" s="64">
        <f>work!I379+work!J379</f>
        <v>52510</v>
      </c>
      <c r="H379" s="77" t="str">
        <f>work!L379</f>
        <v>20141007</v>
      </c>
      <c r="I379" s="46">
        <f t="shared" si="10"/>
        <v>1431280</v>
      </c>
      <c r="J379" s="46">
        <f t="shared" si="11"/>
        <v>52510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3115341</v>
      </c>
      <c r="F380" s="64">
        <f>work!I380+work!J380</f>
        <v>708128</v>
      </c>
      <c r="H380" s="77" t="str">
        <f>work!L380</f>
        <v>20141007</v>
      </c>
      <c r="I380" s="46">
        <f t="shared" si="10"/>
        <v>3115341</v>
      </c>
      <c r="J380" s="46">
        <f t="shared" si="11"/>
        <v>708128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298485</v>
      </c>
      <c r="F381" s="64">
        <f>work!I381+work!J381</f>
        <v>46950</v>
      </c>
      <c r="H381" s="77" t="str">
        <f>work!L381</f>
        <v>20141107</v>
      </c>
      <c r="I381" s="46">
        <f t="shared" si="10"/>
        <v>298485</v>
      </c>
      <c r="J381" s="46">
        <f t="shared" si="11"/>
        <v>46950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457545</v>
      </c>
      <c r="F382" s="64">
        <f>work!I382+work!J382</f>
        <v>21354</v>
      </c>
      <c r="H382" s="77" t="str">
        <f>work!L382</f>
        <v>20141007</v>
      </c>
      <c r="I382" s="46">
        <f t="shared" si="10"/>
        <v>457545</v>
      </c>
      <c r="J382" s="46">
        <f t="shared" si="11"/>
        <v>21354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4101152</v>
      </c>
      <c r="F383" s="64">
        <f>work!I383+work!J383</f>
        <v>1928252</v>
      </c>
      <c r="H383" s="77" t="str">
        <f>work!L383</f>
        <v>20141007</v>
      </c>
      <c r="I383" s="46">
        <f t="shared" si="10"/>
        <v>4101152</v>
      </c>
      <c r="J383" s="46">
        <f t="shared" si="11"/>
        <v>1928252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155650</v>
      </c>
      <c r="F384" s="64">
        <f>work!I384+work!J384</f>
        <v>516846</v>
      </c>
      <c r="H384" s="77" t="str">
        <f>work!L384</f>
        <v>20141007</v>
      </c>
      <c r="I384" s="46">
        <f t="shared" si="10"/>
        <v>155650</v>
      </c>
      <c r="J384" s="46">
        <f t="shared" si="11"/>
        <v>516846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1077065</v>
      </c>
      <c r="F385" s="64">
        <f>work!I385+work!J385</f>
        <v>143535</v>
      </c>
      <c r="H385" s="77" t="str">
        <f>work!L385</f>
        <v>20141107</v>
      </c>
      <c r="I385" s="46">
        <f t="shared" si="10"/>
        <v>1077065</v>
      </c>
      <c r="J385" s="46">
        <f t="shared" si="11"/>
        <v>143535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8030234</v>
      </c>
      <c r="F386" s="64">
        <f>work!I386+work!J386</f>
        <v>518921</v>
      </c>
      <c r="H386" s="77" t="str">
        <f>work!L386</f>
        <v>20141007</v>
      </c>
      <c r="I386" s="46">
        <f t="shared" si="10"/>
        <v>8030234</v>
      </c>
      <c r="J386" s="46">
        <f t="shared" si="11"/>
        <v>518921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 t="e">
        <f>work!G387+work!H387</f>
        <v>#VALUE!</v>
      </c>
      <c r="F387" s="64" t="e">
        <f>work!I387+work!J387</f>
        <v>#VALUE!</v>
      </c>
      <c r="H387" s="77" t="str">
        <f>work!L387</f>
        <v>No report</v>
      </c>
      <c r="I387" s="46" t="e">
        <f t="shared" si="10"/>
        <v>#VALUE!</v>
      </c>
      <c r="J387" s="46" t="e">
        <f t="shared" si="11"/>
        <v>#VALUE!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>
        <f>work!G388+work!H388</f>
        <v>266504</v>
      </c>
      <c r="F388" s="64">
        <f>work!I388+work!J388</f>
        <v>473236</v>
      </c>
      <c r="H388" s="77" t="str">
        <f>work!L388</f>
        <v>20141007</v>
      </c>
      <c r="I388" s="46">
        <f t="shared" si="10"/>
        <v>266504</v>
      </c>
      <c r="J388" s="46">
        <f t="shared" si="11"/>
        <v>473236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1912144</v>
      </c>
      <c r="F389" s="64">
        <f>work!I389+work!J389</f>
        <v>1401397</v>
      </c>
      <c r="H389" s="77" t="str">
        <f>work!L389</f>
        <v>20141007</v>
      </c>
      <c r="I389" s="46">
        <f t="shared" si="10"/>
        <v>1912144</v>
      </c>
      <c r="J389" s="46">
        <f t="shared" si="11"/>
        <v>1401397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871026</v>
      </c>
      <c r="F390" s="64">
        <f>work!I390+work!J390</f>
        <v>209771</v>
      </c>
      <c r="H390" s="77" t="str">
        <f>work!L390</f>
        <v>20141107</v>
      </c>
      <c r="I390" s="46">
        <f t="shared" si="10"/>
        <v>871026</v>
      </c>
      <c r="J390" s="46">
        <f t="shared" si="11"/>
        <v>209771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2134320</v>
      </c>
      <c r="F391" s="64">
        <f>work!I391+work!J391</f>
        <v>0</v>
      </c>
      <c r="H391" s="77" t="str">
        <f>work!L391</f>
        <v>20141107</v>
      </c>
      <c r="I391" s="46">
        <f t="shared" si="10"/>
        <v>2134320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346339</v>
      </c>
      <c r="F392" s="64">
        <f>work!I392+work!J392</f>
        <v>4219060</v>
      </c>
      <c r="H392" s="77" t="str">
        <f>work!L392</f>
        <v>20141107</v>
      </c>
      <c r="I392" s="46">
        <f t="shared" si="10"/>
        <v>346339</v>
      </c>
      <c r="J392" s="46">
        <f t="shared" si="11"/>
        <v>4219060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11350</v>
      </c>
      <c r="F393" s="64">
        <f>work!I393+work!J393</f>
        <v>0</v>
      </c>
      <c r="H393" s="77" t="str">
        <f>work!L393</f>
        <v>20141007</v>
      </c>
      <c r="I393" s="46">
        <f t="shared" si="10"/>
        <v>11350</v>
      </c>
      <c r="J393" s="46">
        <f t="shared" si="11"/>
        <v>0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5874656</v>
      </c>
      <c r="F394" s="64">
        <f>work!I394+work!J394</f>
        <v>12475</v>
      </c>
      <c r="H394" s="77" t="str">
        <f>work!L394</f>
        <v>20141007</v>
      </c>
      <c r="I394" s="46">
        <f t="shared" si="10"/>
        <v>5874656</v>
      </c>
      <c r="J394" s="46">
        <f t="shared" si="11"/>
        <v>12475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2948450</v>
      </c>
      <c r="F396" s="64">
        <f>work!I396+work!J396</f>
        <v>12050</v>
      </c>
      <c r="H396" s="77" t="str">
        <f>work!L396</f>
        <v>20141007</v>
      </c>
      <c r="I396" s="46">
        <f t="shared" si="10"/>
        <v>2948450</v>
      </c>
      <c r="J396" s="46">
        <f t="shared" si="11"/>
        <v>12050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>
        <f>work!G397+work!H397</f>
        <v>132931</v>
      </c>
      <c r="F397" s="64">
        <f>work!I397+work!J397</f>
        <v>780900</v>
      </c>
      <c r="H397" s="77" t="str">
        <f>work!L397</f>
        <v>20141107</v>
      </c>
      <c r="I397" s="46">
        <f t="shared" si="10"/>
        <v>132931</v>
      </c>
      <c r="J397" s="46">
        <f t="shared" si="11"/>
        <v>780900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2590</v>
      </c>
      <c r="F398" s="64">
        <f>work!I398+work!J398</f>
        <v>0</v>
      </c>
      <c r="H398" s="77" t="str">
        <f>work!L398</f>
        <v>20141007</v>
      </c>
      <c r="I398" s="46">
        <f t="shared" si="10"/>
        <v>2590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>
        <f>work!G399+work!H399</f>
        <v>208901</v>
      </c>
      <c r="F399" s="64">
        <f>work!I399+work!J399</f>
        <v>3500</v>
      </c>
      <c r="H399" s="77" t="str">
        <f>work!L399</f>
        <v>20141107</v>
      </c>
      <c r="I399" s="46">
        <f t="shared" si="10"/>
        <v>208901</v>
      </c>
      <c r="J399" s="46">
        <f t="shared" si="11"/>
        <v>3500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1978842</v>
      </c>
      <c r="F400" s="64">
        <f>work!I400+work!J400</f>
        <v>375</v>
      </c>
      <c r="H400" s="77" t="str">
        <f>work!L400</f>
        <v>20141007</v>
      </c>
      <c r="I400" s="46">
        <f t="shared" si="10"/>
        <v>1978842</v>
      </c>
      <c r="J400" s="46">
        <f t="shared" si="11"/>
        <v>375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111061</v>
      </c>
      <c r="F401" s="64">
        <f>work!I401+work!J401</f>
        <v>160000</v>
      </c>
      <c r="H401" s="77" t="str">
        <f>work!L401</f>
        <v>20141007</v>
      </c>
      <c r="I401" s="46">
        <f t="shared" si="10"/>
        <v>111061</v>
      </c>
      <c r="J401" s="46">
        <f t="shared" si="11"/>
        <v>160000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683559</v>
      </c>
      <c r="F402" s="64">
        <f>work!I402+work!J402</f>
        <v>543500</v>
      </c>
      <c r="H402" s="77" t="str">
        <f>work!L402</f>
        <v>20141007</v>
      </c>
      <c r="I402" s="46">
        <f t="shared" si="10"/>
        <v>683559</v>
      </c>
      <c r="J402" s="46">
        <f t="shared" si="11"/>
        <v>543500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292682</v>
      </c>
      <c r="F403" s="64">
        <f>work!I403+work!J403</f>
        <v>266831</v>
      </c>
      <c r="H403" s="77" t="str">
        <f>work!L403</f>
        <v>20141007</v>
      </c>
      <c r="I403" s="46">
        <f t="shared" si="10"/>
        <v>292682</v>
      </c>
      <c r="J403" s="46">
        <f t="shared" si="11"/>
        <v>266831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1569748</v>
      </c>
      <c r="F404" s="64">
        <f>work!I404+work!J404</f>
        <v>429581</v>
      </c>
      <c r="H404" s="77" t="str">
        <f>work!L404</f>
        <v>20141007</v>
      </c>
      <c r="I404" s="46">
        <f t="shared" si="10"/>
        <v>1569748</v>
      </c>
      <c r="J404" s="46">
        <f t="shared" si="11"/>
        <v>429581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242261</v>
      </c>
      <c r="F405" s="64">
        <f>work!I405+work!J405</f>
        <v>535966</v>
      </c>
      <c r="G405" s="79"/>
      <c r="H405" s="77" t="str">
        <f>work!L405</f>
        <v>20141107</v>
      </c>
      <c r="I405" s="46">
        <f t="shared" si="10"/>
        <v>242261</v>
      </c>
      <c r="J405" s="46">
        <f t="shared" si="11"/>
        <v>535966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235947</v>
      </c>
      <c r="F406" s="64">
        <f>work!I406+work!J406</f>
        <v>250190</v>
      </c>
      <c r="H406" s="77" t="str">
        <f>work!L406</f>
        <v>20141107</v>
      </c>
      <c r="I406" s="46">
        <f t="shared" si="10"/>
        <v>235947</v>
      </c>
      <c r="J406" s="46">
        <f t="shared" si="11"/>
        <v>250190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512416</v>
      </c>
      <c r="F407" s="64">
        <f>work!I407+work!J407</f>
        <v>4090</v>
      </c>
      <c r="H407" s="77" t="str">
        <f>work!L407</f>
        <v>20141007</v>
      </c>
      <c r="I407" s="46">
        <f t="shared" si="10"/>
        <v>512416</v>
      </c>
      <c r="J407" s="46">
        <f t="shared" si="11"/>
        <v>4090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388102</v>
      </c>
      <c r="F408" s="64">
        <f>work!I408+work!J408</f>
        <v>18980</v>
      </c>
      <c r="H408" s="77" t="str">
        <f>work!L408</f>
        <v>20141007</v>
      </c>
      <c r="I408" s="46">
        <f t="shared" si="10"/>
        <v>388102</v>
      </c>
      <c r="J408" s="46">
        <f t="shared" si="11"/>
        <v>18980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1725042</v>
      </c>
      <c r="F409" s="64">
        <f>work!I409+work!J409</f>
        <v>41050</v>
      </c>
      <c r="H409" s="77" t="str">
        <f>work!L409</f>
        <v>20141007</v>
      </c>
      <c r="I409" s="46">
        <f t="shared" si="10"/>
        <v>1725042</v>
      </c>
      <c r="J409" s="46">
        <f t="shared" si="11"/>
        <v>41050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944264</v>
      </c>
      <c r="F410" s="64">
        <f>work!I410+work!J410</f>
        <v>83400</v>
      </c>
      <c r="H410" s="77" t="str">
        <f>work!L410</f>
        <v>20141007</v>
      </c>
      <c r="I410" s="46">
        <f t="shared" si="10"/>
        <v>944264</v>
      </c>
      <c r="J410" s="46">
        <f t="shared" si="11"/>
        <v>83400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31856</v>
      </c>
      <c r="F411" s="64">
        <f>work!I411+work!J411</f>
        <v>851455</v>
      </c>
      <c r="H411" s="77" t="str">
        <f>work!L411</f>
        <v>20141107</v>
      </c>
      <c r="I411" s="46">
        <f t="shared" si="10"/>
        <v>31856</v>
      </c>
      <c r="J411" s="46">
        <f t="shared" si="11"/>
        <v>851455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3336031</v>
      </c>
      <c r="F412" s="64">
        <f>work!I412+work!J412</f>
        <v>463072</v>
      </c>
      <c r="H412" s="77" t="str">
        <f>work!L412</f>
        <v>20141007</v>
      </c>
      <c r="I412" s="46">
        <f t="shared" si="10"/>
        <v>3336031</v>
      </c>
      <c r="J412" s="46">
        <f t="shared" si="11"/>
        <v>463072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615146</v>
      </c>
      <c r="F413" s="64">
        <f>work!I413+work!J413</f>
        <v>2109354</v>
      </c>
      <c r="H413" s="77" t="s">
        <v>9</v>
      </c>
      <c r="I413" s="46">
        <f t="shared" si="10"/>
        <v>615146</v>
      </c>
      <c r="J413" s="46">
        <f t="shared" si="11"/>
        <v>2109354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425192</v>
      </c>
      <c r="F414" s="64">
        <f>work!I414+work!J414</f>
        <v>82250</v>
      </c>
      <c r="H414" s="77" t="str">
        <f>work!L414</f>
        <v>20141007</v>
      </c>
      <c r="I414" s="46">
        <f t="shared" si="10"/>
        <v>425192</v>
      </c>
      <c r="J414" s="46">
        <f t="shared" si="11"/>
        <v>82250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3511888</v>
      </c>
      <c r="F415" s="64">
        <f>work!I415+work!J415</f>
        <v>1896927</v>
      </c>
      <c r="H415" s="77" t="str">
        <f>work!L415</f>
        <v>20141007</v>
      </c>
      <c r="I415" s="46">
        <f t="shared" si="10"/>
        <v>3511888</v>
      </c>
      <c r="J415" s="46">
        <f t="shared" si="11"/>
        <v>1896927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828936</v>
      </c>
      <c r="F416" s="64">
        <f>work!I416+work!J416</f>
        <v>434023</v>
      </c>
      <c r="G416" s="79"/>
      <c r="H416" s="77" t="str">
        <f>work!L416</f>
        <v>20141107</v>
      </c>
      <c r="I416" s="46">
        <f aca="true" t="shared" si="12" ref="I416:I479">E416</f>
        <v>828936</v>
      </c>
      <c r="J416" s="46">
        <f aca="true" t="shared" si="13" ref="J416:J479">F416</f>
        <v>434023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380921</v>
      </c>
      <c r="F417" s="64">
        <f>work!I417+work!J417</f>
        <v>2122726</v>
      </c>
      <c r="H417" s="77" t="str">
        <f>work!L417</f>
        <v>20141107</v>
      </c>
      <c r="I417" s="46">
        <f t="shared" si="12"/>
        <v>380921</v>
      </c>
      <c r="J417" s="46">
        <f t="shared" si="13"/>
        <v>2122726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501377</v>
      </c>
      <c r="F418" s="64">
        <f>work!I418+work!J418</f>
        <v>298321</v>
      </c>
      <c r="H418" s="77" t="str">
        <f>work!L418</f>
        <v>20141007</v>
      </c>
      <c r="I418" s="46">
        <f t="shared" si="12"/>
        <v>501377</v>
      </c>
      <c r="J418" s="46">
        <f t="shared" si="13"/>
        <v>298321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963907</v>
      </c>
      <c r="F419" s="64">
        <f>work!I419+work!J419</f>
        <v>228165</v>
      </c>
      <c r="H419" s="77" t="str">
        <f>work!L419</f>
        <v>20141107</v>
      </c>
      <c r="I419" s="46">
        <f t="shared" si="12"/>
        <v>963907</v>
      </c>
      <c r="J419" s="46">
        <f t="shared" si="13"/>
        <v>228165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346570</v>
      </c>
      <c r="F420" s="64">
        <f>work!I420+work!J420</f>
        <v>21300</v>
      </c>
      <c r="H420" s="77" t="str">
        <f>work!L420</f>
        <v>20141007</v>
      </c>
      <c r="I420" s="46">
        <f t="shared" si="12"/>
        <v>346570</v>
      </c>
      <c r="J420" s="46">
        <f t="shared" si="13"/>
        <v>21300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405328</v>
      </c>
      <c r="F421" s="64">
        <f>work!I421+work!J421</f>
        <v>79700</v>
      </c>
      <c r="H421" s="77" t="str">
        <f>work!L421</f>
        <v>20141007</v>
      </c>
      <c r="I421" s="46">
        <f t="shared" si="12"/>
        <v>405328</v>
      </c>
      <c r="J421" s="46">
        <f t="shared" si="13"/>
        <v>79700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1583910</v>
      </c>
      <c r="F422" s="64">
        <f>work!I422+work!J422</f>
        <v>594333</v>
      </c>
      <c r="H422" s="77" t="str">
        <f>work!L422</f>
        <v>20141007</v>
      </c>
      <c r="I422" s="46">
        <f t="shared" si="12"/>
        <v>1583910</v>
      </c>
      <c r="J422" s="46">
        <f t="shared" si="13"/>
        <v>594333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486428</v>
      </c>
      <c r="F423" s="64">
        <f>work!I423+work!J423</f>
        <v>43116</v>
      </c>
      <c r="H423" s="77" t="str">
        <f>work!L423</f>
        <v>20141007</v>
      </c>
      <c r="I423" s="46">
        <f t="shared" si="12"/>
        <v>486428</v>
      </c>
      <c r="J423" s="46">
        <f t="shared" si="13"/>
        <v>43116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574994</v>
      </c>
      <c r="F424" s="64">
        <f>work!I424+work!J424</f>
        <v>4500</v>
      </c>
      <c r="H424" s="77" t="str">
        <f>work!L424</f>
        <v>20141007</v>
      </c>
      <c r="I424" s="46">
        <f t="shared" si="12"/>
        <v>574994</v>
      </c>
      <c r="J424" s="46">
        <f t="shared" si="13"/>
        <v>4500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206342</v>
      </c>
      <c r="F425" s="64">
        <f>work!I425+work!J425</f>
        <v>1970000</v>
      </c>
      <c r="H425" s="77" t="str">
        <f>work!L425</f>
        <v>20141007</v>
      </c>
      <c r="I425" s="46">
        <f t="shared" si="12"/>
        <v>206342</v>
      </c>
      <c r="J425" s="46">
        <f t="shared" si="13"/>
        <v>1970000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1610348</v>
      </c>
      <c r="F426" s="64">
        <f>work!I426+work!J426</f>
        <v>799780</v>
      </c>
      <c r="H426" s="77" t="str">
        <f>work!L426</f>
        <v>20141007</v>
      </c>
      <c r="I426" s="46">
        <f t="shared" si="12"/>
        <v>1610348</v>
      </c>
      <c r="J426" s="46">
        <f t="shared" si="13"/>
        <v>799780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6242809</v>
      </c>
      <c r="F427" s="64">
        <f>work!I427+work!J427</f>
        <v>1002254</v>
      </c>
      <c r="H427" s="77" t="str">
        <f>work!L427</f>
        <v>20141107</v>
      </c>
      <c r="I427" s="46">
        <f t="shared" si="12"/>
        <v>6242809</v>
      </c>
      <c r="J427" s="46">
        <f t="shared" si="13"/>
        <v>1002254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494244</v>
      </c>
      <c r="F428" s="64">
        <f>work!I428+work!J428</f>
        <v>544000</v>
      </c>
      <c r="H428" s="77" t="str">
        <f>work!L428</f>
        <v>20141107</v>
      </c>
      <c r="I428" s="46">
        <f t="shared" si="12"/>
        <v>494244</v>
      </c>
      <c r="J428" s="46">
        <f t="shared" si="13"/>
        <v>544000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900501</v>
      </c>
      <c r="F429" s="64">
        <f>work!I429+work!J429</f>
        <v>1159298</v>
      </c>
      <c r="H429" s="77" t="str">
        <f>work!L429</f>
        <v>20141007</v>
      </c>
      <c r="I429" s="46">
        <f t="shared" si="12"/>
        <v>900501</v>
      </c>
      <c r="J429" s="46">
        <f t="shared" si="13"/>
        <v>1159298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>
        <f>work!G430+work!H430</f>
        <v>372801</v>
      </c>
      <c r="F430" s="64">
        <f>work!I430+work!J430</f>
        <v>436701</v>
      </c>
      <c r="H430" s="77" t="str">
        <f>work!L430</f>
        <v>20141007</v>
      </c>
      <c r="I430" s="46">
        <f t="shared" si="12"/>
        <v>372801</v>
      </c>
      <c r="J430" s="46">
        <f t="shared" si="13"/>
        <v>436701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647071</v>
      </c>
      <c r="F431" s="64">
        <f>work!I431+work!J431</f>
        <v>25580</v>
      </c>
      <c r="H431" s="77" t="str">
        <f>work!L431</f>
        <v>20141007</v>
      </c>
      <c r="I431" s="46">
        <f t="shared" si="12"/>
        <v>647071</v>
      </c>
      <c r="J431" s="46">
        <f t="shared" si="13"/>
        <v>25580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2457060</v>
      </c>
      <c r="F432" s="64">
        <f>work!I432+work!J432</f>
        <v>318709</v>
      </c>
      <c r="H432" s="77" t="str">
        <f>work!L432</f>
        <v>20141007</v>
      </c>
      <c r="I432" s="46">
        <f t="shared" si="12"/>
        <v>2457060</v>
      </c>
      <c r="J432" s="46">
        <f t="shared" si="13"/>
        <v>318709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53363</v>
      </c>
      <c r="F433" s="64">
        <f>work!I433+work!J433</f>
        <v>80675</v>
      </c>
      <c r="H433" s="77" t="str">
        <f>work!L433</f>
        <v>20141107</v>
      </c>
      <c r="I433" s="46">
        <f t="shared" si="12"/>
        <v>53363</v>
      </c>
      <c r="J433" s="46">
        <f t="shared" si="13"/>
        <v>80675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2937124</v>
      </c>
      <c r="F434" s="64">
        <f>work!I434+work!J434</f>
        <v>3454767</v>
      </c>
      <c r="H434" s="77" t="str">
        <f>work!L434</f>
        <v>20141007</v>
      </c>
      <c r="I434" s="46">
        <f t="shared" si="12"/>
        <v>2937124</v>
      </c>
      <c r="J434" s="46">
        <f t="shared" si="13"/>
        <v>3454767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342942</v>
      </c>
      <c r="F435" s="64">
        <f>work!I435+work!J435</f>
        <v>26700</v>
      </c>
      <c r="H435" s="77" t="str">
        <f>work!L435</f>
        <v>20141007</v>
      </c>
      <c r="I435" s="46">
        <f t="shared" si="12"/>
        <v>342942</v>
      </c>
      <c r="J435" s="46">
        <f t="shared" si="13"/>
        <v>26700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1500622</v>
      </c>
      <c r="F436" s="64">
        <f>work!I436+work!J436</f>
        <v>224348</v>
      </c>
      <c r="H436" s="77" t="str">
        <f>work!L436</f>
        <v>20141007</v>
      </c>
      <c r="I436" s="46">
        <f t="shared" si="12"/>
        <v>1500622</v>
      </c>
      <c r="J436" s="46">
        <f t="shared" si="13"/>
        <v>224348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816684</v>
      </c>
      <c r="F437" s="64">
        <f>work!I437+work!J437</f>
        <v>625315</v>
      </c>
      <c r="H437" s="77" t="str">
        <f>work!L437</f>
        <v>20141007</v>
      </c>
      <c r="I437" s="46">
        <f t="shared" si="12"/>
        <v>816684</v>
      </c>
      <c r="J437" s="46">
        <f t="shared" si="13"/>
        <v>625315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85682</v>
      </c>
      <c r="F438" s="64">
        <f>work!I438+work!J438</f>
        <v>83500</v>
      </c>
      <c r="H438" s="77" t="str">
        <f>work!L438</f>
        <v>20141007</v>
      </c>
      <c r="I438" s="46">
        <f t="shared" si="12"/>
        <v>85682</v>
      </c>
      <c r="J438" s="46">
        <f t="shared" si="13"/>
        <v>83500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271453</v>
      </c>
      <c r="F439" s="64">
        <f>work!I439+work!J439</f>
        <v>347395</v>
      </c>
      <c r="H439" s="77" t="str">
        <f>work!L439</f>
        <v>20141007</v>
      </c>
      <c r="I439" s="46">
        <f t="shared" si="12"/>
        <v>271453</v>
      </c>
      <c r="J439" s="46">
        <f t="shared" si="13"/>
        <v>347395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2066811</v>
      </c>
      <c r="F440" s="64">
        <f>work!I440+work!J440</f>
        <v>2832801</v>
      </c>
      <c r="H440" s="77" t="str">
        <f>work!L440</f>
        <v>20141007</v>
      </c>
      <c r="I440" s="46">
        <f t="shared" si="12"/>
        <v>2066811</v>
      </c>
      <c r="J440" s="46">
        <f t="shared" si="13"/>
        <v>2832801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1938953</v>
      </c>
      <c r="F441" s="64">
        <f>work!I441+work!J441</f>
        <v>512260</v>
      </c>
      <c r="H441" s="77" t="str">
        <f>work!L441</f>
        <v>20141007</v>
      </c>
      <c r="I441" s="46">
        <f t="shared" si="12"/>
        <v>1938953</v>
      </c>
      <c r="J441" s="46">
        <f t="shared" si="13"/>
        <v>512260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2150</v>
      </c>
      <c r="F442" s="64">
        <f>work!I442+work!J442</f>
        <v>0</v>
      </c>
      <c r="H442" s="77" t="str">
        <f>work!L442</f>
        <v>20141007</v>
      </c>
      <c r="I442" s="46">
        <f t="shared" si="12"/>
        <v>2150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781123</v>
      </c>
      <c r="F443" s="64">
        <f>work!I443+work!J443</f>
        <v>1880480</v>
      </c>
      <c r="H443" s="77" t="str">
        <f>work!L443</f>
        <v>20141007</v>
      </c>
      <c r="I443" s="46">
        <f t="shared" si="12"/>
        <v>781123</v>
      </c>
      <c r="J443" s="46">
        <f t="shared" si="13"/>
        <v>1880480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146686</v>
      </c>
      <c r="F444" s="64">
        <f>work!I444+work!J444</f>
        <v>0</v>
      </c>
      <c r="H444" s="77" t="str">
        <f>work!L444</f>
        <v>20141007</v>
      </c>
      <c r="I444" s="46">
        <f t="shared" si="12"/>
        <v>146686</v>
      </c>
      <c r="J444" s="46">
        <f t="shared" si="13"/>
        <v>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318120</v>
      </c>
      <c r="F445" s="64">
        <f>work!I445+work!J445</f>
        <v>39000</v>
      </c>
      <c r="H445" s="77" t="str">
        <f>work!L445</f>
        <v>20141007</v>
      </c>
      <c r="I445" s="46">
        <f t="shared" si="12"/>
        <v>318120</v>
      </c>
      <c r="J445" s="46">
        <f t="shared" si="13"/>
        <v>39000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4338475</v>
      </c>
      <c r="F446" s="64">
        <f>work!I446+work!J446</f>
        <v>2000</v>
      </c>
      <c r="H446" s="77" t="str">
        <f>work!L446</f>
        <v>20141007</v>
      </c>
      <c r="I446" s="46">
        <f t="shared" si="12"/>
        <v>4338475</v>
      </c>
      <c r="J446" s="46">
        <f t="shared" si="13"/>
        <v>2000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120064</v>
      </c>
      <c r="F447" s="64">
        <f>work!I447+work!J447</f>
        <v>16000</v>
      </c>
      <c r="H447" s="77" t="str">
        <f>work!L447</f>
        <v>20141007</v>
      </c>
      <c r="I447" s="46">
        <f t="shared" si="12"/>
        <v>120064</v>
      </c>
      <c r="J447" s="46">
        <f t="shared" si="13"/>
        <v>16000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244443</v>
      </c>
      <c r="F448" s="64">
        <f>work!I448+work!J448</f>
        <v>65100</v>
      </c>
      <c r="H448" s="77" t="str">
        <f>work!L448</f>
        <v>20141007</v>
      </c>
      <c r="I448" s="46">
        <f t="shared" si="12"/>
        <v>244443</v>
      </c>
      <c r="J448" s="46">
        <f t="shared" si="13"/>
        <v>65100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3039827</v>
      </c>
      <c r="F449" s="64">
        <f>work!I449+work!J449</f>
        <v>1199600</v>
      </c>
      <c r="H449" s="77" t="str">
        <f>work!L449</f>
        <v>20141007</v>
      </c>
      <c r="I449" s="46">
        <f t="shared" si="12"/>
        <v>3039827</v>
      </c>
      <c r="J449" s="46">
        <f t="shared" si="13"/>
        <v>1199600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7329360</v>
      </c>
      <c r="F450" s="64">
        <f>work!I450+work!J450</f>
        <v>2692680</v>
      </c>
      <c r="H450" s="77" t="str">
        <f>work!L450</f>
        <v>20141007</v>
      </c>
      <c r="I450" s="46">
        <f t="shared" si="12"/>
        <v>7329360</v>
      </c>
      <c r="J450" s="46">
        <f t="shared" si="13"/>
        <v>2692680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16809306</v>
      </c>
      <c r="F451" s="64">
        <f>work!I451+work!J451</f>
        <v>4853065</v>
      </c>
      <c r="H451" s="77" t="str">
        <f>work!L451</f>
        <v>20141107</v>
      </c>
      <c r="I451" s="46">
        <f t="shared" si="12"/>
        <v>16809306</v>
      </c>
      <c r="J451" s="46">
        <f t="shared" si="13"/>
        <v>4853065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66592</v>
      </c>
      <c r="F452" s="64">
        <f>work!I452+work!J452</f>
        <v>200</v>
      </c>
      <c r="H452" s="77" t="str">
        <f>work!L452</f>
        <v>20141007</v>
      </c>
      <c r="I452" s="46">
        <f t="shared" si="12"/>
        <v>66592</v>
      </c>
      <c r="J452" s="46">
        <f t="shared" si="13"/>
        <v>200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85175</v>
      </c>
      <c r="F453" s="64">
        <f>work!I453+work!J453</f>
        <v>90000</v>
      </c>
      <c r="H453" s="77" t="str">
        <f>work!L453</f>
        <v>20141007</v>
      </c>
      <c r="I453" s="46">
        <f t="shared" si="12"/>
        <v>85175</v>
      </c>
      <c r="J453" s="46">
        <f t="shared" si="13"/>
        <v>90000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44530</v>
      </c>
      <c r="F454" s="64">
        <f>work!I454+work!J454</f>
        <v>10000</v>
      </c>
      <c r="H454" s="77" t="str">
        <f>work!L454</f>
        <v>20141007</v>
      </c>
      <c r="I454" s="46">
        <f t="shared" si="12"/>
        <v>44530</v>
      </c>
      <c r="J454" s="46">
        <f t="shared" si="13"/>
        <v>10000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3795381</v>
      </c>
      <c r="F455" s="64">
        <f>work!I455+work!J455</f>
        <v>1007066</v>
      </c>
      <c r="H455" s="77" t="str">
        <f>work!L455</f>
        <v>20141007</v>
      </c>
      <c r="I455" s="46">
        <f t="shared" si="12"/>
        <v>3795381</v>
      </c>
      <c r="J455" s="46">
        <f t="shared" si="13"/>
        <v>1007066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2769310</v>
      </c>
      <c r="F456" s="64">
        <f>work!I456+work!J456</f>
        <v>130144</v>
      </c>
      <c r="H456" s="77" t="str">
        <f>work!L456</f>
        <v>20141107</v>
      </c>
      <c r="I456" s="46">
        <f t="shared" si="12"/>
        <v>2769310</v>
      </c>
      <c r="J456" s="46">
        <f t="shared" si="13"/>
        <v>130144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3744</v>
      </c>
      <c r="F457" s="64">
        <f>work!I457+work!J457</f>
        <v>59200</v>
      </c>
      <c r="H457" s="77" t="str">
        <f>work!L457</f>
        <v>20141007</v>
      </c>
      <c r="I457" s="46">
        <f t="shared" si="12"/>
        <v>3744</v>
      </c>
      <c r="J457" s="46">
        <f t="shared" si="13"/>
        <v>59200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6426771</v>
      </c>
      <c r="F458" s="64">
        <f>work!I458+work!J458</f>
        <v>5916955</v>
      </c>
      <c r="H458" s="77" t="str">
        <f>work!L458</f>
        <v>20141107</v>
      </c>
      <c r="I458" s="46">
        <f t="shared" si="12"/>
        <v>6426771</v>
      </c>
      <c r="J458" s="46">
        <f t="shared" si="13"/>
        <v>5916955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1335082</v>
      </c>
      <c r="F459" s="64">
        <f>work!I459+work!J459</f>
        <v>24350</v>
      </c>
      <c r="H459" s="77" t="str">
        <f>work!L459</f>
        <v>20141007</v>
      </c>
      <c r="I459" s="46">
        <f t="shared" si="12"/>
        <v>1335082</v>
      </c>
      <c r="J459" s="46">
        <f t="shared" si="13"/>
        <v>24350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3230120</v>
      </c>
      <c r="F460" s="64">
        <f>work!I460+work!J460</f>
        <v>27700</v>
      </c>
      <c r="H460" s="77" t="str">
        <f>work!L460</f>
        <v>20141007</v>
      </c>
      <c r="I460" s="46">
        <f t="shared" si="12"/>
        <v>3230120</v>
      </c>
      <c r="J460" s="46">
        <f t="shared" si="13"/>
        <v>27700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4808431</v>
      </c>
      <c r="F461" s="64">
        <f>work!I461+work!J461</f>
        <v>390500</v>
      </c>
      <c r="H461" s="77" t="str">
        <f>work!L461</f>
        <v>20141007</v>
      </c>
      <c r="I461" s="46">
        <f t="shared" si="12"/>
        <v>4808431</v>
      </c>
      <c r="J461" s="46">
        <f t="shared" si="13"/>
        <v>390500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1931708</v>
      </c>
      <c r="F462" s="64">
        <f>work!I462+work!J462</f>
        <v>704533</v>
      </c>
      <c r="H462" s="77" t="str">
        <f>work!L462</f>
        <v>20141007</v>
      </c>
      <c r="I462" s="46">
        <f t="shared" si="12"/>
        <v>1931708</v>
      </c>
      <c r="J462" s="46">
        <f t="shared" si="13"/>
        <v>704533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10698198</v>
      </c>
      <c r="F463" s="64">
        <f>work!I463+work!J463</f>
        <v>127875</v>
      </c>
      <c r="H463" s="77" t="str">
        <f>work!L463</f>
        <v>20141007</v>
      </c>
      <c r="I463" s="46">
        <f t="shared" si="12"/>
        <v>10698198</v>
      </c>
      <c r="J463" s="46">
        <f t="shared" si="13"/>
        <v>127875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1867608</v>
      </c>
      <c r="F464" s="64">
        <f>work!I464+work!J464</f>
        <v>12500</v>
      </c>
      <c r="H464" s="77" t="str">
        <f>work!L464</f>
        <v>20141007</v>
      </c>
      <c r="I464" s="46">
        <f t="shared" si="12"/>
        <v>1867608</v>
      </c>
      <c r="J464" s="46">
        <f t="shared" si="13"/>
        <v>12500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108299</v>
      </c>
      <c r="F465" s="64">
        <f>work!I465+work!J465</f>
        <v>0</v>
      </c>
      <c r="H465" s="77" t="str">
        <f>work!L465</f>
        <v>20141007</v>
      </c>
      <c r="I465" s="46">
        <f t="shared" si="12"/>
        <v>108299</v>
      </c>
      <c r="J465" s="46">
        <f t="shared" si="13"/>
        <v>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191300</v>
      </c>
      <c r="F466" s="64">
        <f>work!I466+work!J466</f>
        <v>0</v>
      </c>
      <c r="G466" s="79"/>
      <c r="H466" s="77" t="str">
        <f>work!L466</f>
        <v>20141107</v>
      </c>
      <c r="I466" s="46">
        <f t="shared" si="12"/>
        <v>191300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326197</v>
      </c>
      <c r="F467" s="64">
        <f>work!I467+work!J467</f>
        <v>109250</v>
      </c>
      <c r="H467" s="77" t="str">
        <f>work!L467</f>
        <v>20141007</v>
      </c>
      <c r="I467" s="46">
        <f t="shared" si="12"/>
        <v>326197</v>
      </c>
      <c r="J467" s="46">
        <f t="shared" si="13"/>
        <v>109250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>
        <f>work!G468+work!H468</f>
        <v>383368</v>
      </c>
      <c r="F468" s="64">
        <f>work!I468+work!J468</f>
        <v>70000</v>
      </c>
      <c r="H468" s="77" t="str">
        <f>work!L468</f>
        <v>20140908</v>
      </c>
      <c r="I468" s="46">
        <f t="shared" si="12"/>
        <v>383368</v>
      </c>
      <c r="J468" s="46">
        <f t="shared" si="13"/>
        <v>70000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4060074</v>
      </c>
      <c r="F469" s="64">
        <f>work!I469+work!J469</f>
        <v>391975</v>
      </c>
      <c r="H469" s="77" t="str">
        <f>work!L469</f>
        <v>20141007</v>
      </c>
      <c r="I469" s="46">
        <f t="shared" si="12"/>
        <v>4060074</v>
      </c>
      <c r="J469" s="46">
        <f t="shared" si="13"/>
        <v>391975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 t="e">
        <f>work!G470+work!H470</f>
        <v>#VALUE!</v>
      </c>
      <c r="F470" s="64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733398</v>
      </c>
      <c r="F471" s="64">
        <f>work!I471+work!J471</f>
        <v>6701</v>
      </c>
      <c r="H471" s="77" t="str">
        <f>work!L471</f>
        <v>20141007</v>
      </c>
      <c r="I471" s="46">
        <f t="shared" si="12"/>
        <v>733398</v>
      </c>
      <c r="J471" s="46">
        <f t="shared" si="13"/>
        <v>6701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2822100</v>
      </c>
      <c r="F472" s="64">
        <f>work!I472+work!J472</f>
        <v>48900</v>
      </c>
      <c r="H472" s="77" t="str">
        <f>work!L472</f>
        <v>20141107</v>
      </c>
      <c r="I472" s="46">
        <f t="shared" si="12"/>
        <v>2822100</v>
      </c>
      <c r="J472" s="46">
        <f t="shared" si="13"/>
        <v>48900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255675</v>
      </c>
      <c r="F473" s="64">
        <f>work!I473+work!J473</f>
        <v>1000</v>
      </c>
      <c r="H473" s="77" t="str">
        <f>work!L473</f>
        <v>20141007</v>
      </c>
      <c r="I473" s="46">
        <f t="shared" si="12"/>
        <v>255675</v>
      </c>
      <c r="J473" s="46">
        <f t="shared" si="13"/>
        <v>1000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6026365</v>
      </c>
      <c r="F474" s="64">
        <f>work!I474+work!J474</f>
        <v>718670</v>
      </c>
      <c r="H474" s="77" t="str">
        <f>work!L474</f>
        <v>20141007</v>
      </c>
      <c r="I474" s="46">
        <f t="shared" si="12"/>
        <v>6026365</v>
      </c>
      <c r="J474" s="46">
        <f t="shared" si="13"/>
        <v>718670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1616610</v>
      </c>
      <c r="F475" s="64">
        <f>work!I475+work!J475</f>
        <v>130300</v>
      </c>
      <c r="H475" s="77" t="str">
        <f>work!L475</f>
        <v>20141007</v>
      </c>
      <c r="I475" s="46">
        <f t="shared" si="12"/>
        <v>1616610</v>
      </c>
      <c r="J475" s="46">
        <f t="shared" si="13"/>
        <v>130300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391499</v>
      </c>
      <c r="H476" s="77" t="str">
        <f>work!L476</f>
        <v>20141007</v>
      </c>
      <c r="I476" s="46">
        <f t="shared" si="12"/>
        <v>0</v>
      </c>
      <c r="J476" s="46">
        <f t="shared" si="13"/>
        <v>391499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722670</v>
      </c>
      <c r="F477" s="64">
        <f>work!I477+work!J477</f>
        <v>158510</v>
      </c>
      <c r="H477" s="77" t="str">
        <f>work!L477</f>
        <v>20141007</v>
      </c>
      <c r="I477" s="46">
        <f t="shared" si="12"/>
        <v>722670</v>
      </c>
      <c r="J477" s="46">
        <f t="shared" si="13"/>
        <v>158510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412065</v>
      </c>
      <c r="F478" s="64">
        <f>work!I478+work!J478</f>
        <v>68950</v>
      </c>
      <c r="H478" s="77" t="str">
        <f>work!L478</f>
        <v>20141007</v>
      </c>
      <c r="I478" s="46">
        <f t="shared" si="12"/>
        <v>412065</v>
      </c>
      <c r="J478" s="46">
        <f t="shared" si="13"/>
        <v>68950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1778559</v>
      </c>
      <c r="F479" s="64">
        <f>work!I479+work!J479</f>
        <v>2938064</v>
      </c>
      <c r="H479" s="77" t="str">
        <f>work!L479</f>
        <v>20141007</v>
      </c>
      <c r="I479" s="46">
        <f t="shared" si="12"/>
        <v>1778559</v>
      </c>
      <c r="J479" s="46">
        <f t="shared" si="13"/>
        <v>2938064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98503</v>
      </c>
      <c r="F480" s="64">
        <f>work!I480+work!J480</f>
        <v>38974</v>
      </c>
      <c r="H480" s="77" t="str">
        <f>work!L480</f>
        <v>20141007</v>
      </c>
      <c r="I480" s="46">
        <f aca="true" t="shared" si="14" ref="I480:I543">E480</f>
        <v>98503</v>
      </c>
      <c r="J480" s="46">
        <f aca="true" t="shared" si="15" ref="J480:J543">F480</f>
        <v>38974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>
        <f>work!G481+work!H481</f>
        <v>465026</v>
      </c>
      <c r="F481" s="64">
        <f>work!I481+work!J481</f>
        <v>98825</v>
      </c>
      <c r="H481" s="77" t="str">
        <f>work!L481</f>
        <v>20141007</v>
      </c>
      <c r="I481" s="46">
        <f t="shared" si="14"/>
        <v>465026</v>
      </c>
      <c r="J481" s="46">
        <f t="shared" si="15"/>
        <v>98825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611204</v>
      </c>
      <c r="F482" s="64">
        <f>work!I482+work!J482</f>
        <v>441060</v>
      </c>
      <c r="H482" s="77" t="str">
        <f>work!L482</f>
        <v>20141007</v>
      </c>
      <c r="I482" s="46">
        <f t="shared" si="14"/>
        <v>611204</v>
      </c>
      <c r="J482" s="46">
        <f t="shared" si="15"/>
        <v>441060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103869</v>
      </c>
      <c r="F483" s="64">
        <f>work!I483+work!J483</f>
        <v>6300</v>
      </c>
      <c r="H483" s="77" t="str">
        <f>work!L483</f>
        <v>20141007</v>
      </c>
      <c r="I483" s="46">
        <f t="shared" si="14"/>
        <v>103869</v>
      </c>
      <c r="J483" s="46">
        <f t="shared" si="15"/>
        <v>6300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>
        <f>work!G484+work!H484</f>
        <v>341655</v>
      </c>
      <c r="F484" s="64">
        <f>work!I484+work!J484</f>
        <v>414487</v>
      </c>
      <c r="H484" s="77" t="str">
        <f>work!L484</f>
        <v>20141007</v>
      </c>
      <c r="I484" s="46">
        <f t="shared" si="14"/>
        <v>341655</v>
      </c>
      <c r="J484" s="46">
        <f t="shared" si="15"/>
        <v>414487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1816520</v>
      </c>
      <c r="F485" s="64">
        <f>work!I485+work!J485</f>
        <v>2130844</v>
      </c>
      <c r="H485" s="77" t="str">
        <f>work!L485</f>
        <v>20141007</v>
      </c>
      <c r="I485" s="46">
        <f t="shared" si="14"/>
        <v>1816520</v>
      </c>
      <c r="J485" s="46">
        <f t="shared" si="15"/>
        <v>2130844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198354</v>
      </c>
      <c r="F486" s="64">
        <f>work!I486+work!J486</f>
        <v>307050</v>
      </c>
      <c r="H486" s="77" t="str">
        <f>work!L486</f>
        <v>20141007</v>
      </c>
      <c r="I486" s="46">
        <f t="shared" si="14"/>
        <v>198354</v>
      </c>
      <c r="J486" s="46">
        <f t="shared" si="15"/>
        <v>307050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41050</v>
      </c>
      <c r="F487" s="64">
        <f>work!I487+work!J487</f>
        <v>0</v>
      </c>
      <c r="H487" s="77" t="str">
        <f>work!L487</f>
        <v>20141107</v>
      </c>
      <c r="I487" s="46">
        <f t="shared" si="14"/>
        <v>41050</v>
      </c>
      <c r="J487" s="46">
        <f t="shared" si="15"/>
        <v>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538046</v>
      </c>
      <c r="F488" s="64">
        <f>work!I488+work!J488</f>
        <v>47430</v>
      </c>
      <c r="H488" s="77" t="str">
        <f>work!L488</f>
        <v>20141007</v>
      </c>
      <c r="I488" s="46">
        <f t="shared" si="14"/>
        <v>538046</v>
      </c>
      <c r="J488" s="46">
        <f t="shared" si="15"/>
        <v>47430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717541</v>
      </c>
      <c r="F489" s="64">
        <f>work!I489+work!J489</f>
        <v>2688796</v>
      </c>
      <c r="H489" s="77" t="str">
        <f>work!L489</f>
        <v>20141007</v>
      </c>
      <c r="I489" s="46">
        <f t="shared" si="14"/>
        <v>717541</v>
      </c>
      <c r="J489" s="46">
        <f t="shared" si="15"/>
        <v>2688796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315323</v>
      </c>
      <c r="F490" s="64">
        <f>work!I490+work!J490</f>
        <v>339500</v>
      </c>
      <c r="H490" s="77" t="str">
        <f>work!L490</f>
        <v>20141007</v>
      </c>
      <c r="I490" s="46">
        <f t="shared" si="14"/>
        <v>315323</v>
      </c>
      <c r="J490" s="46">
        <f t="shared" si="15"/>
        <v>339500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1695668</v>
      </c>
      <c r="F491" s="64">
        <f>work!I491+work!J491</f>
        <v>976632</v>
      </c>
      <c r="H491" s="77" t="str">
        <f>work!L491</f>
        <v>20141007</v>
      </c>
      <c r="I491" s="46">
        <f t="shared" si="14"/>
        <v>1695668</v>
      </c>
      <c r="J491" s="46">
        <f t="shared" si="15"/>
        <v>976632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783226</v>
      </c>
      <c r="F492" s="64">
        <f>work!I492+work!J492</f>
        <v>273175</v>
      </c>
      <c r="H492" s="77" t="str">
        <f>work!L492</f>
        <v>20141107</v>
      </c>
      <c r="I492" s="46">
        <f t="shared" si="14"/>
        <v>783226</v>
      </c>
      <c r="J492" s="46">
        <f t="shared" si="15"/>
        <v>273175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735100</v>
      </c>
      <c r="F493" s="64">
        <f>work!I493+work!J493</f>
        <v>205128</v>
      </c>
      <c r="H493" s="77" t="str">
        <f>work!L493</f>
        <v>20141007</v>
      </c>
      <c r="I493" s="46">
        <f t="shared" si="14"/>
        <v>735100</v>
      </c>
      <c r="J493" s="46">
        <f t="shared" si="15"/>
        <v>205128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95685</v>
      </c>
      <c r="F494" s="64">
        <f>work!I494+work!J494</f>
        <v>27985</v>
      </c>
      <c r="H494" s="77" t="str">
        <f>work!L494</f>
        <v>20141007</v>
      </c>
      <c r="I494" s="46">
        <f t="shared" si="14"/>
        <v>95685</v>
      </c>
      <c r="J494" s="46">
        <f t="shared" si="15"/>
        <v>27985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12320</v>
      </c>
      <c r="F495" s="64">
        <f>work!I495+work!J495</f>
        <v>50198</v>
      </c>
      <c r="H495" s="77" t="str">
        <f>work!L495</f>
        <v>20141007</v>
      </c>
      <c r="I495" s="46">
        <f t="shared" si="14"/>
        <v>12320</v>
      </c>
      <c r="J495" s="46">
        <f t="shared" si="15"/>
        <v>50198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5000</v>
      </c>
      <c r="F496" s="64">
        <f>work!I496+work!J496</f>
        <v>19050</v>
      </c>
      <c r="H496" s="77" t="str">
        <f>work!L496</f>
        <v>20141007</v>
      </c>
      <c r="I496" s="46">
        <f t="shared" si="14"/>
        <v>5000</v>
      </c>
      <c r="J496" s="46">
        <f t="shared" si="15"/>
        <v>19050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130753</v>
      </c>
      <c r="F497" s="64">
        <f>work!I497+work!J497</f>
        <v>93754</v>
      </c>
      <c r="H497" s="77" t="str">
        <f>work!L497</f>
        <v>20141007</v>
      </c>
      <c r="I497" s="46">
        <f t="shared" si="14"/>
        <v>130753</v>
      </c>
      <c r="J497" s="46">
        <f t="shared" si="15"/>
        <v>93754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54457</v>
      </c>
      <c r="F498" s="64">
        <f>work!I498+work!J498</f>
        <v>39147</v>
      </c>
      <c r="H498" s="77" t="str">
        <f>work!L498</f>
        <v>20141007</v>
      </c>
      <c r="I498" s="46">
        <f t="shared" si="14"/>
        <v>54457</v>
      </c>
      <c r="J498" s="46">
        <f t="shared" si="15"/>
        <v>39147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65492</v>
      </c>
      <c r="F499" s="64">
        <f>work!I499+work!J499</f>
        <v>66500</v>
      </c>
      <c r="H499" s="77" t="str">
        <f>work!L499</f>
        <v>20141007</v>
      </c>
      <c r="I499" s="46">
        <f t="shared" si="14"/>
        <v>65492</v>
      </c>
      <c r="J499" s="46">
        <f t="shared" si="15"/>
        <v>66500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63345</v>
      </c>
      <c r="F500" s="64">
        <f>work!I500+work!J500</f>
        <v>39550</v>
      </c>
      <c r="H500" s="77" t="str">
        <f>work!L500</f>
        <v>20141007</v>
      </c>
      <c r="I500" s="46">
        <f t="shared" si="14"/>
        <v>63345</v>
      </c>
      <c r="J500" s="46">
        <f t="shared" si="15"/>
        <v>39550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333078</v>
      </c>
      <c r="F501" s="64">
        <f>work!I501+work!J501</f>
        <v>244050</v>
      </c>
      <c r="H501" s="77" t="str">
        <f>work!L501</f>
        <v>20141007</v>
      </c>
      <c r="I501" s="46">
        <f t="shared" si="14"/>
        <v>333078</v>
      </c>
      <c r="J501" s="46">
        <f t="shared" si="15"/>
        <v>244050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1325007</v>
      </c>
      <c r="F502" s="64">
        <f>work!I502+work!J502</f>
        <v>104870</v>
      </c>
      <c r="H502" s="77" t="s">
        <v>9</v>
      </c>
      <c r="I502" s="46">
        <f t="shared" si="14"/>
        <v>1325007</v>
      </c>
      <c r="J502" s="46">
        <f t="shared" si="15"/>
        <v>104870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324500</v>
      </c>
      <c r="F503" s="64">
        <f>work!I503+work!J503</f>
        <v>239693</v>
      </c>
      <c r="H503" s="77" t="str">
        <f>work!L503</f>
        <v>20141007</v>
      </c>
      <c r="I503" s="46">
        <f t="shared" si="14"/>
        <v>324500</v>
      </c>
      <c r="J503" s="46">
        <f t="shared" si="15"/>
        <v>239693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 t="e">
        <f>work!G504+work!H504</f>
        <v>#VALUE!</v>
      </c>
      <c r="F504" s="64" t="e">
        <f>work!I504+work!J504</f>
        <v>#VALUE!</v>
      </c>
      <c r="H504" s="77" t="str">
        <f>work!L504</f>
        <v>No report</v>
      </c>
      <c r="I504" s="46" t="e">
        <f t="shared" si="14"/>
        <v>#VALUE!</v>
      </c>
      <c r="J504" s="46" t="e">
        <f t="shared" si="15"/>
        <v>#VALUE!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117779</v>
      </c>
      <c r="F505" s="64">
        <f>work!I505+work!J505</f>
        <v>13173</v>
      </c>
      <c r="H505" s="77" t="str">
        <f>work!L505</f>
        <v>20141007</v>
      </c>
      <c r="I505" s="46">
        <f t="shared" si="14"/>
        <v>117779</v>
      </c>
      <c r="J505" s="46">
        <f t="shared" si="15"/>
        <v>13173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287962</v>
      </c>
      <c r="F506" s="64">
        <f>work!I506+work!J506</f>
        <v>65005</v>
      </c>
      <c r="H506" s="77" t="str">
        <f>work!L506</f>
        <v>20141007</v>
      </c>
      <c r="I506" s="46">
        <f t="shared" si="14"/>
        <v>287962</v>
      </c>
      <c r="J506" s="46">
        <f t="shared" si="15"/>
        <v>65005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228654</v>
      </c>
      <c r="F507" s="64">
        <f>work!I507+work!J507</f>
        <v>75798</v>
      </c>
      <c r="H507" s="77" t="str">
        <f>work!L507</f>
        <v>20141007</v>
      </c>
      <c r="I507" s="46">
        <f t="shared" si="14"/>
        <v>228654</v>
      </c>
      <c r="J507" s="46">
        <f t="shared" si="15"/>
        <v>75798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52160</v>
      </c>
      <c r="F508" s="64">
        <f>work!I508+work!J508</f>
        <v>27500</v>
      </c>
      <c r="H508" s="77" t="str">
        <f>work!L508</f>
        <v>20141007</v>
      </c>
      <c r="I508" s="46">
        <f t="shared" si="14"/>
        <v>52160</v>
      </c>
      <c r="J508" s="46">
        <f t="shared" si="15"/>
        <v>27500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308568</v>
      </c>
      <c r="F509" s="64">
        <f>work!I509+work!J509</f>
        <v>243962</v>
      </c>
      <c r="H509" s="77" t="str">
        <f>work!L509</f>
        <v>20141107</v>
      </c>
      <c r="I509" s="46">
        <f t="shared" si="14"/>
        <v>308568</v>
      </c>
      <c r="J509" s="46">
        <f t="shared" si="15"/>
        <v>243962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2838472</v>
      </c>
      <c r="F510" s="64">
        <f>work!I510+work!J510</f>
        <v>5575730</v>
      </c>
      <c r="H510" s="77" t="str">
        <f>work!L510</f>
        <v>20141007</v>
      </c>
      <c r="I510" s="46">
        <f t="shared" si="14"/>
        <v>2838472</v>
      </c>
      <c r="J510" s="46">
        <f t="shared" si="15"/>
        <v>5575730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3298710</v>
      </c>
      <c r="F511" s="64">
        <f>work!I511+work!J511</f>
        <v>282061</v>
      </c>
      <c r="H511" s="77" t="str">
        <f>work!L511</f>
        <v>20141007</v>
      </c>
      <c r="I511" s="46">
        <f t="shared" si="14"/>
        <v>3298710</v>
      </c>
      <c r="J511" s="46">
        <f t="shared" si="15"/>
        <v>282061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>
        <f>work!G512+work!H512</f>
        <v>10879</v>
      </c>
      <c r="F512" s="64">
        <f>work!I512+work!J512</f>
        <v>0</v>
      </c>
      <c r="H512" s="77" t="str">
        <f>work!L512</f>
        <v>20140908</v>
      </c>
      <c r="I512" s="46">
        <f t="shared" si="14"/>
        <v>10879</v>
      </c>
      <c r="J512" s="46">
        <f t="shared" si="15"/>
        <v>0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64803</v>
      </c>
      <c r="F513" s="64">
        <f>work!I513+work!J513</f>
        <v>66327</v>
      </c>
      <c r="H513" s="77" t="str">
        <f>work!L513</f>
        <v>20141007</v>
      </c>
      <c r="I513" s="46">
        <f t="shared" si="14"/>
        <v>64803</v>
      </c>
      <c r="J513" s="46">
        <f t="shared" si="15"/>
        <v>66327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2759237</v>
      </c>
      <c r="F514" s="64">
        <f>work!I514+work!J514</f>
        <v>2290957</v>
      </c>
      <c r="H514" s="77" t="str">
        <f>work!L514</f>
        <v>20141107</v>
      </c>
      <c r="I514" s="46">
        <f t="shared" si="14"/>
        <v>2759237</v>
      </c>
      <c r="J514" s="46">
        <f t="shared" si="15"/>
        <v>2290957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 t="e">
        <f>work!G515+work!H515</f>
        <v>#VALUE!</v>
      </c>
      <c r="F515" s="64" t="e">
        <f>work!I515+work!J515</f>
        <v>#VALUE!</v>
      </c>
      <c r="H515" s="77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5120524</v>
      </c>
      <c r="F516" s="64">
        <f>work!I516+work!J516</f>
        <v>8068135</v>
      </c>
      <c r="H516" s="77" t="str">
        <f>work!L516</f>
        <v>20141107</v>
      </c>
      <c r="I516" s="46">
        <f t="shared" si="14"/>
        <v>5120524</v>
      </c>
      <c r="J516" s="46">
        <f t="shared" si="15"/>
        <v>8068135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357578</v>
      </c>
      <c r="F517" s="64">
        <f>work!I517+work!J517</f>
        <v>168067</v>
      </c>
      <c r="H517" s="77" t="str">
        <f>work!L517</f>
        <v>20141007</v>
      </c>
      <c r="I517" s="46">
        <f t="shared" si="14"/>
        <v>357578</v>
      </c>
      <c r="J517" s="46">
        <f t="shared" si="15"/>
        <v>168067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2918188</v>
      </c>
      <c r="F518" s="64">
        <f>work!I518+work!J518</f>
        <v>78921</v>
      </c>
      <c r="H518" s="77" t="str">
        <f>work!L518</f>
        <v>20141107</v>
      </c>
      <c r="I518" s="46">
        <f t="shared" si="14"/>
        <v>2918188</v>
      </c>
      <c r="J518" s="46">
        <f t="shared" si="15"/>
        <v>78921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247234</v>
      </c>
      <c r="F519" s="64">
        <f>work!I519+work!J519</f>
        <v>63400</v>
      </c>
      <c r="H519" s="77" t="str">
        <f>work!L519</f>
        <v>20141007</v>
      </c>
      <c r="I519" s="46">
        <f t="shared" si="14"/>
        <v>247234</v>
      </c>
      <c r="J519" s="46">
        <f t="shared" si="15"/>
        <v>63400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18700</v>
      </c>
      <c r="F520" s="64">
        <f>work!I520+work!J520</f>
        <v>0</v>
      </c>
      <c r="H520" s="77" t="str">
        <f>work!L520</f>
        <v>20141007</v>
      </c>
      <c r="I520" s="46">
        <f t="shared" si="14"/>
        <v>18700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2730191</v>
      </c>
      <c r="F521" s="64">
        <f>work!I521+work!J521</f>
        <v>494337</v>
      </c>
      <c r="H521" s="77" t="str">
        <f>work!L521</f>
        <v>20141007</v>
      </c>
      <c r="I521" s="46">
        <f t="shared" si="14"/>
        <v>2730191</v>
      </c>
      <c r="J521" s="46">
        <f t="shared" si="15"/>
        <v>494337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>
        <f>work!G522+work!H522</f>
        <v>334664</v>
      </c>
      <c r="F522" s="64">
        <f>work!I522+work!J522</f>
        <v>16451</v>
      </c>
      <c r="H522" s="77" t="str">
        <f>work!L522</f>
        <v>20141107</v>
      </c>
      <c r="I522" s="46">
        <f t="shared" si="14"/>
        <v>334664</v>
      </c>
      <c r="J522" s="46">
        <f t="shared" si="15"/>
        <v>16451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14700</v>
      </c>
      <c r="F523" s="64">
        <f>work!I523+work!J523</f>
        <v>15000</v>
      </c>
      <c r="H523" s="77" t="str">
        <f>work!L523</f>
        <v>20140908</v>
      </c>
      <c r="I523" s="46">
        <f t="shared" si="14"/>
        <v>14700</v>
      </c>
      <c r="J523" s="46">
        <f t="shared" si="15"/>
        <v>15000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99019</v>
      </c>
      <c r="F524" s="64">
        <f>work!I524+work!J524</f>
        <v>84363</v>
      </c>
      <c r="H524" s="77" t="str">
        <f>work!L524</f>
        <v>20141107</v>
      </c>
      <c r="I524" s="46">
        <f t="shared" si="14"/>
        <v>99019</v>
      </c>
      <c r="J524" s="46">
        <f t="shared" si="15"/>
        <v>84363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11691</v>
      </c>
      <c r="F525" s="64">
        <f>work!I525+work!J525</f>
        <v>12500</v>
      </c>
      <c r="H525" s="77" t="str">
        <f>work!L525</f>
        <v>20141007</v>
      </c>
      <c r="I525" s="46">
        <f t="shared" si="14"/>
        <v>11691</v>
      </c>
      <c r="J525" s="46">
        <f t="shared" si="15"/>
        <v>12500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263689</v>
      </c>
      <c r="F526" s="64">
        <f>work!I526+work!J526</f>
        <v>580771</v>
      </c>
      <c r="H526" s="77" t="str">
        <f>work!L526</f>
        <v>20141007</v>
      </c>
      <c r="I526" s="46">
        <f t="shared" si="14"/>
        <v>263689</v>
      </c>
      <c r="J526" s="46">
        <f t="shared" si="15"/>
        <v>580771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182734</v>
      </c>
      <c r="F527" s="64">
        <f>work!I527+work!J527</f>
        <v>20799</v>
      </c>
      <c r="H527" s="77" t="str">
        <f>work!L527</f>
        <v>20141007</v>
      </c>
      <c r="I527" s="46">
        <f t="shared" si="14"/>
        <v>182734</v>
      </c>
      <c r="J527" s="46">
        <f t="shared" si="15"/>
        <v>20799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1780444</v>
      </c>
      <c r="F528" s="64">
        <f>work!I528+work!J528</f>
        <v>250783</v>
      </c>
      <c r="H528" s="77" t="str">
        <f>work!L528</f>
        <v>20141007</v>
      </c>
      <c r="I528" s="46">
        <f t="shared" si="14"/>
        <v>1780444</v>
      </c>
      <c r="J528" s="46">
        <f t="shared" si="15"/>
        <v>250783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1902537</v>
      </c>
      <c r="F529" s="64">
        <f>work!I529+work!J529</f>
        <v>87139</v>
      </c>
      <c r="H529" s="77" t="str">
        <f>work!L529</f>
        <v>20141107</v>
      </c>
      <c r="I529" s="46">
        <f t="shared" si="14"/>
        <v>1902537</v>
      </c>
      <c r="J529" s="46">
        <f t="shared" si="15"/>
        <v>87139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>
        <f>work!G530+work!H530</f>
        <v>6800</v>
      </c>
      <c r="F530" s="64">
        <f>work!I530+work!J530</f>
        <v>1500</v>
      </c>
      <c r="H530" s="77" t="str">
        <f>work!L530</f>
        <v>20141107</v>
      </c>
      <c r="I530" s="46">
        <f t="shared" si="14"/>
        <v>6800</v>
      </c>
      <c r="J530" s="46">
        <f t="shared" si="15"/>
        <v>1500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202789</v>
      </c>
      <c r="F531" s="64">
        <f>work!I531+work!J531</f>
        <v>71235</v>
      </c>
      <c r="H531" s="77" t="str">
        <f>work!L531</f>
        <v>20141007</v>
      </c>
      <c r="I531" s="46">
        <f t="shared" si="14"/>
        <v>202789</v>
      </c>
      <c r="J531" s="46">
        <f t="shared" si="15"/>
        <v>71235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284700</v>
      </c>
      <c r="F532" s="64">
        <f>work!I532+work!J532</f>
        <v>482600</v>
      </c>
      <c r="H532" s="77" t="str">
        <f>work!L532</f>
        <v>20141007</v>
      </c>
      <c r="I532" s="46">
        <f t="shared" si="14"/>
        <v>284700</v>
      </c>
      <c r="J532" s="46">
        <f t="shared" si="15"/>
        <v>482600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538260</v>
      </c>
      <c r="F533" s="64">
        <f>work!I533+work!J533</f>
        <v>131750</v>
      </c>
      <c r="H533" s="77" t="str">
        <f>work!L533</f>
        <v>20141107</v>
      </c>
      <c r="I533" s="46">
        <f t="shared" si="14"/>
        <v>538260</v>
      </c>
      <c r="J533" s="46">
        <f t="shared" si="15"/>
        <v>131750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511587</v>
      </c>
      <c r="F534" s="64">
        <f>work!I534+work!J534</f>
        <v>2041</v>
      </c>
      <c r="H534" s="77" t="str">
        <f>work!L534</f>
        <v>20141007</v>
      </c>
      <c r="I534" s="46">
        <f t="shared" si="14"/>
        <v>511587</v>
      </c>
      <c r="J534" s="46">
        <f t="shared" si="15"/>
        <v>2041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78573</v>
      </c>
      <c r="F535" s="64">
        <f>work!I535+work!J535</f>
        <v>11500</v>
      </c>
      <c r="H535" s="77" t="str">
        <f>work!L535</f>
        <v>20141007</v>
      </c>
      <c r="I535" s="46">
        <f t="shared" si="14"/>
        <v>78573</v>
      </c>
      <c r="J535" s="46">
        <f t="shared" si="15"/>
        <v>11500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46122</v>
      </c>
      <c r="F536" s="64">
        <f>work!I536+work!J536</f>
        <v>8450</v>
      </c>
      <c r="H536" s="77" t="str">
        <f>work!L536</f>
        <v>20141007</v>
      </c>
      <c r="I536" s="46">
        <f t="shared" si="14"/>
        <v>46122</v>
      </c>
      <c r="J536" s="46">
        <f t="shared" si="15"/>
        <v>8450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81195</v>
      </c>
      <c r="F537" s="64">
        <f>work!I537+work!J537</f>
        <v>278650</v>
      </c>
      <c r="H537" s="77" t="str">
        <f>work!L537</f>
        <v>20141007</v>
      </c>
      <c r="I537" s="46">
        <f t="shared" si="14"/>
        <v>81195</v>
      </c>
      <c r="J537" s="46">
        <f t="shared" si="15"/>
        <v>278650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35878</v>
      </c>
      <c r="F538" s="64">
        <f>work!I538+work!J538</f>
        <v>8100</v>
      </c>
      <c r="H538" s="77" t="str">
        <f>work!L538</f>
        <v>20141007</v>
      </c>
      <c r="I538" s="46">
        <f t="shared" si="14"/>
        <v>35878</v>
      </c>
      <c r="J538" s="46">
        <f t="shared" si="15"/>
        <v>8100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296457</v>
      </c>
      <c r="F539" s="64">
        <f>work!I539+work!J539</f>
        <v>73180</v>
      </c>
      <c r="H539" s="77" t="str">
        <f>work!L539</f>
        <v>20141007</v>
      </c>
      <c r="I539" s="46">
        <f t="shared" si="14"/>
        <v>296457</v>
      </c>
      <c r="J539" s="46">
        <f t="shared" si="15"/>
        <v>73180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454340</v>
      </c>
      <c r="F540" s="64">
        <f>work!I540+work!J540</f>
        <v>73684</v>
      </c>
      <c r="H540" s="77" t="str">
        <f>work!L540</f>
        <v>20141007</v>
      </c>
      <c r="I540" s="46">
        <f t="shared" si="14"/>
        <v>454340</v>
      </c>
      <c r="J540" s="46">
        <f t="shared" si="15"/>
        <v>73684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474928</v>
      </c>
      <c r="F541" s="64">
        <f>work!I541+work!J541</f>
        <v>207416</v>
      </c>
      <c r="H541" s="77" t="str">
        <f>work!L541</f>
        <v>20141107</v>
      </c>
      <c r="I541" s="46">
        <f t="shared" si="14"/>
        <v>474928</v>
      </c>
      <c r="J541" s="46">
        <f t="shared" si="15"/>
        <v>207416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49006</v>
      </c>
      <c r="F542" s="64">
        <f>work!I542+work!J542</f>
        <v>18825</v>
      </c>
      <c r="H542" s="77" t="str">
        <f>work!L542</f>
        <v>20141107</v>
      </c>
      <c r="I542" s="46">
        <f t="shared" si="14"/>
        <v>49006</v>
      </c>
      <c r="J542" s="46">
        <f t="shared" si="15"/>
        <v>18825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82265</v>
      </c>
      <c r="F543" s="64">
        <f>work!I543+work!J543</f>
        <v>31500</v>
      </c>
      <c r="H543" s="77" t="str">
        <f>work!L543</f>
        <v>20141007</v>
      </c>
      <c r="I543" s="46">
        <f t="shared" si="14"/>
        <v>82265</v>
      </c>
      <c r="J543" s="46">
        <f t="shared" si="15"/>
        <v>31500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44650</v>
      </c>
      <c r="F544" s="64">
        <f>work!I544+work!J544</f>
        <v>289520</v>
      </c>
      <c r="H544" s="77" t="str">
        <f>work!L544</f>
        <v>20141007</v>
      </c>
      <c r="I544" s="46">
        <f aca="true" t="shared" si="16" ref="I544:I598">E544</f>
        <v>44650</v>
      </c>
      <c r="J544" s="46">
        <f aca="true" t="shared" si="17" ref="J544:J598">F544</f>
        <v>289520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13625</v>
      </c>
      <c r="F545" s="64">
        <f>work!I545+work!J545</f>
        <v>1000</v>
      </c>
      <c r="H545" s="77" t="str">
        <f>work!L545</f>
        <v>20141007</v>
      </c>
      <c r="I545" s="46">
        <f t="shared" si="16"/>
        <v>13625</v>
      </c>
      <c r="J545" s="46">
        <f t="shared" si="17"/>
        <v>1000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32131</v>
      </c>
      <c r="F546" s="64">
        <f>work!I546+work!J546</f>
        <v>600</v>
      </c>
      <c r="H546" s="77" t="str">
        <f>work!L546</f>
        <v>20141107</v>
      </c>
      <c r="I546" s="46">
        <f t="shared" si="16"/>
        <v>32131</v>
      </c>
      <c r="J546" s="46">
        <f t="shared" si="17"/>
        <v>600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2486675</v>
      </c>
      <c r="F547" s="64">
        <f>work!I547+work!J547</f>
        <v>1566086</v>
      </c>
      <c r="H547" s="77" t="str">
        <f>work!L547</f>
        <v>20141107</v>
      </c>
      <c r="I547" s="46">
        <f t="shared" si="16"/>
        <v>2486675</v>
      </c>
      <c r="J547" s="46">
        <f t="shared" si="17"/>
        <v>1566086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119499</v>
      </c>
      <c r="F548" s="64">
        <f>work!I548+work!J548</f>
        <v>0</v>
      </c>
      <c r="H548" s="77" t="str">
        <f>work!L548</f>
        <v>20141007</v>
      </c>
      <c r="I548" s="46">
        <f t="shared" si="16"/>
        <v>119499</v>
      </c>
      <c r="J548" s="46">
        <f t="shared" si="17"/>
        <v>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469668</v>
      </c>
      <c r="F549" s="64">
        <f>work!I549+work!J549</f>
        <v>227701</v>
      </c>
      <c r="H549" s="77" t="str">
        <f>work!L549</f>
        <v>20141007</v>
      </c>
      <c r="I549" s="46">
        <f t="shared" si="16"/>
        <v>469668</v>
      </c>
      <c r="J549" s="46">
        <f t="shared" si="17"/>
        <v>227701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22200</v>
      </c>
      <c r="F550" s="64">
        <f>work!I550+work!J550</f>
        <v>16600</v>
      </c>
      <c r="H550" s="77" t="str">
        <f>work!L550</f>
        <v>20141007</v>
      </c>
      <c r="I550" s="46">
        <f t="shared" si="16"/>
        <v>22200</v>
      </c>
      <c r="J550" s="46">
        <f t="shared" si="17"/>
        <v>16600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518156</v>
      </c>
      <c r="F551" s="64">
        <f>work!I551+work!J551</f>
        <v>12653</v>
      </c>
      <c r="H551" s="77" t="str">
        <f>work!L551</f>
        <v>20141107</v>
      </c>
      <c r="I551" s="46">
        <f t="shared" si="16"/>
        <v>518156</v>
      </c>
      <c r="J551" s="46">
        <f t="shared" si="17"/>
        <v>12653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 t="e">
        <f>work!G552+work!H552</f>
        <v>#VALUE!</v>
      </c>
      <c r="F552" s="64" t="e">
        <f>work!I552+work!J552</f>
        <v>#VALUE!</v>
      </c>
      <c r="G552" s="79"/>
      <c r="H552" s="77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502437</v>
      </c>
      <c r="F553" s="64">
        <f>work!I553+work!J553</f>
        <v>101500</v>
      </c>
      <c r="H553" s="77" t="str">
        <f>work!L553</f>
        <v>20141007</v>
      </c>
      <c r="I553" s="46">
        <f t="shared" si="16"/>
        <v>502437</v>
      </c>
      <c r="J553" s="46">
        <f t="shared" si="17"/>
        <v>101500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1894139</v>
      </c>
      <c r="F554" s="64">
        <f>work!I554+work!J554</f>
        <v>655060</v>
      </c>
      <c r="H554" s="77" t="str">
        <f>work!L554</f>
        <v>20141007</v>
      </c>
      <c r="I554" s="46">
        <f t="shared" si="16"/>
        <v>1894139</v>
      </c>
      <c r="J554" s="46">
        <f t="shared" si="17"/>
        <v>655060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770719</v>
      </c>
      <c r="F555" s="64">
        <f>work!I555+work!J555</f>
        <v>1335557</v>
      </c>
      <c r="H555" s="77" t="str">
        <f>work!L555</f>
        <v>20141007</v>
      </c>
      <c r="I555" s="46">
        <f t="shared" si="16"/>
        <v>770719</v>
      </c>
      <c r="J555" s="46">
        <f t="shared" si="17"/>
        <v>1335557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3298120</v>
      </c>
      <c r="F556" s="64">
        <f>work!I556+work!J556</f>
        <v>8661049</v>
      </c>
      <c r="H556" s="77" t="str">
        <f>work!L556</f>
        <v>20141007</v>
      </c>
      <c r="I556" s="46">
        <f t="shared" si="16"/>
        <v>3298120</v>
      </c>
      <c r="J556" s="46">
        <f t="shared" si="17"/>
        <v>8661049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1131720</v>
      </c>
      <c r="F557" s="64">
        <f>work!I557+work!J557</f>
        <v>1042778</v>
      </c>
      <c r="H557" s="77" t="s">
        <v>9</v>
      </c>
      <c r="I557" s="46">
        <f t="shared" si="16"/>
        <v>1131720</v>
      </c>
      <c r="J557" s="46">
        <f t="shared" si="17"/>
        <v>1042778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389593</v>
      </c>
      <c r="F558" s="64">
        <f>work!I558+work!J558</f>
        <v>5000</v>
      </c>
      <c r="H558" s="77" t="str">
        <f>work!L558</f>
        <v>20141007</v>
      </c>
      <c r="I558" s="46">
        <f t="shared" si="16"/>
        <v>389593</v>
      </c>
      <c r="J558" s="46">
        <f t="shared" si="17"/>
        <v>5000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162838</v>
      </c>
      <c r="F559" s="64">
        <f>work!I559+work!J559</f>
        <v>285800</v>
      </c>
      <c r="H559" s="77" t="str">
        <f>work!L559</f>
        <v>20141007</v>
      </c>
      <c r="I559" s="46">
        <f t="shared" si="16"/>
        <v>162838</v>
      </c>
      <c r="J559" s="46">
        <f t="shared" si="17"/>
        <v>285800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450046</v>
      </c>
      <c r="F560" s="64">
        <f>work!I560+work!J560</f>
        <v>191673</v>
      </c>
      <c r="H560" s="77" t="str">
        <f>work!L560</f>
        <v>20141107</v>
      </c>
      <c r="I560" s="46">
        <f t="shared" si="16"/>
        <v>450046</v>
      </c>
      <c r="J560" s="46">
        <f t="shared" si="17"/>
        <v>191673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546119</v>
      </c>
      <c r="F561" s="64">
        <f>work!I561+work!J561</f>
        <v>314089</v>
      </c>
      <c r="H561" s="77" t="str">
        <f>work!L561</f>
        <v>20141007</v>
      </c>
      <c r="I561" s="46">
        <f t="shared" si="16"/>
        <v>546119</v>
      </c>
      <c r="J561" s="46">
        <f t="shared" si="17"/>
        <v>314089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1037792</v>
      </c>
      <c r="F562" s="64">
        <f>work!I562+work!J562</f>
        <v>1314524</v>
      </c>
      <c r="H562" s="77" t="str">
        <f>work!L562</f>
        <v>20141007</v>
      </c>
      <c r="I562" s="46">
        <f t="shared" si="16"/>
        <v>1037792</v>
      </c>
      <c r="J562" s="46">
        <f t="shared" si="17"/>
        <v>1314524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650138</v>
      </c>
      <c r="F563" s="64">
        <f>work!I563+work!J563</f>
        <v>89522</v>
      </c>
      <c r="H563" s="77" t="str">
        <f>work!L563</f>
        <v>20141007</v>
      </c>
      <c r="I563" s="46">
        <f t="shared" si="16"/>
        <v>650138</v>
      </c>
      <c r="J563" s="46">
        <f t="shared" si="17"/>
        <v>89522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705203</v>
      </c>
      <c r="F564" s="64">
        <f>work!I564+work!J564</f>
        <v>256632</v>
      </c>
      <c r="H564" s="77" t="str">
        <f>work!L564</f>
        <v>20141107</v>
      </c>
      <c r="I564" s="46">
        <f t="shared" si="16"/>
        <v>705203</v>
      </c>
      <c r="J564" s="46">
        <f t="shared" si="17"/>
        <v>256632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5321847</v>
      </c>
      <c r="F565" s="64">
        <f>work!I565+work!J565</f>
        <v>32129</v>
      </c>
      <c r="H565" s="77" t="str">
        <f>work!L565</f>
        <v>20141007</v>
      </c>
      <c r="I565" s="46">
        <f t="shared" si="16"/>
        <v>5321847</v>
      </c>
      <c r="J565" s="46">
        <f t="shared" si="17"/>
        <v>32129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643753</v>
      </c>
      <c r="F566" s="64">
        <f>work!I566+work!J566</f>
        <v>558257</v>
      </c>
      <c r="H566" s="77" t="str">
        <f>work!L566</f>
        <v>20141007</v>
      </c>
      <c r="I566" s="46">
        <f t="shared" si="16"/>
        <v>643753</v>
      </c>
      <c r="J566" s="46">
        <f t="shared" si="17"/>
        <v>558257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232697</v>
      </c>
      <c r="F567" s="64">
        <f>work!I567+work!J567</f>
        <v>421133</v>
      </c>
      <c r="H567" s="77" t="str">
        <f>work!L567</f>
        <v>20141007</v>
      </c>
      <c r="I567" s="46">
        <f t="shared" si="16"/>
        <v>232697</v>
      </c>
      <c r="J567" s="46">
        <f t="shared" si="17"/>
        <v>421133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144239</v>
      </c>
      <c r="F568" s="64">
        <f>work!I568+work!J568</f>
        <v>599920</v>
      </c>
      <c r="H568" s="77" t="str">
        <f>work!L568</f>
        <v>20141007</v>
      </c>
      <c r="I568" s="46">
        <f t="shared" si="16"/>
        <v>144239</v>
      </c>
      <c r="J568" s="46">
        <f t="shared" si="17"/>
        <v>599920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1238788</v>
      </c>
      <c r="F569" s="64">
        <f>work!I569+work!J569</f>
        <v>1460473</v>
      </c>
      <c r="H569" s="77" t="str">
        <f>work!L569</f>
        <v>20141107</v>
      </c>
      <c r="I569" s="46">
        <f t="shared" si="16"/>
        <v>1238788</v>
      </c>
      <c r="J569" s="46">
        <f t="shared" si="17"/>
        <v>1460473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1036075</v>
      </c>
      <c r="F570" s="64">
        <f>work!I570+work!J570</f>
        <v>687931</v>
      </c>
      <c r="H570" s="77" t="str">
        <f>work!L570</f>
        <v>20141007</v>
      </c>
      <c r="I570" s="46">
        <f t="shared" si="16"/>
        <v>1036075</v>
      </c>
      <c r="J570" s="46">
        <f t="shared" si="17"/>
        <v>687931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4210351</v>
      </c>
      <c r="F571" s="64">
        <f>work!I571+work!J571</f>
        <v>8204808</v>
      </c>
      <c r="H571" s="77" t="str">
        <f>work!L571</f>
        <v>20141107</v>
      </c>
      <c r="I571" s="46">
        <f t="shared" si="16"/>
        <v>4210351</v>
      </c>
      <c r="J571" s="46">
        <f t="shared" si="17"/>
        <v>8204808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1529785</v>
      </c>
      <c r="F572" s="64">
        <f>work!I572+work!J572</f>
        <v>713865</v>
      </c>
      <c r="H572" s="77" t="str">
        <f>work!L572</f>
        <v>20141007</v>
      </c>
      <c r="I572" s="46">
        <f t="shared" si="16"/>
        <v>1529785</v>
      </c>
      <c r="J572" s="46">
        <f t="shared" si="17"/>
        <v>713865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5734472</v>
      </c>
      <c r="F573" s="64">
        <f>work!I573+work!J573</f>
        <v>771645</v>
      </c>
      <c r="H573" s="77" t="str">
        <f>work!L573</f>
        <v>20141107</v>
      </c>
      <c r="I573" s="46">
        <f t="shared" si="16"/>
        <v>5734472</v>
      </c>
      <c r="J573" s="46">
        <f t="shared" si="17"/>
        <v>771645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>
        <f>work!G574+work!H574</f>
        <v>0</v>
      </c>
      <c r="F574" s="64">
        <f>work!I574+work!J574</f>
        <v>0</v>
      </c>
      <c r="H574" s="77" t="str">
        <f>work!L574</f>
        <v>20141107</v>
      </c>
      <c r="I574" s="46">
        <f t="shared" si="16"/>
        <v>0</v>
      </c>
      <c r="J574" s="46">
        <f t="shared" si="17"/>
        <v>0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69561</v>
      </c>
      <c r="F575" s="64">
        <f>work!I575+work!J575</f>
        <v>12057</v>
      </c>
      <c r="H575" s="77" t="str">
        <f>work!L575</f>
        <v>20141007</v>
      </c>
      <c r="I575" s="46">
        <f t="shared" si="16"/>
        <v>69561</v>
      </c>
      <c r="J575" s="46">
        <f t="shared" si="17"/>
        <v>12057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39875</v>
      </c>
      <c r="F576" s="64">
        <f>work!I576+work!J576</f>
        <v>2200</v>
      </c>
      <c r="H576" s="77" t="str">
        <f>work!L576</f>
        <v>20141107</v>
      </c>
      <c r="I576" s="46">
        <f t="shared" si="16"/>
        <v>39875</v>
      </c>
      <c r="J576" s="46">
        <f t="shared" si="17"/>
        <v>2200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51124</v>
      </c>
      <c r="F577" s="64">
        <f>work!I577+work!J577</f>
        <v>33480</v>
      </c>
      <c r="H577" s="77" t="str">
        <f>work!L577</f>
        <v>20141007</v>
      </c>
      <c r="I577" s="46">
        <f t="shared" si="16"/>
        <v>51124</v>
      </c>
      <c r="J577" s="46">
        <f t="shared" si="17"/>
        <v>33480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602455</v>
      </c>
      <c r="F578" s="64">
        <f>work!I578+work!J578</f>
        <v>351820</v>
      </c>
      <c r="H578" s="77" t="str">
        <f>work!L578</f>
        <v>20141007</v>
      </c>
      <c r="I578" s="46">
        <f t="shared" si="16"/>
        <v>602455</v>
      </c>
      <c r="J578" s="46">
        <f t="shared" si="17"/>
        <v>351820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88500</v>
      </c>
      <c r="F579" s="64">
        <f>work!I579+work!J579</f>
        <v>16090</v>
      </c>
      <c r="H579" s="77" t="str">
        <f>work!L579</f>
        <v>20141007</v>
      </c>
      <c r="I579" s="46">
        <f t="shared" si="16"/>
        <v>88500</v>
      </c>
      <c r="J579" s="46">
        <f t="shared" si="17"/>
        <v>16090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12203</v>
      </c>
      <c r="F580" s="64">
        <f>work!I580+work!J580</f>
        <v>199130</v>
      </c>
      <c r="H580" s="77" t="str">
        <f>work!L580</f>
        <v>20141007</v>
      </c>
      <c r="I580" s="46">
        <f t="shared" si="16"/>
        <v>12203</v>
      </c>
      <c r="J580" s="46">
        <f t="shared" si="17"/>
        <v>199130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70460</v>
      </c>
      <c r="F581" s="64">
        <f>work!I581+work!J581</f>
        <v>150985</v>
      </c>
      <c r="H581" s="77" t="str">
        <f>work!L581</f>
        <v>20141007</v>
      </c>
      <c r="I581" s="46">
        <f t="shared" si="16"/>
        <v>70460</v>
      </c>
      <c r="J581" s="46">
        <f t="shared" si="17"/>
        <v>150985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0</v>
      </c>
      <c r="F582" s="64">
        <f>work!I582+work!J582</f>
        <v>13592</v>
      </c>
      <c r="H582" s="77" t="str">
        <f>work!L582</f>
        <v>20140908</v>
      </c>
      <c r="I582" s="46">
        <f t="shared" si="16"/>
        <v>0</v>
      </c>
      <c r="J582" s="46">
        <f t="shared" si="17"/>
        <v>13592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82100</v>
      </c>
      <c r="F583" s="64">
        <f>work!I583+work!J583</f>
        <v>96000</v>
      </c>
      <c r="H583" s="77" t="str">
        <f>work!L583</f>
        <v>20141007</v>
      </c>
      <c r="I583" s="46">
        <f t="shared" si="16"/>
        <v>82100</v>
      </c>
      <c r="J583" s="46">
        <f t="shared" si="17"/>
        <v>96000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68500</v>
      </c>
      <c r="F584" s="64">
        <f>work!I584+work!J584</f>
        <v>24399</v>
      </c>
      <c r="H584" s="77" t="str">
        <f>work!L584</f>
        <v>20141007</v>
      </c>
      <c r="I584" s="46">
        <f t="shared" si="16"/>
        <v>68500</v>
      </c>
      <c r="J584" s="46">
        <f t="shared" si="17"/>
        <v>24399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85675</v>
      </c>
      <c r="F585" s="64">
        <f>work!I585+work!J585</f>
        <v>10000</v>
      </c>
      <c r="H585" s="77" t="str">
        <f>work!L585</f>
        <v>20141007</v>
      </c>
      <c r="I585" s="46">
        <f t="shared" si="16"/>
        <v>85675</v>
      </c>
      <c r="J585" s="46">
        <f t="shared" si="17"/>
        <v>10000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443545</v>
      </c>
      <c r="F586" s="64">
        <f>work!I586+work!J586</f>
        <v>92000</v>
      </c>
      <c r="H586" s="77" t="str">
        <f>work!L586</f>
        <v>20141007</v>
      </c>
      <c r="I586" s="46">
        <f t="shared" si="16"/>
        <v>443545</v>
      </c>
      <c r="J586" s="46">
        <f t="shared" si="17"/>
        <v>92000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47614</v>
      </c>
      <c r="F587" s="64">
        <f>work!I587+work!J587</f>
        <v>9550</v>
      </c>
      <c r="H587" s="77" t="str">
        <f>work!L587</f>
        <v>20141107</v>
      </c>
      <c r="I587" s="46">
        <f t="shared" si="16"/>
        <v>47614</v>
      </c>
      <c r="J587" s="46">
        <f t="shared" si="17"/>
        <v>9550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46263</v>
      </c>
      <c r="F588" s="64">
        <f>work!I588+work!J588</f>
        <v>1245</v>
      </c>
      <c r="H588" s="77" t="str">
        <f>work!L588</f>
        <v>20141007</v>
      </c>
      <c r="I588" s="46">
        <f t="shared" si="16"/>
        <v>46263</v>
      </c>
      <c r="J588" s="46">
        <f t="shared" si="17"/>
        <v>1245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351179</v>
      </c>
      <c r="F589" s="64">
        <f>work!I589+work!J589</f>
        <v>347801</v>
      </c>
      <c r="H589" s="77" t="str">
        <f>work!L589</f>
        <v>20141107</v>
      </c>
      <c r="I589" s="46">
        <f t="shared" si="16"/>
        <v>351179</v>
      </c>
      <c r="J589" s="46">
        <f t="shared" si="17"/>
        <v>347801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140610</v>
      </c>
      <c r="F590" s="64">
        <f>work!I590+work!J590</f>
        <v>27900</v>
      </c>
      <c r="H590" s="77" t="str">
        <f>work!L590</f>
        <v>20141107</v>
      </c>
      <c r="I590" s="46">
        <f t="shared" si="16"/>
        <v>140610</v>
      </c>
      <c r="J590" s="46">
        <f t="shared" si="17"/>
        <v>27900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22825</v>
      </c>
      <c r="F591" s="64">
        <f>work!I591+work!J591</f>
        <v>64646</v>
      </c>
      <c r="H591" s="77" t="str">
        <f>work!L591</f>
        <v>20141007</v>
      </c>
      <c r="I591" s="46">
        <f t="shared" si="16"/>
        <v>22825</v>
      </c>
      <c r="J591" s="46">
        <f t="shared" si="17"/>
        <v>64646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302917</v>
      </c>
      <c r="F593" s="64">
        <f>work!I593+work!J593</f>
        <v>147775</v>
      </c>
      <c r="H593" s="77" t="str">
        <f>work!L593</f>
        <v>20141107</v>
      </c>
      <c r="I593" s="46">
        <f t="shared" si="16"/>
        <v>302917</v>
      </c>
      <c r="J593" s="46">
        <f t="shared" si="17"/>
        <v>147775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146305</v>
      </c>
      <c r="F594" s="64">
        <f>work!I594+work!J594</f>
        <v>5700</v>
      </c>
      <c r="H594" s="77" t="str">
        <f>work!L594</f>
        <v>20141007</v>
      </c>
      <c r="I594" s="46">
        <f t="shared" si="16"/>
        <v>146305</v>
      </c>
      <c r="J594" s="46">
        <f t="shared" si="17"/>
        <v>5700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60800</v>
      </c>
      <c r="F595" s="64">
        <f>work!I595+work!J595</f>
        <v>239639</v>
      </c>
      <c r="H595" s="77" t="str">
        <f>work!L595</f>
        <v>20141007</v>
      </c>
      <c r="I595" s="46">
        <f t="shared" si="16"/>
        <v>60800</v>
      </c>
      <c r="J595" s="46">
        <f t="shared" si="17"/>
        <v>239639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106791</v>
      </c>
      <c r="F596" s="64">
        <f>work!I596+work!J596</f>
        <v>224700</v>
      </c>
      <c r="H596" s="77" t="str">
        <f>work!L596</f>
        <v>20141007</v>
      </c>
      <c r="I596" s="46">
        <f t="shared" si="16"/>
        <v>106791</v>
      </c>
      <c r="J596" s="46">
        <f t="shared" si="17"/>
        <v>224700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100523</v>
      </c>
      <c r="F597" s="64">
        <f>work!I597+work!J597</f>
        <v>69068</v>
      </c>
      <c r="H597" s="77" t="str">
        <f>work!L597</f>
        <v>20141107</v>
      </c>
      <c r="I597" s="46">
        <f t="shared" si="16"/>
        <v>100523</v>
      </c>
      <c r="J597" s="46">
        <f t="shared" si="17"/>
        <v>69068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30000</v>
      </c>
      <c r="F598" s="64">
        <f>work!I598+work!J598</f>
        <v>40304600</v>
      </c>
      <c r="H598" s="77" t="str">
        <f>work!L598</f>
        <v>20141007</v>
      </c>
      <c r="I598" s="46">
        <f t="shared" si="16"/>
        <v>30000</v>
      </c>
      <c r="J598" s="46">
        <f t="shared" si="17"/>
        <v>40304600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2" t="str">
        <f>work_ytd!A1</f>
        <v>Estimated cost of construction authorized by building permits, January-September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11/7/14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929657412</v>
      </c>
      <c r="D7" s="44">
        <f>SUM(top_20_ytd!D7+top_20_ytd!E7)</f>
        <v>780726530</v>
      </c>
      <c r="E7" s="44">
        <f>SUM(top_20_ytd!F7+top_20_ytd!G7)</f>
        <v>148930882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328891433</v>
      </c>
      <c r="D8" s="46">
        <f>SUM(top_20_ytd!D8+top_20_ytd!E8)</f>
        <v>107295350</v>
      </c>
      <c r="E8" s="46">
        <f>SUM(top_20_ytd!F8+top_20_ytd!G8)</f>
        <v>221596083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279095307</v>
      </c>
      <c r="D9" s="46">
        <f>SUM(top_20_ytd!D9+top_20_ytd!E9)</f>
        <v>168940546</v>
      </c>
      <c r="E9" s="46">
        <f>SUM(top_20_ytd!F9+top_20_ytd!G9)</f>
        <v>110154761</v>
      </c>
      <c r="F9" s="79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181717371</v>
      </c>
      <c r="D10" s="46">
        <f>SUM(top_20_ytd!D10+top_20_ytd!E10)</f>
        <v>141709563</v>
      </c>
      <c r="E10" s="46">
        <f>SUM(top_20_ytd!F10+top_20_ytd!G10)</f>
        <v>40007808</v>
      </c>
      <c r="F10" s="79"/>
      <c r="G10" s="46"/>
    </row>
    <row r="11" spans="1:7" ht="15">
      <c r="A11" s="18" t="str">
        <f>top_20_ytd!A11</f>
        <v>Princeton (1114)</v>
      </c>
      <c r="B11" s="18" t="str">
        <f>top_20_ytd!B11</f>
        <v>Mercer</v>
      </c>
      <c r="C11" s="46">
        <f t="shared" si="0"/>
        <v>149443825</v>
      </c>
      <c r="D11" s="46">
        <f>SUM(top_20_ytd!D11+top_20_ytd!E11)</f>
        <v>37834970</v>
      </c>
      <c r="E11" s="46">
        <f>SUM(top_20_ytd!F11+top_20_ytd!G11)</f>
        <v>111608855</v>
      </c>
      <c r="F11" s="79"/>
      <c r="G11" s="46"/>
    </row>
    <row r="12" spans="1:7" ht="15">
      <c r="A12" s="18" t="str">
        <f>top_20_ytd!A12</f>
        <v>Weehawken Township</v>
      </c>
      <c r="B12" s="18" t="str">
        <f>top_20_ytd!B12</f>
        <v>Hudson</v>
      </c>
      <c r="C12" s="46">
        <f t="shared" si="0"/>
        <v>144911186</v>
      </c>
      <c r="D12" s="46">
        <f>SUM(top_20_ytd!D12+top_20_ytd!E12)</f>
        <v>113232186</v>
      </c>
      <c r="E12" s="46">
        <f>SUM(top_20_ytd!F12+top_20_ytd!G12)</f>
        <v>31679000</v>
      </c>
      <c r="F12" s="79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142113881</v>
      </c>
      <c r="D13" s="46">
        <f>SUM(top_20_ytd!D13+top_20_ytd!E13)</f>
        <v>30982893</v>
      </c>
      <c r="E13" s="46">
        <f>SUM(top_20_ytd!F13+top_20_ytd!G13)</f>
        <v>111130988</v>
      </c>
      <c r="F13" s="79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125243118</v>
      </c>
      <c r="D14" s="46">
        <f>SUM(top_20_ytd!D14+top_20_ytd!E14)</f>
        <v>15112297</v>
      </c>
      <c r="E14" s="46">
        <f>SUM(top_20_ytd!F14+top_20_ytd!G14)</f>
        <v>110130821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118635436</v>
      </c>
      <c r="D15" s="46">
        <f>SUM(top_20_ytd!D15+top_20_ytd!E15)</f>
        <v>72208197</v>
      </c>
      <c r="E15" s="46">
        <f>SUM(top_20_ytd!F15+top_20_ytd!G15)</f>
        <v>46427239</v>
      </c>
      <c r="G15" s="46"/>
    </row>
    <row r="16" spans="1:7" ht="15">
      <c r="A16" s="18" t="str">
        <f>top_20_ytd!A16</f>
        <v>Atlantic City</v>
      </c>
      <c r="B16" s="18" t="str">
        <f>top_20_ytd!B16</f>
        <v>Atlantic</v>
      </c>
      <c r="C16" s="46">
        <f t="shared" si="0"/>
        <v>114609536</v>
      </c>
      <c r="D16" s="46">
        <f>SUM(top_20_ytd!D16+top_20_ytd!E16)</f>
        <v>10058022</v>
      </c>
      <c r="E16" s="46">
        <f>SUM(top_20_ytd!F16+top_20_ytd!G16)</f>
        <v>104551514</v>
      </c>
      <c r="G16" s="46"/>
    </row>
    <row r="17" spans="1:7" ht="15">
      <c r="A17" s="18" t="str">
        <f>top_20_ytd!A17</f>
        <v>Franklin Township</v>
      </c>
      <c r="B17" s="18" t="str">
        <f>top_20_ytd!B17</f>
        <v>Somerset</v>
      </c>
      <c r="C17" s="46">
        <f t="shared" si="0"/>
        <v>112597253</v>
      </c>
      <c r="D17" s="46">
        <f>SUM(top_20_ytd!D17+top_20_ytd!E17)</f>
        <v>49175289</v>
      </c>
      <c r="E17" s="46">
        <f>SUM(top_20_ytd!F17+top_20_ytd!G17)</f>
        <v>63421964</v>
      </c>
      <c r="G17" s="46"/>
    </row>
    <row r="18" spans="1:7" ht="15">
      <c r="A18" s="18" t="str">
        <f>top_20_ytd!A18</f>
        <v>Hoboken City</v>
      </c>
      <c r="B18" s="18" t="str">
        <f>top_20_ytd!B18</f>
        <v>Hudson</v>
      </c>
      <c r="C18" s="46">
        <f t="shared" si="0"/>
        <v>101213851</v>
      </c>
      <c r="D18" s="46">
        <f>SUM(top_20_ytd!D18+top_20_ytd!E18)</f>
        <v>86852694</v>
      </c>
      <c r="E18" s="46">
        <f>SUM(top_20_ytd!F18+top_20_ytd!G18)</f>
        <v>14361157</v>
      </c>
      <c r="G18" s="46"/>
    </row>
    <row r="19" spans="1:7" ht="15">
      <c r="A19" s="18" t="str">
        <f>top_20_ytd!A19</f>
        <v>Elizabeth City</v>
      </c>
      <c r="B19" s="18" t="str">
        <f>top_20_ytd!B19</f>
        <v>Union</v>
      </c>
      <c r="C19" s="46">
        <f t="shared" si="0"/>
        <v>98581583</v>
      </c>
      <c r="D19" s="46">
        <f>SUM(top_20_ytd!D19+top_20_ytd!E19)</f>
        <v>35866739</v>
      </c>
      <c r="E19" s="46">
        <f>SUM(top_20_ytd!F19+top_20_ytd!G19)</f>
        <v>62714844</v>
      </c>
      <c r="G19" s="46"/>
    </row>
    <row r="20" spans="1:7" ht="15">
      <c r="A20" s="18" t="str">
        <f>top_20_ytd!A20</f>
        <v>Wayne Township</v>
      </c>
      <c r="B20" s="18" t="str">
        <f>top_20_ytd!B20</f>
        <v>Passaic</v>
      </c>
      <c r="C20" s="46">
        <f t="shared" si="0"/>
        <v>93493840</v>
      </c>
      <c r="D20" s="46">
        <f>SUM(top_20_ytd!D20+top_20_ytd!E20)</f>
        <v>19836240</v>
      </c>
      <c r="E20" s="46">
        <f>SUM(top_20_ytd!F20+top_20_ytd!G20)</f>
        <v>73657600</v>
      </c>
      <c r="G20" s="46"/>
    </row>
    <row r="21" spans="1:7" ht="15">
      <c r="A21" s="18" t="str">
        <f>top_20_ytd!A21</f>
        <v>Bridgewater Township</v>
      </c>
      <c r="B21" s="18" t="str">
        <f>top_20_ytd!B21</f>
        <v>Somerset</v>
      </c>
      <c r="C21" s="46">
        <f t="shared" si="0"/>
        <v>91219627</v>
      </c>
      <c r="D21" s="46">
        <f>SUM(top_20_ytd!D21+top_20_ytd!E21)</f>
        <v>21108597</v>
      </c>
      <c r="E21" s="46">
        <f>SUM(top_20_ytd!F21+top_20_ytd!G21)</f>
        <v>70111030</v>
      </c>
      <c r="G21" s="46"/>
    </row>
    <row r="22" spans="1:7" ht="15">
      <c r="A22" s="18" t="str">
        <f>top_20_ytd!A22</f>
        <v>Lawrence Township</v>
      </c>
      <c r="B22" s="18" t="str">
        <f>top_20_ytd!B22</f>
        <v>Mercer</v>
      </c>
      <c r="C22" s="46">
        <f t="shared" si="0"/>
        <v>87593295</v>
      </c>
      <c r="D22" s="46">
        <f>SUM(top_20_ytd!D22+top_20_ytd!E22)</f>
        <v>10463217</v>
      </c>
      <c r="E22" s="46">
        <f>SUM(top_20_ytd!F22+top_20_ytd!G22)</f>
        <v>77130078</v>
      </c>
      <c r="G22" s="46"/>
    </row>
    <row r="23" spans="1:7" ht="15">
      <c r="A23" s="18" t="str">
        <f>top_20_ytd!A23</f>
        <v>Livingston Township</v>
      </c>
      <c r="B23" s="18" t="str">
        <f>top_20_ytd!B23</f>
        <v>Essex</v>
      </c>
      <c r="C23" s="46">
        <f t="shared" si="0"/>
        <v>85955531</v>
      </c>
      <c r="D23" s="46">
        <f>SUM(top_20_ytd!D23+top_20_ytd!E23)</f>
        <v>47920459</v>
      </c>
      <c r="E23" s="46">
        <f>SUM(top_20_ytd!F23+top_20_ytd!G23)</f>
        <v>38035072</v>
      </c>
      <c r="G23" s="46"/>
    </row>
    <row r="24" spans="1:7" ht="15">
      <c r="A24" s="18" t="str">
        <f>top_20_ytd!A24</f>
        <v>Edison Township</v>
      </c>
      <c r="B24" s="18" t="str">
        <f>top_20_ytd!B24</f>
        <v>Middlesex</v>
      </c>
      <c r="C24" s="46">
        <f t="shared" si="0"/>
        <v>80791946</v>
      </c>
      <c r="D24" s="46">
        <f>SUM(top_20_ytd!D24+top_20_ytd!E24)</f>
        <v>44407961</v>
      </c>
      <c r="E24" s="46">
        <f>SUM(top_20_ytd!F24+top_20_ytd!G24)</f>
        <v>36383985</v>
      </c>
      <c r="G24" s="46"/>
    </row>
    <row r="25" spans="1:7" ht="15">
      <c r="A25" s="18" t="str">
        <f>top_20_ytd!A25</f>
        <v>Piscataway Township</v>
      </c>
      <c r="B25" s="18" t="str">
        <f>top_20_ytd!B25</f>
        <v>Middlesex</v>
      </c>
      <c r="C25" s="46">
        <f t="shared" si="0"/>
        <v>80665291</v>
      </c>
      <c r="D25" s="46">
        <f>SUM(top_20_ytd!D25+top_20_ytd!E25)</f>
        <v>12993663</v>
      </c>
      <c r="E25" s="46">
        <f>SUM(top_20_ytd!F25+top_20_ytd!G25)</f>
        <v>67671628</v>
      </c>
      <c r="G25" s="46"/>
    </row>
    <row r="26" spans="1:7" ht="15">
      <c r="A26" s="18" t="str">
        <f>top_20_ytd!A26</f>
        <v>Montclair Township</v>
      </c>
      <c r="B26" s="18" t="str">
        <f>top_20_ytd!B26</f>
        <v>Essex</v>
      </c>
      <c r="C26" s="46">
        <f t="shared" si="0"/>
        <v>78686110</v>
      </c>
      <c r="D26" s="46">
        <f>SUM(top_20_ytd!D26+top_20_ytd!E26)</f>
        <v>67675985</v>
      </c>
      <c r="E26" s="46">
        <f>SUM(top_20_ytd!F26+top_20_ytd!G26)</f>
        <v>11010125</v>
      </c>
      <c r="G26" s="46"/>
    </row>
    <row r="27" spans="1:5" ht="15">
      <c r="A27" s="18" t="s">
        <v>11</v>
      </c>
      <c r="B27" s="17"/>
      <c r="C27" s="49">
        <f>SUM(C7:C26)</f>
        <v>3425116832</v>
      </c>
      <c r="D27" s="49">
        <f>SUM(D7:D26)</f>
        <v>1874401398</v>
      </c>
      <c r="E27" s="49">
        <f>SUM(E7:E26)</f>
        <v>1550715434</v>
      </c>
    </row>
    <row r="28" spans="1:5" ht="15">
      <c r="A28" s="18" t="s">
        <v>6</v>
      </c>
      <c r="C28" s="52">
        <f>D28+E28</f>
        <v>11134549924</v>
      </c>
      <c r="D28" s="27">
        <f>SUM(top_20_ytd!D28:E28)</f>
        <v>5896606155</v>
      </c>
      <c r="E28" s="27">
        <f>SUM(top_20_ytd!F28:G28)</f>
        <v>5237943769</v>
      </c>
    </row>
    <row r="29" spans="1:5" ht="15">
      <c r="A29" s="18" t="s">
        <v>12</v>
      </c>
      <c r="C29" s="42">
        <f>C27/C28</f>
        <v>0.3076116102921521</v>
      </c>
      <c r="D29" s="42">
        <f>D27/D28</f>
        <v>0.31787800452139914</v>
      </c>
      <c r="E29" s="42">
        <f>E27/E28</f>
        <v>0.2960542347128049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 Brunswick City</v>
      </c>
      <c r="B7" s="18" t="str">
        <f>top_20!B7</f>
        <v>Middlesex</v>
      </c>
      <c r="C7" s="68">
        <f>D7+E7</f>
        <v>86882525</v>
      </c>
      <c r="D7" s="44">
        <f>SUM(top_20!D7+top_20!E7)</f>
        <v>76558845</v>
      </c>
      <c r="E7" s="44">
        <f>SUM(top_20!F7+top_20!G7)</f>
        <v>10323680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61475305</v>
      </c>
      <c r="D8" s="46">
        <f>SUM(top_20!D8+top_20!E8)</f>
        <v>27577756</v>
      </c>
      <c r="E8" s="46">
        <f>SUM(top_20!F8+top_20!G8)</f>
        <v>33897549</v>
      </c>
      <c r="F8" s="26"/>
      <c r="G8" s="5"/>
      <c r="H8" s="5"/>
    </row>
    <row r="9" spans="1:8" ht="15">
      <c r="A9" s="18" t="str">
        <f>top_20!A9</f>
        <v>Mount Laurel Township</v>
      </c>
      <c r="B9" s="18" t="str">
        <f>top_20!B9</f>
        <v>Burlington</v>
      </c>
      <c r="C9" s="49">
        <f t="shared" si="0"/>
        <v>27942946</v>
      </c>
      <c r="D9" s="46">
        <f>SUM(top_20!D9+top_20!E9)</f>
        <v>2482283</v>
      </c>
      <c r="E9" s="46">
        <f>SUM(top_20!F9+top_20!G9)</f>
        <v>25460663</v>
      </c>
      <c r="F9" s="26"/>
      <c r="G9" s="5"/>
      <c r="H9" s="5"/>
    </row>
    <row r="10" spans="1:8" ht="15">
      <c r="A10" s="18" t="str">
        <f>top_20!A10</f>
        <v>Toms River Township</v>
      </c>
      <c r="B10" s="18" t="str">
        <f>top_20!B10</f>
        <v>Ocean</v>
      </c>
      <c r="C10" s="49">
        <f t="shared" si="0"/>
        <v>21662371</v>
      </c>
      <c r="D10" s="46">
        <f>SUM(top_20!D10+top_20!E10)</f>
        <v>16809306</v>
      </c>
      <c r="E10" s="46">
        <f>SUM(top_20!F10+top_20!G10)</f>
        <v>4853065</v>
      </c>
      <c r="F10" s="26"/>
      <c r="G10" s="5"/>
      <c r="H10" s="5"/>
    </row>
    <row r="11" spans="1:8" ht="15">
      <c r="A11" s="18" t="str">
        <f>top_20!A11</f>
        <v>Atlantic City</v>
      </c>
      <c r="B11" s="18" t="str">
        <f>top_20!B11</f>
        <v>Atlantic</v>
      </c>
      <c r="C11" s="49">
        <f t="shared" si="0"/>
        <v>18274352</v>
      </c>
      <c r="D11" s="46">
        <f>SUM(top_20!D11+top_20!E11)</f>
        <v>407935</v>
      </c>
      <c r="E11" s="46">
        <f>SUM(top_20!F11+top_20!G11)</f>
        <v>17866417</v>
      </c>
      <c r="F11" s="26"/>
      <c r="G11" s="5"/>
      <c r="H11" s="5"/>
    </row>
    <row r="12" spans="1:8" ht="15">
      <c r="A12" s="18" t="str">
        <f>top_20!A12</f>
        <v>Teaneck Township</v>
      </c>
      <c r="B12" s="18" t="str">
        <f>top_20!B12</f>
        <v>Bergen</v>
      </c>
      <c r="C12" s="49">
        <f t="shared" si="0"/>
        <v>13797733</v>
      </c>
      <c r="D12" s="46">
        <f>SUM(top_20!D12+top_20!E12)</f>
        <v>13355905</v>
      </c>
      <c r="E12" s="46">
        <f>SUM(top_20!F12+top_20!G12)</f>
        <v>441828</v>
      </c>
      <c r="F12" s="26"/>
      <c r="G12" s="5"/>
      <c r="H12" s="5"/>
    </row>
    <row r="13" spans="1:8" ht="15">
      <c r="A13" s="18" t="str">
        <f>top_20!A13</f>
        <v>Franklin Township</v>
      </c>
      <c r="B13" s="18" t="str">
        <f>top_20!B13</f>
        <v>Somerset</v>
      </c>
      <c r="C13" s="49">
        <f t="shared" si="0"/>
        <v>13188659</v>
      </c>
      <c r="D13" s="46">
        <f>SUM(top_20!D13+top_20!E13)</f>
        <v>5120524</v>
      </c>
      <c r="E13" s="46">
        <f>SUM(top_20!F13+top_20!G13)</f>
        <v>8068135</v>
      </c>
      <c r="F13" s="26"/>
      <c r="G13" s="5"/>
      <c r="H13" s="5"/>
    </row>
    <row r="14" spans="1:8" ht="15">
      <c r="A14" s="18" t="str">
        <f>top_20!A14</f>
        <v>North Bergen Township</v>
      </c>
      <c r="B14" s="18" t="str">
        <f>top_20!B14</f>
        <v>Hudson</v>
      </c>
      <c r="C14" s="49">
        <f t="shared" si="0"/>
        <v>13021750</v>
      </c>
      <c r="D14" s="46">
        <f>SUM(top_20!D14+top_20!E14)</f>
        <v>832591</v>
      </c>
      <c r="E14" s="46">
        <f>SUM(top_20!F14+top_20!G14)</f>
        <v>12189159</v>
      </c>
      <c r="F14" s="26"/>
      <c r="G14" s="5"/>
      <c r="H14" s="5"/>
    </row>
    <row r="15" spans="1:8" ht="15">
      <c r="A15" s="18" t="str">
        <f>top_20!A15</f>
        <v>Edison Township</v>
      </c>
      <c r="B15" s="18" t="str">
        <f>top_20!B15</f>
        <v>Middlesex</v>
      </c>
      <c r="C15" s="49">
        <f t="shared" si="0"/>
        <v>12495356</v>
      </c>
      <c r="D15" s="46">
        <f>SUM(top_20!D15+top_20!E15)</f>
        <v>4875357</v>
      </c>
      <c r="E15" s="46">
        <f>SUM(top_20!F15+top_20!G15)</f>
        <v>7619999</v>
      </c>
      <c r="F15" s="26"/>
      <c r="G15" s="5"/>
      <c r="H15" s="5"/>
    </row>
    <row r="16" spans="1:8" ht="15">
      <c r="A16" s="18" t="str">
        <f>top_20!A16</f>
        <v>Millburn Township</v>
      </c>
      <c r="B16" s="18" t="str">
        <f>top_20!B16</f>
        <v>Essex</v>
      </c>
      <c r="C16" s="49">
        <f t="shared" si="0"/>
        <v>12416628</v>
      </c>
      <c r="D16" s="46">
        <f>SUM(top_20!D16+top_20!E16)</f>
        <v>5039245</v>
      </c>
      <c r="E16" s="46">
        <f>SUM(top_20!F16+top_20!G16)</f>
        <v>7377383</v>
      </c>
      <c r="F16" s="26"/>
      <c r="G16" s="5"/>
      <c r="H16" s="5"/>
    </row>
    <row r="17" spans="1:8" ht="15">
      <c r="A17" s="18" t="str">
        <f>top_20!A17</f>
        <v>Summit City</v>
      </c>
      <c r="B17" s="18" t="str">
        <f>top_20!B17</f>
        <v>Union</v>
      </c>
      <c r="C17" s="49">
        <f t="shared" si="0"/>
        <v>12415159</v>
      </c>
      <c r="D17" s="46">
        <f>SUM(top_20!D17+top_20!E17)</f>
        <v>4210351</v>
      </c>
      <c r="E17" s="46">
        <f>SUM(top_20!F17+top_20!G17)</f>
        <v>8204808</v>
      </c>
      <c r="F17" s="26"/>
      <c r="G17" s="5"/>
      <c r="H17" s="5"/>
    </row>
    <row r="18" spans="1:8" ht="15">
      <c r="A18" s="18" t="str">
        <f>top_20!A18</f>
        <v>Lakewood Township</v>
      </c>
      <c r="B18" s="18" t="str">
        <f>top_20!B18</f>
        <v>Ocean</v>
      </c>
      <c r="C18" s="49">
        <f t="shared" si="0"/>
        <v>12343726</v>
      </c>
      <c r="D18" s="46">
        <f>SUM(top_20!D18+top_20!E18)</f>
        <v>6426771</v>
      </c>
      <c r="E18" s="46">
        <f>SUM(top_20!F18+top_20!G18)</f>
        <v>5916955</v>
      </c>
      <c r="F18" s="26"/>
      <c r="G18" s="5"/>
      <c r="H18" s="5"/>
    </row>
    <row r="19" spans="1:8" ht="15">
      <c r="A19" s="18" t="str">
        <f>top_20!A19</f>
        <v>Avalon Borough</v>
      </c>
      <c r="B19" s="18" t="str">
        <f>top_20!B19</f>
        <v>Cape May</v>
      </c>
      <c r="C19" s="49">
        <f t="shared" si="0"/>
        <v>12207560</v>
      </c>
      <c r="D19" s="46">
        <f>SUM(top_20!D19+top_20!E19)</f>
        <v>11954156</v>
      </c>
      <c r="E19" s="46">
        <f>SUM(top_20!F19+top_20!G19)</f>
        <v>253404</v>
      </c>
      <c r="F19" s="26"/>
      <c r="G19" s="5"/>
      <c r="H19" s="5"/>
    </row>
    <row r="20" spans="1:8" ht="15">
      <c r="A20" s="18" t="str">
        <f>top_20!A20</f>
        <v>Cranford Township</v>
      </c>
      <c r="B20" s="18" t="str">
        <f>top_20!B20</f>
        <v>Union</v>
      </c>
      <c r="C20" s="49">
        <f t="shared" si="0"/>
        <v>11959169</v>
      </c>
      <c r="D20" s="46">
        <f>SUM(top_20!D20+top_20!E20)</f>
        <v>3298120</v>
      </c>
      <c r="E20" s="46">
        <f>SUM(top_20!F20+top_20!G20)</f>
        <v>8661049</v>
      </c>
      <c r="F20" s="26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49">
        <f t="shared" si="0"/>
        <v>11677445</v>
      </c>
      <c r="D21" s="46">
        <f>SUM(top_20!D21+top_20!E21)</f>
        <v>3507670</v>
      </c>
      <c r="E21" s="46">
        <f>SUM(top_20!F21+top_20!G21)</f>
        <v>8169775</v>
      </c>
      <c r="F21" s="26"/>
      <c r="G21" s="5"/>
      <c r="H21" s="5"/>
    </row>
    <row r="22" spans="1:8" ht="15">
      <c r="A22" s="18" t="str">
        <f>top_20!A22</f>
        <v>Newark City</v>
      </c>
      <c r="B22" s="18" t="str">
        <f>top_20!B22</f>
        <v>Essex</v>
      </c>
      <c r="C22" s="49">
        <f t="shared" si="0"/>
        <v>11395404</v>
      </c>
      <c r="D22" s="46">
        <f>SUM(top_20!D22+top_20!E22)</f>
        <v>6104682</v>
      </c>
      <c r="E22" s="46">
        <f>SUM(top_20!F22+top_20!G22)</f>
        <v>5290722</v>
      </c>
      <c r="F22" s="26"/>
      <c r="G22" s="5"/>
      <c r="H22" s="5"/>
    </row>
    <row r="23" spans="1:8" ht="15">
      <c r="A23" s="18" t="str">
        <f>top_20!A23</f>
        <v>Mantoloking Borough</v>
      </c>
      <c r="B23" s="18" t="str">
        <f>top_20!B23</f>
        <v>Ocean</v>
      </c>
      <c r="C23" s="49">
        <f>D23+E23</f>
        <v>10826073</v>
      </c>
      <c r="D23" s="46">
        <f>SUM(top_20!D23+top_20!E23)</f>
        <v>10698198</v>
      </c>
      <c r="E23" s="46">
        <f>SUM(top_20!F23+top_20!G23)</f>
        <v>127875</v>
      </c>
      <c r="F23" s="26"/>
      <c r="G23" s="5"/>
      <c r="H23" s="5"/>
    </row>
    <row r="24" spans="1:8" ht="15">
      <c r="A24" s="18" t="str">
        <f>top_20!A24</f>
        <v>Ocean City</v>
      </c>
      <c r="B24" s="18" t="str">
        <f>top_20!B24</f>
        <v>Cape May</v>
      </c>
      <c r="C24" s="49">
        <f t="shared" si="0"/>
        <v>10731709</v>
      </c>
      <c r="D24" s="46">
        <f>SUM(top_20!D24+top_20!E24)</f>
        <v>10268709</v>
      </c>
      <c r="E24" s="46">
        <f>SUM(top_20!F24+top_20!G24)</f>
        <v>463000</v>
      </c>
      <c r="F24" s="26"/>
      <c r="G24" s="5"/>
      <c r="H24" s="5"/>
    </row>
    <row r="25" spans="1:8" ht="15">
      <c r="A25" s="18" t="str">
        <f>top_20!A25</f>
        <v>Monroe Township</v>
      </c>
      <c r="B25" s="18" t="str">
        <f>top_20!B25</f>
        <v>Middlesex</v>
      </c>
      <c r="C25" s="49">
        <f t="shared" si="0"/>
        <v>10673593</v>
      </c>
      <c r="D25" s="46">
        <f>SUM(top_20!D25+top_20!E25)</f>
        <v>9179927</v>
      </c>
      <c r="E25" s="46">
        <f>SUM(top_20!F25+top_20!G25)</f>
        <v>1493666</v>
      </c>
      <c r="F25" s="26"/>
      <c r="G25" s="5"/>
      <c r="H25" s="5"/>
    </row>
    <row r="26" spans="1:8" ht="15">
      <c r="A26" s="18" t="str">
        <f>top_20!A26</f>
        <v>Woodbridge Township</v>
      </c>
      <c r="B26" s="18" t="str">
        <f>top_20!B26</f>
        <v>Middlesex</v>
      </c>
      <c r="C26" s="49">
        <f>D26+E26</f>
        <v>10585853</v>
      </c>
      <c r="D26" s="46">
        <f>SUM(top_20!D26+top_20!E26)</f>
        <v>4331758</v>
      </c>
      <c r="E26" s="46">
        <f>SUM(top_20!F26+top_20!G26)</f>
        <v>6254095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385387463</v>
      </c>
      <c r="D27" s="46">
        <f>SUM(top_20!D27+top_20!E27)</f>
        <v>223040089</v>
      </c>
      <c r="E27" s="46">
        <f>SUM(top_20!F27+top_20!G27)</f>
        <v>172933227</v>
      </c>
      <c r="F27" s="26"/>
      <c r="G27" s="5"/>
      <c r="H27" s="5"/>
    </row>
    <row r="28" spans="1:6" ht="15">
      <c r="A28" s="18" t="s">
        <v>6</v>
      </c>
      <c r="C28" s="45">
        <f>(top_20!C28)</f>
        <v>1225620882</v>
      </c>
      <c r="D28" s="27">
        <f>SUM(top_20!D28:E28)</f>
        <v>695049248</v>
      </c>
      <c r="E28" s="27">
        <f>SUM(top_20!F28:G28)</f>
        <v>530571634</v>
      </c>
      <c r="F28" s="41"/>
    </row>
    <row r="29" spans="1:6" ht="15">
      <c r="A29" s="18" t="s">
        <v>12</v>
      </c>
      <c r="C29" s="42">
        <f>C27/C28</f>
        <v>0.3144426377356713</v>
      </c>
      <c r="D29" s="42">
        <f>D27/D28</f>
        <v>0.3208982523782257</v>
      </c>
      <c r="E29" s="42">
        <f>E27/E28</f>
        <v>0.32593756604786756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January-September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929657412</v>
      </c>
      <c r="D7" s="50">
        <v>615402292</v>
      </c>
      <c r="E7" s="50">
        <v>165324238</v>
      </c>
      <c r="F7" s="50">
        <v>3048783</v>
      </c>
      <c r="G7" s="50">
        <v>145882099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328891433</v>
      </c>
      <c r="D8" s="36">
        <v>80618874</v>
      </c>
      <c r="E8" s="36">
        <v>26676476</v>
      </c>
      <c r="F8" s="36">
        <v>98555005</v>
      </c>
      <c r="G8" s="36">
        <v>123041078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279095307</v>
      </c>
      <c r="D9" s="36">
        <v>155745000</v>
      </c>
      <c r="E9" s="36">
        <v>13195546</v>
      </c>
      <c r="F9" s="36">
        <v>38914800</v>
      </c>
      <c r="G9" s="36">
        <v>71239961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181717371</v>
      </c>
      <c r="D10" s="36">
        <v>99538939</v>
      </c>
      <c r="E10" s="36">
        <v>42170624</v>
      </c>
      <c r="F10" s="36">
        <v>16573805</v>
      </c>
      <c r="G10" s="36">
        <v>23434003</v>
      </c>
      <c r="H10" s="36"/>
      <c r="I10" s="58"/>
    </row>
    <row r="11" spans="1:9" ht="15">
      <c r="A11" s="17" t="s">
        <v>2309</v>
      </c>
      <c r="B11" s="17" t="s">
        <v>1111</v>
      </c>
      <c r="C11" s="63">
        <f t="shared" si="0"/>
        <v>149443825</v>
      </c>
      <c r="D11" s="36">
        <v>13717639</v>
      </c>
      <c r="E11" s="36">
        <v>24117331</v>
      </c>
      <c r="F11" s="36">
        <v>51498634</v>
      </c>
      <c r="G11" s="36">
        <v>60110221</v>
      </c>
      <c r="H11" s="36"/>
      <c r="I11" s="58"/>
    </row>
    <row r="12" spans="1:9" ht="15">
      <c r="A12" s="17" t="s">
        <v>1029</v>
      </c>
      <c r="B12" s="17" t="s">
        <v>996</v>
      </c>
      <c r="C12" s="63">
        <f t="shared" si="0"/>
        <v>144911186</v>
      </c>
      <c r="D12" s="36">
        <v>105668724</v>
      </c>
      <c r="E12" s="36">
        <v>7563462</v>
      </c>
      <c r="F12" s="36">
        <v>0</v>
      </c>
      <c r="G12" s="36">
        <v>31679000</v>
      </c>
      <c r="H12" s="36"/>
      <c r="I12" s="58"/>
    </row>
    <row r="13" spans="1:9" ht="15">
      <c r="A13" s="17" t="s">
        <v>1227</v>
      </c>
      <c r="B13" s="17" t="s">
        <v>1154</v>
      </c>
      <c r="C13" s="63">
        <f t="shared" si="0"/>
        <v>142113881</v>
      </c>
      <c r="D13" s="36">
        <v>7203971</v>
      </c>
      <c r="E13" s="36">
        <v>23778922</v>
      </c>
      <c r="F13" s="36">
        <v>40353699</v>
      </c>
      <c r="G13" s="36">
        <v>70777289</v>
      </c>
      <c r="H13" s="36"/>
      <c r="I13" s="58"/>
    </row>
    <row r="14" spans="1:9" ht="15">
      <c r="A14" s="17" t="s">
        <v>464</v>
      </c>
      <c r="B14" s="17" t="s">
        <v>325</v>
      </c>
      <c r="C14" s="63">
        <f t="shared" si="0"/>
        <v>125243118</v>
      </c>
      <c r="D14" s="36">
        <v>7535646</v>
      </c>
      <c r="E14" s="36">
        <v>7576651</v>
      </c>
      <c r="F14" s="36">
        <v>43885200</v>
      </c>
      <c r="G14" s="36">
        <v>66245621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118635436</v>
      </c>
      <c r="D15" s="36">
        <v>60753376</v>
      </c>
      <c r="E15" s="36">
        <v>11454821</v>
      </c>
      <c r="F15" s="36">
        <v>23339416</v>
      </c>
      <c r="G15" s="36">
        <v>23087823</v>
      </c>
      <c r="H15" s="36"/>
      <c r="I15" s="58"/>
    </row>
    <row r="16" spans="1:9" ht="15">
      <c r="A16" s="17" t="s">
        <v>261</v>
      </c>
      <c r="B16" s="17" t="s">
        <v>255</v>
      </c>
      <c r="C16" s="63">
        <f t="shared" si="0"/>
        <v>114609536</v>
      </c>
      <c r="D16" s="36">
        <v>2367822</v>
      </c>
      <c r="E16" s="36">
        <v>7690200</v>
      </c>
      <c r="F16" s="36">
        <v>64261563</v>
      </c>
      <c r="G16" s="36">
        <v>40289951</v>
      </c>
      <c r="H16" s="36"/>
      <c r="I16" s="58"/>
    </row>
    <row r="17" spans="1:9" ht="15">
      <c r="A17" s="17" t="s">
        <v>940</v>
      </c>
      <c r="B17" s="17" t="s">
        <v>1700</v>
      </c>
      <c r="C17" s="63">
        <f t="shared" si="0"/>
        <v>112597253</v>
      </c>
      <c r="D17" s="36">
        <v>31292950</v>
      </c>
      <c r="E17" s="36">
        <v>17882339</v>
      </c>
      <c r="F17" s="36">
        <v>16619890</v>
      </c>
      <c r="G17" s="36">
        <v>46802074</v>
      </c>
      <c r="H17" s="36"/>
      <c r="I17" s="58"/>
    </row>
    <row r="18" spans="1:9" ht="15">
      <c r="A18" s="17" t="s">
        <v>1011</v>
      </c>
      <c r="B18" s="17" t="s">
        <v>996</v>
      </c>
      <c r="C18" s="63">
        <f t="shared" si="0"/>
        <v>101213851</v>
      </c>
      <c r="D18" s="36">
        <v>55466490</v>
      </c>
      <c r="E18" s="36">
        <v>31386204</v>
      </c>
      <c r="F18" s="36">
        <v>1892000</v>
      </c>
      <c r="G18" s="36">
        <v>12469157</v>
      </c>
      <c r="H18" s="36"/>
      <c r="I18" s="58"/>
    </row>
    <row r="19" spans="1:9" ht="15">
      <c r="A19" s="17" t="s">
        <v>141</v>
      </c>
      <c r="B19" s="17" t="s">
        <v>130</v>
      </c>
      <c r="C19" s="63">
        <f t="shared" si="0"/>
        <v>98581583</v>
      </c>
      <c r="D19" s="36">
        <v>24809721</v>
      </c>
      <c r="E19" s="36">
        <v>11057018</v>
      </c>
      <c r="F19" s="36">
        <v>39804682</v>
      </c>
      <c r="G19" s="36">
        <v>22910162</v>
      </c>
      <c r="H19" s="36"/>
      <c r="I19" s="58"/>
    </row>
    <row r="20" spans="1:9" ht="15">
      <c r="A20" s="17" t="s">
        <v>1643</v>
      </c>
      <c r="B20" s="17" t="s">
        <v>1601</v>
      </c>
      <c r="C20" s="63">
        <f t="shared" si="0"/>
        <v>93493840</v>
      </c>
      <c r="D20" s="36">
        <v>4696884</v>
      </c>
      <c r="E20" s="36">
        <v>15139356</v>
      </c>
      <c r="F20" s="36">
        <v>52695015</v>
      </c>
      <c r="G20" s="36">
        <v>20962585</v>
      </c>
      <c r="H20" s="36"/>
      <c r="I20" s="58"/>
    </row>
    <row r="21" spans="1:9" ht="15">
      <c r="A21" s="17" t="s">
        <v>1718</v>
      </c>
      <c r="B21" s="17" t="s">
        <v>1700</v>
      </c>
      <c r="C21" s="63">
        <f t="shared" si="0"/>
        <v>91219627</v>
      </c>
      <c r="D21" s="36">
        <v>4227651</v>
      </c>
      <c r="E21" s="36">
        <v>16880946</v>
      </c>
      <c r="F21" s="36">
        <v>17427400</v>
      </c>
      <c r="G21" s="36">
        <v>52683630</v>
      </c>
      <c r="H21" s="36"/>
      <c r="I21" s="58"/>
    </row>
    <row r="22" spans="1:9" ht="15">
      <c r="A22" s="17" t="s">
        <v>841</v>
      </c>
      <c r="B22" s="17" t="s">
        <v>1111</v>
      </c>
      <c r="C22" s="63">
        <f t="shared" si="0"/>
        <v>87593295</v>
      </c>
      <c r="D22" s="36">
        <v>1128176</v>
      </c>
      <c r="E22" s="36">
        <v>9335041</v>
      </c>
      <c r="F22" s="36">
        <v>32527291</v>
      </c>
      <c r="G22" s="36">
        <v>44602787</v>
      </c>
      <c r="H22" s="36"/>
      <c r="I22" s="58"/>
    </row>
    <row r="23" spans="1:9" ht="15">
      <c r="A23" s="17" t="s">
        <v>889</v>
      </c>
      <c r="B23" s="17" t="s">
        <v>860</v>
      </c>
      <c r="C23" s="63">
        <f t="shared" si="0"/>
        <v>85955531</v>
      </c>
      <c r="D23" s="36">
        <v>20502301</v>
      </c>
      <c r="E23" s="36">
        <v>27418158</v>
      </c>
      <c r="F23" s="36">
        <v>582300</v>
      </c>
      <c r="G23" s="36">
        <v>37452772</v>
      </c>
      <c r="H23" s="36"/>
      <c r="I23" s="58"/>
    </row>
    <row r="24" spans="1:9" ht="15">
      <c r="A24" s="17" t="s">
        <v>1169</v>
      </c>
      <c r="B24" s="17" t="s">
        <v>1154</v>
      </c>
      <c r="C24" s="63">
        <f t="shared" si="0"/>
        <v>80791946</v>
      </c>
      <c r="D24" s="36">
        <v>21362121</v>
      </c>
      <c r="E24" s="36">
        <v>23045840</v>
      </c>
      <c r="F24" s="36">
        <v>5527231</v>
      </c>
      <c r="G24" s="36">
        <v>30856754</v>
      </c>
      <c r="H24" s="61"/>
      <c r="I24" s="58"/>
    </row>
    <row r="25" spans="1:9" ht="15">
      <c r="A25" s="17" t="s">
        <v>1203</v>
      </c>
      <c r="B25" s="17" t="s">
        <v>1154</v>
      </c>
      <c r="C25" s="63">
        <f t="shared" si="0"/>
        <v>80665291</v>
      </c>
      <c r="D25" s="36">
        <v>1705344</v>
      </c>
      <c r="E25" s="36">
        <v>11288319</v>
      </c>
      <c r="F25" s="36">
        <v>19993358</v>
      </c>
      <c r="G25" s="36">
        <v>47678270</v>
      </c>
      <c r="H25" s="36"/>
      <c r="I25" s="58"/>
    </row>
    <row r="26" spans="1:9" ht="15">
      <c r="A26" s="17" t="s">
        <v>898</v>
      </c>
      <c r="B26" s="17" t="s">
        <v>860</v>
      </c>
      <c r="C26" s="63">
        <f t="shared" si="0"/>
        <v>78686110</v>
      </c>
      <c r="D26" s="36">
        <v>43068198</v>
      </c>
      <c r="E26" s="36">
        <v>24607787</v>
      </c>
      <c r="F26" s="36">
        <v>308500</v>
      </c>
      <c r="G26" s="36">
        <v>10701625</v>
      </c>
      <c r="H26" s="36"/>
      <c r="I26" s="58"/>
    </row>
    <row r="27" spans="1:7" ht="15">
      <c r="A27" s="18" t="s">
        <v>11</v>
      </c>
      <c r="B27" s="17"/>
      <c r="C27" s="49">
        <f>SUM(C7:C26)</f>
        <v>3425116832</v>
      </c>
      <c r="D27" s="36">
        <f>SUM(D7:D26)</f>
        <v>1356812119</v>
      </c>
      <c r="E27" s="36">
        <f>SUM(E7:E26)</f>
        <v>517589279</v>
      </c>
      <c r="F27" s="36">
        <f>SUM(F7:F26)</f>
        <v>567808572</v>
      </c>
      <c r="G27" s="36">
        <f>SUM(G7:G26)</f>
        <v>982906862</v>
      </c>
    </row>
    <row r="28" spans="1:7" ht="15">
      <c r="A28" s="18" t="s">
        <v>6</v>
      </c>
      <c r="C28" s="39">
        <f>work_ytd!F29</f>
        <v>11134549924</v>
      </c>
      <c r="D28" s="39">
        <f>work_ytd!G29</f>
        <v>3226438313</v>
      </c>
      <c r="E28" s="39">
        <f>work_ytd!H29</f>
        <v>2670167842</v>
      </c>
      <c r="F28" s="39">
        <f>work_ytd!I29</f>
        <v>1932107579</v>
      </c>
      <c r="G28" s="39">
        <f>work_ytd!J29</f>
        <v>3305836190</v>
      </c>
    </row>
    <row r="29" spans="1:7" ht="15">
      <c r="A29" s="18" t="s">
        <v>12</v>
      </c>
      <c r="C29" s="42">
        <f>C27/C28</f>
        <v>0.3076116102921521</v>
      </c>
      <c r="D29" s="42">
        <f>D27/D28</f>
        <v>0.42052938484306923</v>
      </c>
      <c r="E29" s="42">
        <f>E27/E28</f>
        <v>0.19384147725047765</v>
      </c>
      <c r="F29" s="42">
        <f>F27/F28</f>
        <v>0.2938804123390895</v>
      </c>
      <c r="G29" s="42">
        <f>G27/G28</f>
        <v>0.2973247328386226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1686</v>
      </c>
      <c r="B7" s="17" t="s">
        <v>1154</v>
      </c>
      <c r="C7" s="62">
        <f aca="true" t="shared" si="0" ref="C7:C26">D7+E7+F7+G7</f>
        <v>86882525</v>
      </c>
      <c r="D7" s="50">
        <v>76000000</v>
      </c>
      <c r="E7" s="50">
        <v>558845</v>
      </c>
      <c r="F7" s="50">
        <v>5001800</v>
      </c>
      <c r="G7" s="50">
        <v>5321880</v>
      </c>
      <c r="H7" s="36"/>
      <c r="I7" s="74"/>
      <c r="J7" s="36">
        <v>1</v>
      </c>
    </row>
    <row r="8" spans="1:10" ht="15">
      <c r="A8" s="17" t="s">
        <v>1014</v>
      </c>
      <c r="B8" s="17" t="s">
        <v>996</v>
      </c>
      <c r="C8" s="63">
        <f t="shared" si="0"/>
        <v>61475305</v>
      </c>
      <c r="D8" s="36">
        <v>15831802</v>
      </c>
      <c r="E8" s="36">
        <v>11745954</v>
      </c>
      <c r="F8" s="36">
        <v>0</v>
      </c>
      <c r="G8" s="36">
        <v>33897549</v>
      </c>
      <c r="H8" s="36"/>
      <c r="I8" s="74"/>
      <c r="J8" s="36">
        <v>2</v>
      </c>
    </row>
    <row r="9" spans="1:10" ht="15">
      <c r="A9" s="17" t="s">
        <v>608</v>
      </c>
      <c r="B9" s="17" t="s">
        <v>536</v>
      </c>
      <c r="C9" s="63">
        <f t="shared" si="0"/>
        <v>27942946</v>
      </c>
      <c r="D9" s="36">
        <v>641900</v>
      </c>
      <c r="E9" s="36">
        <v>1840383</v>
      </c>
      <c r="F9" s="36">
        <v>23419800</v>
      </c>
      <c r="G9" s="36">
        <v>2040863</v>
      </c>
      <c r="H9" s="36"/>
      <c r="I9" s="74"/>
      <c r="J9" s="36">
        <v>3</v>
      </c>
    </row>
    <row r="10" spans="1:10" ht="15">
      <c r="A10" s="17" t="s">
        <v>1115</v>
      </c>
      <c r="B10" s="17" t="s">
        <v>1503</v>
      </c>
      <c r="C10" s="63">
        <f t="shared" si="0"/>
        <v>21662371</v>
      </c>
      <c r="D10" s="36">
        <v>11083626</v>
      </c>
      <c r="E10" s="36">
        <v>5725680</v>
      </c>
      <c r="F10" s="36">
        <v>0</v>
      </c>
      <c r="G10" s="36">
        <v>4853065</v>
      </c>
      <c r="H10" s="36"/>
      <c r="I10" s="74"/>
      <c r="J10" s="36">
        <v>4</v>
      </c>
    </row>
    <row r="11" spans="1:10" ht="15">
      <c r="A11" s="17" t="s">
        <v>261</v>
      </c>
      <c r="B11" s="17" t="s">
        <v>255</v>
      </c>
      <c r="C11" s="63">
        <f t="shared" si="0"/>
        <v>18274352</v>
      </c>
      <c r="D11" s="36">
        <v>16300</v>
      </c>
      <c r="E11" s="36">
        <v>391635</v>
      </c>
      <c r="F11" s="36">
        <v>87800</v>
      </c>
      <c r="G11" s="36">
        <v>17778617</v>
      </c>
      <c r="H11" s="36"/>
      <c r="I11" s="74"/>
      <c r="J11" s="36">
        <v>5</v>
      </c>
    </row>
    <row r="12" spans="1:10" ht="15">
      <c r="A12" s="17" t="s">
        <v>505</v>
      </c>
      <c r="B12" s="17" t="s">
        <v>325</v>
      </c>
      <c r="C12" s="63">
        <f t="shared" si="0"/>
        <v>13797733</v>
      </c>
      <c r="D12" s="36">
        <v>12117374</v>
      </c>
      <c r="E12" s="36">
        <v>1238531</v>
      </c>
      <c r="F12" s="36">
        <v>0</v>
      </c>
      <c r="G12" s="36">
        <v>441828</v>
      </c>
      <c r="H12" s="36"/>
      <c r="I12" s="74"/>
      <c r="J12" s="36">
        <v>6</v>
      </c>
    </row>
    <row r="13" spans="1:10" ht="15">
      <c r="A13" s="17" t="s">
        <v>940</v>
      </c>
      <c r="B13" s="17" t="s">
        <v>1700</v>
      </c>
      <c r="C13" s="63">
        <f t="shared" si="0"/>
        <v>13188659</v>
      </c>
      <c r="D13" s="36">
        <v>2890800</v>
      </c>
      <c r="E13" s="36">
        <v>2229724</v>
      </c>
      <c r="F13" s="36">
        <v>2854135</v>
      </c>
      <c r="G13" s="36">
        <v>5214000</v>
      </c>
      <c r="H13" s="36"/>
      <c r="I13" s="74"/>
      <c r="J13" s="36">
        <v>7</v>
      </c>
    </row>
    <row r="14" spans="1:10" ht="15">
      <c r="A14" s="17" t="s">
        <v>1020</v>
      </c>
      <c r="B14" s="17" t="s">
        <v>996</v>
      </c>
      <c r="C14" s="63">
        <f t="shared" si="0"/>
        <v>13021750</v>
      </c>
      <c r="D14" s="36">
        <v>0</v>
      </c>
      <c r="E14" s="36">
        <v>832591</v>
      </c>
      <c r="F14" s="36">
        <v>8701800</v>
      </c>
      <c r="G14" s="36">
        <v>3487359</v>
      </c>
      <c r="H14" s="36"/>
      <c r="I14" s="74"/>
      <c r="J14" s="36">
        <v>8</v>
      </c>
    </row>
    <row r="15" spans="1:10" ht="15">
      <c r="A15" s="17" t="s">
        <v>1169</v>
      </c>
      <c r="B15" s="17" t="s">
        <v>1154</v>
      </c>
      <c r="C15" s="63">
        <f t="shared" si="0"/>
        <v>12495356</v>
      </c>
      <c r="D15" s="36">
        <v>2073304</v>
      </c>
      <c r="E15" s="36">
        <v>2802053</v>
      </c>
      <c r="F15" s="36">
        <v>2685450</v>
      </c>
      <c r="G15" s="36">
        <v>4934549</v>
      </c>
      <c r="H15" s="36"/>
      <c r="I15" s="74"/>
      <c r="J15" s="36">
        <v>9</v>
      </c>
    </row>
    <row r="16" spans="1:10" ht="15">
      <c r="A16" s="17" t="s">
        <v>895</v>
      </c>
      <c r="B16" s="17" t="s">
        <v>860</v>
      </c>
      <c r="C16" s="63">
        <f t="shared" si="0"/>
        <v>12416628</v>
      </c>
      <c r="D16" s="36">
        <v>1348000</v>
      </c>
      <c r="E16" s="36">
        <v>3691245</v>
      </c>
      <c r="F16" s="36">
        <v>5514829</v>
      </c>
      <c r="G16" s="36">
        <v>1862554</v>
      </c>
      <c r="H16" s="36"/>
      <c r="I16" s="74"/>
      <c r="J16" s="36">
        <v>10</v>
      </c>
    </row>
    <row r="17" spans="1:10" ht="15">
      <c r="A17" s="17" t="s">
        <v>182</v>
      </c>
      <c r="B17" s="17" t="s">
        <v>130</v>
      </c>
      <c r="C17" s="63">
        <f t="shared" si="0"/>
        <v>12415159</v>
      </c>
      <c r="D17" s="36">
        <v>1254801</v>
      </c>
      <c r="E17" s="36">
        <v>2955550</v>
      </c>
      <c r="F17" s="36">
        <v>210000</v>
      </c>
      <c r="G17" s="36">
        <v>7994808</v>
      </c>
      <c r="H17" s="36"/>
      <c r="I17" s="74"/>
      <c r="J17" s="36">
        <v>11</v>
      </c>
    </row>
    <row r="18" spans="1:10" ht="15">
      <c r="A18" s="17" t="s">
        <v>1544</v>
      </c>
      <c r="B18" s="17" t="s">
        <v>1503</v>
      </c>
      <c r="C18" s="63">
        <f t="shared" si="0"/>
        <v>12343726</v>
      </c>
      <c r="D18" s="36">
        <v>5059665</v>
      </c>
      <c r="E18" s="36">
        <v>1367106</v>
      </c>
      <c r="F18" s="36">
        <v>3457453</v>
      </c>
      <c r="G18" s="36">
        <v>2459502</v>
      </c>
      <c r="H18" s="36"/>
      <c r="I18" s="74"/>
      <c r="J18" s="36">
        <v>12</v>
      </c>
    </row>
    <row r="19" spans="1:10" ht="15">
      <c r="A19" s="17" t="s">
        <v>771</v>
      </c>
      <c r="B19" s="17" t="s">
        <v>768</v>
      </c>
      <c r="C19" s="63">
        <f t="shared" si="0"/>
        <v>12207560</v>
      </c>
      <c r="D19" s="36">
        <v>10327100</v>
      </c>
      <c r="E19" s="36">
        <v>1627056</v>
      </c>
      <c r="F19" s="36">
        <v>0</v>
      </c>
      <c r="G19" s="36">
        <v>253404</v>
      </c>
      <c r="H19" s="36"/>
      <c r="I19" s="74"/>
      <c r="J19" s="36">
        <v>13</v>
      </c>
    </row>
    <row r="20" spans="1:10" ht="15">
      <c r="A20" s="17" t="s">
        <v>138</v>
      </c>
      <c r="B20" s="17" t="s">
        <v>130</v>
      </c>
      <c r="C20" s="63">
        <f t="shared" si="0"/>
        <v>11959169</v>
      </c>
      <c r="D20" s="36">
        <v>0</v>
      </c>
      <c r="E20" s="36">
        <v>3298120</v>
      </c>
      <c r="F20" s="36">
        <v>0</v>
      </c>
      <c r="G20" s="36">
        <v>8661049</v>
      </c>
      <c r="H20" s="36"/>
      <c r="I20" s="74"/>
      <c r="J20" s="36">
        <v>14</v>
      </c>
    </row>
    <row r="21" spans="1:10" ht="15">
      <c r="A21" s="17" t="s">
        <v>464</v>
      </c>
      <c r="B21" s="17" t="s">
        <v>325</v>
      </c>
      <c r="C21" s="63">
        <f t="shared" si="0"/>
        <v>11677445</v>
      </c>
      <c r="D21" s="36">
        <v>2637750</v>
      </c>
      <c r="E21" s="36">
        <v>869920</v>
      </c>
      <c r="F21" s="36">
        <v>0</v>
      </c>
      <c r="G21" s="36">
        <v>8169775</v>
      </c>
      <c r="H21" s="36"/>
      <c r="I21" s="74"/>
      <c r="J21" s="36">
        <v>15</v>
      </c>
    </row>
    <row r="22" spans="1:10" ht="15">
      <c r="A22" s="17" t="s">
        <v>901</v>
      </c>
      <c r="B22" s="17" t="s">
        <v>860</v>
      </c>
      <c r="C22" s="63">
        <f t="shared" si="0"/>
        <v>11395404</v>
      </c>
      <c r="D22" s="36">
        <v>2065304</v>
      </c>
      <c r="E22" s="36">
        <v>4039378</v>
      </c>
      <c r="F22" s="36">
        <v>215005</v>
      </c>
      <c r="G22" s="36">
        <v>5075717</v>
      </c>
      <c r="H22" s="36"/>
      <c r="I22" s="74"/>
      <c r="J22" s="36">
        <v>16</v>
      </c>
    </row>
    <row r="23" spans="1:10" ht="15">
      <c r="A23" s="17" t="s">
        <v>1559</v>
      </c>
      <c r="B23" s="17" t="s">
        <v>1503</v>
      </c>
      <c r="C23" s="63">
        <f t="shared" si="0"/>
        <v>10826073</v>
      </c>
      <c r="D23" s="36">
        <v>10267343</v>
      </c>
      <c r="E23" s="36">
        <v>430855</v>
      </c>
      <c r="F23" s="36">
        <v>3800</v>
      </c>
      <c r="G23" s="36">
        <v>124075</v>
      </c>
      <c r="H23" s="36"/>
      <c r="I23" s="74"/>
      <c r="J23" s="36">
        <v>17</v>
      </c>
    </row>
    <row r="24" spans="1:10" ht="15">
      <c r="A24" s="17" t="s">
        <v>792</v>
      </c>
      <c r="B24" s="17" t="s">
        <v>768</v>
      </c>
      <c r="C24" s="63">
        <f t="shared" si="0"/>
        <v>10731709</v>
      </c>
      <c r="D24" s="36">
        <v>8676186</v>
      </c>
      <c r="E24" s="36">
        <v>1592523</v>
      </c>
      <c r="F24" s="36">
        <v>167600</v>
      </c>
      <c r="G24" s="36">
        <v>295400</v>
      </c>
      <c r="H24" s="36"/>
      <c r="I24" s="74"/>
      <c r="J24" s="36">
        <v>18</v>
      </c>
    </row>
    <row r="25" spans="1:10" ht="15">
      <c r="A25" s="17" t="s">
        <v>957</v>
      </c>
      <c r="B25" s="17" t="s">
        <v>1154</v>
      </c>
      <c r="C25" s="63">
        <f t="shared" si="0"/>
        <v>10673593</v>
      </c>
      <c r="D25" s="36">
        <v>7932095</v>
      </c>
      <c r="E25" s="36">
        <v>1247832</v>
      </c>
      <c r="F25" s="36">
        <v>648656</v>
      </c>
      <c r="G25" s="36">
        <v>845010</v>
      </c>
      <c r="H25" s="36"/>
      <c r="I25" s="74"/>
      <c r="J25" s="36">
        <v>19</v>
      </c>
    </row>
    <row r="26" spans="1:10" ht="15">
      <c r="A26" s="17" t="s">
        <v>1227</v>
      </c>
      <c r="B26" s="17" t="s">
        <v>1154</v>
      </c>
      <c r="C26" s="63">
        <f t="shared" si="0"/>
        <v>10585853</v>
      </c>
      <c r="D26" s="36">
        <v>2112880</v>
      </c>
      <c r="E26" s="36">
        <v>2218878</v>
      </c>
      <c r="F26" s="36">
        <v>182351</v>
      </c>
      <c r="G26" s="36">
        <v>6071744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395973316</v>
      </c>
      <c r="D27" s="36">
        <f>SUM(D7:D26)</f>
        <v>172336230</v>
      </c>
      <c r="E27" s="36">
        <f>SUM(E7:E26)</f>
        <v>50703859</v>
      </c>
      <c r="F27" s="36">
        <f>SUM(F7:F26)</f>
        <v>53150479</v>
      </c>
      <c r="G27" s="36">
        <f>SUM(G7:G26)</f>
        <v>119782748</v>
      </c>
      <c r="I27" s="3"/>
      <c r="J27" s="36"/>
    </row>
    <row r="28" spans="1:7" ht="15">
      <c r="A28" s="18" t="s">
        <v>6</v>
      </c>
      <c r="C28" s="39">
        <f>work!F29</f>
        <v>1225620882</v>
      </c>
      <c r="D28" s="39">
        <f>work!G29</f>
        <v>368740016</v>
      </c>
      <c r="E28" s="39">
        <f>work!H29</f>
        <v>326309232</v>
      </c>
      <c r="F28" s="39">
        <f>work!I29</f>
        <v>129234310</v>
      </c>
      <c r="G28" s="39">
        <f>work!J29</f>
        <v>401337324</v>
      </c>
    </row>
    <row r="29" spans="1:7" ht="15">
      <c r="A29" s="18" t="s">
        <v>12</v>
      </c>
      <c r="C29" s="42">
        <f>C27/C28</f>
        <v>0.3230797727220839</v>
      </c>
      <c r="D29" s="42">
        <f>D27/D28</f>
        <v>0.467365142165639</v>
      </c>
      <c r="E29" s="42">
        <f>E27/E28</f>
        <v>0.1553859162648515</v>
      </c>
      <c r="F29" s="42">
        <f>F27/F28</f>
        <v>0.4112722000837084</v>
      </c>
      <c r="G29" s="42">
        <f>G27/G28</f>
        <v>0.29845902894394144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September 2014</v>
      </c>
    </row>
    <row r="2" ht="15">
      <c r="A2" s="16" t="str">
        <f>work!A2</f>
        <v>Source:  New Jersey Department of Community Affairs, 11/7/14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9" t="s">
        <v>2315</v>
      </c>
      <c r="C5" s="109"/>
      <c r="D5" s="109"/>
      <c r="E5" s="109" t="s">
        <v>2272</v>
      </c>
      <c r="F5" s="109"/>
      <c r="G5" s="109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35058385</v>
      </c>
      <c r="C7" s="40">
        <f>SUM(work!G7:H7)</f>
        <v>12704389</v>
      </c>
      <c r="D7" s="44">
        <f>SUM(work!I7:J7)</f>
        <v>22353996</v>
      </c>
      <c r="E7" s="39">
        <f>F7+G7</f>
        <v>345231064</v>
      </c>
      <c r="F7" s="44">
        <f>SUM(work_ytd!G7:H7)</f>
        <v>171110299</v>
      </c>
      <c r="G7" s="44">
        <f>SUM(work_ytd!I7:J7)</f>
        <v>174120765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126001023</v>
      </c>
      <c r="C8" s="38">
        <f>SUM(work!G8:H8)</f>
        <v>81513118</v>
      </c>
      <c r="D8" s="46">
        <f>SUM(work!I8:J8)</f>
        <v>44487905</v>
      </c>
      <c r="E8" s="37">
        <f aca="true" t="shared" si="1" ref="E8:E28">F8+G8</f>
        <v>1056371737</v>
      </c>
      <c r="F8" s="46">
        <f>SUM(work_ytd!G8:H8)</f>
        <v>572805526</v>
      </c>
      <c r="G8" s="46">
        <f>SUM(work_ytd!I8:J8)</f>
        <v>483566211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92020368</v>
      </c>
      <c r="C9" s="38">
        <f>SUM(work!G9:H9)</f>
        <v>31331872</v>
      </c>
      <c r="D9" s="46">
        <f>SUM(work!I9:J9)</f>
        <v>60688496</v>
      </c>
      <c r="E9" s="37">
        <f t="shared" si="1"/>
        <v>498784927</v>
      </c>
      <c r="F9" s="46">
        <f>SUM(work_ytd!G9:H9)</f>
        <v>197761405</v>
      </c>
      <c r="G9" s="46">
        <f>SUM(work_ytd!I9:J9)</f>
        <v>301023522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39221197</v>
      </c>
      <c r="C10" s="38">
        <f>SUM(work!G10:H10)</f>
        <v>14456597</v>
      </c>
      <c r="D10" s="46">
        <f>SUM(work!I10:J10)</f>
        <v>24764600</v>
      </c>
      <c r="E10" s="37">
        <f t="shared" si="1"/>
        <v>361037160</v>
      </c>
      <c r="F10" s="46">
        <f>SUM(work_ytd!G10:H10)</f>
        <v>146356528</v>
      </c>
      <c r="G10" s="46">
        <f>SUM(work_ytd!I10:J10)</f>
        <v>214680632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40530017</v>
      </c>
      <c r="C11" s="38">
        <f>SUM(work!G11:H11)</f>
        <v>37245860</v>
      </c>
      <c r="D11" s="46">
        <f>SUM(work!I11:J11)</f>
        <v>3284157</v>
      </c>
      <c r="E11" s="37">
        <f t="shared" si="1"/>
        <v>237336053</v>
      </c>
      <c r="F11" s="46">
        <f>SUM(work_ytd!G11:H11)</f>
        <v>200340812</v>
      </c>
      <c r="G11" s="46">
        <f>SUM(work_ytd!I11:J11)</f>
        <v>36995241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5640666</v>
      </c>
      <c r="C12" s="38">
        <f>SUM(work!G12:H12)</f>
        <v>2957704</v>
      </c>
      <c r="D12" s="46">
        <f>SUM(work!I12:J12)</f>
        <v>2682962</v>
      </c>
      <c r="E12" s="37">
        <f t="shared" si="1"/>
        <v>68371412</v>
      </c>
      <c r="F12" s="46">
        <f>SUM(work_ytd!G12:H12)</f>
        <v>22792955</v>
      </c>
      <c r="G12" s="46">
        <f>SUM(work_ytd!I12:J12)</f>
        <v>45578457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83148128</v>
      </c>
      <c r="C13" s="38">
        <f>SUM(work!G13:H13)</f>
        <v>46964103</v>
      </c>
      <c r="D13" s="46">
        <f>SUM(work!I13:J13)</f>
        <v>36184025</v>
      </c>
      <c r="E13" s="37">
        <f t="shared" si="1"/>
        <v>888358247</v>
      </c>
      <c r="F13" s="46">
        <f>SUM(work_ytd!G13:H13)</f>
        <v>496375424</v>
      </c>
      <c r="G13" s="46">
        <f>SUM(work_ytd!I13:J13)</f>
        <v>391982823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34866170</v>
      </c>
      <c r="C14" s="38">
        <f>SUM(work!G14:H14)</f>
        <v>11870199</v>
      </c>
      <c r="D14" s="46">
        <f>SUM(work!I14:J14)</f>
        <v>22995971</v>
      </c>
      <c r="E14" s="37">
        <f t="shared" si="1"/>
        <v>282300981</v>
      </c>
      <c r="F14" s="46">
        <f>SUM(work_ytd!G14:H14)</f>
        <v>94922905</v>
      </c>
      <c r="G14" s="46">
        <f>SUM(work_ytd!I14:J14)</f>
        <v>187378076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105100823</v>
      </c>
      <c r="C15" s="38">
        <f>SUM(work!G15:H15)</f>
        <v>49049270</v>
      </c>
      <c r="D15" s="46">
        <f>SUM(work!I15:J15)</f>
        <v>56051553</v>
      </c>
      <c r="E15" s="37">
        <f t="shared" si="1"/>
        <v>1465421614</v>
      </c>
      <c r="F15" s="46">
        <f>SUM(work_ytd!G15:H15)</f>
        <v>1129022618</v>
      </c>
      <c r="G15" s="46">
        <f>SUM(work_ytd!I15:J15)</f>
        <v>336398996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13136388</v>
      </c>
      <c r="C16" s="38">
        <f>SUM(work!G16:H16)</f>
        <v>7649251</v>
      </c>
      <c r="D16" s="46">
        <f>SUM(work!I16:J16)</f>
        <v>5487137</v>
      </c>
      <c r="E16" s="37">
        <f t="shared" si="1"/>
        <v>118554944</v>
      </c>
      <c r="F16" s="46">
        <f>SUM(work_ytd!G16:H16)</f>
        <v>72436979</v>
      </c>
      <c r="G16" s="46">
        <f>SUM(work_ytd!I16:J16)</f>
        <v>46117965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39656577</v>
      </c>
      <c r="C17" s="38">
        <f>SUM(work!G17:H17)</f>
        <v>15519903</v>
      </c>
      <c r="D17" s="46">
        <f>SUM(work!I17:J17)</f>
        <v>24136674</v>
      </c>
      <c r="E17" s="37">
        <f t="shared" si="1"/>
        <v>481685646</v>
      </c>
      <c r="F17" s="46">
        <f>SUM(work_ytd!G17:H17)</f>
        <v>137416955</v>
      </c>
      <c r="G17" s="46">
        <f>SUM(work_ytd!I17:J17)</f>
        <v>344268691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166992410</v>
      </c>
      <c r="C18" s="38">
        <f>SUM(work!G18:H18)</f>
        <v>116663566</v>
      </c>
      <c r="D18" s="46">
        <f>SUM(work!I18:J18)</f>
        <v>50328844</v>
      </c>
      <c r="E18" s="37">
        <f t="shared" si="1"/>
        <v>1042612077</v>
      </c>
      <c r="F18" s="46">
        <f>SUM(work_ytd!G18:H18)</f>
        <v>474166900</v>
      </c>
      <c r="G18" s="46">
        <f>SUM(work_ytd!I18:J18)</f>
        <v>568445177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86116450</v>
      </c>
      <c r="C19" s="38">
        <f>SUM(work!G19:H19)</f>
        <v>58481428</v>
      </c>
      <c r="D19" s="46">
        <f>SUM(work!I19:J19)</f>
        <v>27635022</v>
      </c>
      <c r="E19" s="37">
        <f t="shared" si="1"/>
        <v>702164209</v>
      </c>
      <c r="F19" s="46">
        <f>SUM(work_ytd!G19:H19)</f>
        <v>462206711</v>
      </c>
      <c r="G19" s="46">
        <f>SUM(work_ytd!I19:J19)</f>
        <v>239957498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67624539</v>
      </c>
      <c r="C20" s="38">
        <f>SUM(work!G20:H20)</f>
        <v>41673024</v>
      </c>
      <c r="D20" s="46">
        <f>SUM(work!I20:J20)</f>
        <v>25951515</v>
      </c>
      <c r="E20" s="37">
        <f t="shared" si="1"/>
        <v>610380724</v>
      </c>
      <c r="F20" s="46">
        <f>SUM(work_ytd!G20:H20)</f>
        <v>288429037</v>
      </c>
      <c r="G20" s="46">
        <f>SUM(work_ytd!I20:J20)</f>
        <v>321951687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105903574</v>
      </c>
      <c r="C21" s="38">
        <f>SUM(work!G21:H21)</f>
        <v>86508301</v>
      </c>
      <c r="D21" s="46">
        <f>SUM(work!I21:J21)</f>
        <v>19395273</v>
      </c>
      <c r="E21" s="37">
        <f t="shared" si="1"/>
        <v>868614949</v>
      </c>
      <c r="F21" s="46">
        <f>SUM(work_ytd!G21:H21)</f>
        <v>691942503</v>
      </c>
      <c r="G21" s="46">
        <f>SUM(work_ytd!I21:J21)</f>
        <v>176672446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21626924</v>
      </c>
      <c r="C22" s="38">
        <f>SUM(work!G22:H22)</f>
        <v>10651709</v>
      </c>
      <c r="D22" s="46">
        <f>SUM(work!I22:J22)</f>
        <v>10975215</v>
      </c>
      <c r="E22" s="37">
        <f t="shared" si="1"/>
        <v>276390213</v>
      </c>
      <c r="F22" s="46">
        <f>SUM(work_ytd!G22:H22)</f>
        <v>108048788</v>
      </c>
      <c r="G22" s="46">
        <f>SUM(work_ytd!I22:J22)</f>
        <v>168341425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4202465</v>
      </c>
      <c r="C23" s="38">
        <f>SUM(work!G23:H23)</f>
        <v>3096192</v>
      </c>
      <c r="D23" s="46">
        <f>SUM(work!I23:J23)</f>
        <v>1106273</v>
      </c>
      <c r="E23" s="37">
        <f t="shared" si="1"/>
        <v>63609763</v>
      </c>
      <c r="F23" s="46">
        <f>SUM(work_ytd!G23:H23)</f>
        <v>14360426</v>
      </c>
      <c r="G23" s="46">
        <f>SUM(work_ytd!I23:J23)</f>
        <v>49249337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43662265</v>
      </c>
      <c r="C24" s="38">
        <f>SUM(work!G24:H24)</f>
        <v>25262562</v>
      </c>
      <c r="D24" s="46">
        <f>SUM(work!I24:J24)</f>
        <v>18399703</v>
      </c>
      <c r="E24" s="37">
        <f t="shared" si="1"/>
        <v>475069170</v>
      </c>
      <c r="F24" s="46">
        <f>SUM(work_ytd!G24:H24)</f>
        <v>216806299</v>
      </c>
      <c r="G24" s="46">
        <f>SUM(work_ytd!I24:J24)</f>
        <v>258262871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10968032</v>
      </c>
      <c r="C25" s="38">
        <f>SUM(work!G25:H25)</f>
        <v>7351941</v>
      </c>
      <c r="D25" s="46">
        <f>SUM(work!I25:J25)</f>
        <v>3616091</v>
      </c>
      <c r="E25" s="37">
        <f t="shared" si="1"/>
        <v>68921998</v>
      </c>
      <c r="F25" s="46">
        <f>SUM(work_ytd!G25:H25)</f>
        <v>45517586</v>
      </c>
      <c r="G25" s="46">
        <f>SUM(work_ytd!I25:J25)</f>
        <v>23404412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58730279</v>
      </c>
      <c r="C26" s="38">
        <f>SUM(work!G26:H26)</f>
        <v>31128434</v>
      </c>
      <c r="D26" s="46">
        <f>SUM(work!I26:J26)</f>
        <v>27601845</v>
      </c>
      <c r="E26" s="37">
        <f t="shared" si="1"/>
        <v>596315796</v>
      </c>
      <c r="F26" s="46">
        <f>SUM(work_ytd!G26:H26)</f>
        <v>315916290</v>
      </c>
      <c r="G26" s="46">
        <f>SUM(work_ytd!I26:J26)</f>
        <v>280399506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5079602</v>
      </c>
      <c r="C27" s="38">
        <f>SUM(work!G27:H27)</f>
        <v>2939825</v>
      </c>
      <c r="D27" s="46">
        <f>SUM(work!I27:J27)</f>
        <v>2139777</v>
      </c>
      <c r="E27" s="37">
        <f t="shared" si="1"/>
        <v>70409953</v>
      </c>
      <c r="F27" s="46">
        <f>SUM(work_ytd!G27:H27)</f>
        <v>36930004</v>
      </c>
      <c r="G27" s="46">
        <f>SUM(work_ytd!I27:J27)</f>
        <v>33479949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40334600</v>
      </c>
      <c r="C28" s="38">
        <f>SUM(work!G28:H28)</f>
        <v>30000</v>
      </c>
      <c r="D28" s="46">
        <f>SUM(work!I28:J28)</f>
        <v>40304600</v>
      </c>
      <c r="E28" s="37">
        <f t="shared" si="1"/>
        <v>556607287</v>
      </c>
      <c r="F28" s="46">
        <f>SUM(work_ytd!G28:H28)</f>
        <v>939205</v>
      </c>
      <c r="G28" s="46">
        <f>SUM(work_ytd!I28:J28)</f>
        <v>555668082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1225620882</v>
      </c>
      <c r="C29" s="39">
        <f>SUM(C7:C28)</f>
        <v>695049248</v>
      </c>
      <c r="D29" s="39">
        <f>SUM(D7:D28)</f>
        <v>530571634</v>
      </c>
      <c r="E29" s="39">
        <f>SUM(E7:E28)</f>
        <v>11134549924</v>
      </c>
      <c r="F29" s="39">
        <f>SUM(F7:F28)</f>
        <v>5896606155</v>
      </c>
      <c r="G29" s="39">
        <f>SUM(G7:G28)</f>
        <v>5237943769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11/7/14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345231064</v>
      </c>
      <c r="G7" s="39">
        <f>SUM(G31:G53)</f>
        <v>108592328</v>
      </c>
      <c r="H7" s="39">
        <f>SUM(H31:H53)</f>
        <v>62517971</v>
      </c>
      <c r="I7" s="39">
        <f>SUM(I31:I53)</f>
        <v>68501394</v>
      </c>
      <c r="J7" s="39">
        <f>SUM(J31:J53)</f>
        <v>105619371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1056371737</v>
      </c>
      <c r="G8" s="37">
        <f>SUM(G54:G123)</f>
        <v>258063975</v>
      </c>
      <c r="H8" s="37">
        <f>SUM(H54:H123)</f>
        <v>314741551</v>
      </c>
      <c r="I8" s="37">
        <f>SUM(I54:I123)</f>
        <v>161912307</v>
      </c>
      <c r="J8" s="37">
        <f>SUM(J54:J123)</f>
        <v>321653904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498784927</v>
      </c>
      <c r="G9" s="37">
        <f>SUM(G124:G163)</f>
        <v>88969839</v>
      </c>
      <c r="H9" s="37">
        <f>SUM(H124:H163)</f>
        <v>108791566</v>
      </c>
      <c r="I9" s="37">
        <f>SUM(I124:I163)</f>
        <v>141160225</v>
      </c>
      <c r="J9" s="37">
        <f>SUM(J124:J163)</f>
        <v>159863297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361037160</v>
      </c>
      <c r="G10" s="37">
        <f>SUM(G164:G200)</f>
        <v>39451246</v>
      </c>
      <c r="H10" s="37">
        <f>SUM(H164:H200)</f>
        <v>106905282</v>
      </c>
      <c r="I10" s="37">
        <f>SUM(I164:I200)</f>
        <v>74739471</v>
      </c>
      <c r="J10" s="37">
        <f>SUM(J164:J200)</f>
        <v>139941161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237336053</v>
      </c>
      <c r="G11" s="37">
        <f>SUM(G201:G216)</f>
        <v>141452547</v>
      </c>
      <c r="H11" s="37">
        <f>SUM(H201:H216)</f>
        <v>58888265</v>
      </c>
      <c r="I11" s="37">
        <f>SUM(I201:I216)</f>
        <v>15238200</v>
      </c>
      <c r="J11" s="37">
        <f>SUM(J201:J216)</f>
        <v>21757041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68371412</v>
      </c>
      <c r="G12" s="37">
        <f>SUM(G217:G230)</f>
        <v>6865577</v>
      </c>
      <c r="H12" s="37">
        <f>SUM(H217:H230)</f>
        <v>15927378</v>
      </c>
      <c r="I12" s="37">
        <f>SUM(I217:I230)</f>
        <v>10223717</v>
      </c>
      <c r="J12" s="37">
        <f>SUM(J217:J230)</f>
        <v>35354740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888358247</v>
      </c>
      <c r="G13" s="37">
        <f>SUM(G231:G252)</f>
        <v>266745261</v>
      </c>
      <c r="H13" s="37">
        <f>SUM(H231:H252)</f>
        <v>229630163</v>
      </c>
      <c r="I13" s="37">
        <f>SUM(I231:I252)</f>
        <v>120757670</v>
      </c>
      <c r="J13" s="37">
        <f>SUM(J231:J252)</f>
        <v>271225153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282300981</v>
      </c>
      <c r="G14" s="37">
        <f>SUM(G253:G276)</f>
        <v>43245524</v>
      </c>
      <c r="H14" s="37">
        <f>SUM(H253:H276)</f>
        <v>51677381</v>
      </c>
      <c r="I14" s="37">
        <f>SUM(I253:I276)</f>
        <v>82606527</v>
      </c>
      <c r="J14" s="37">
        <f>SUM(J253:J276)</f>
        <v>104771549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1465421614</v>
      </c>
      <c r="G15" s="37">
        <f>SUM(G277:G288)</f>
        <v>878504979</v>
      </c>
      <c r="H15" s="37">
        <f>SUM(H277:H288)</f>
        <v>250517639</v>
      </c>
      <c r="I15" s="37">
        <f>SUM(I277:I288)</f>
        <v>52510157</v>
      </c>
      <c r="J15" s="37">
        <f>SUM(J277:J288)</f>
        <v>283888839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118554944</v>
      </c>
      <c r="G16" s="37">
        <f>SUM(G289:G314)</f>
        <v>31672156</v>
      </c>
      <c r="H16" s="37">
        <f>SUM(H289:H314)</f>
        <v>40764823</v>
      </c>
      <c r="I16" s="37">
        <f>SUM(I289:I314)</f>
        <v>11074925</v>
      </c>
      <c r="J16" s="37">
        <f>SUM(J289:J314)</f>
        <v>35043040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481685646</v>
      </c>
      <c r="G17" s="37">
        <f>SUM(G315:G327)</f>
        <v>41679969</v>
      </c>
      <c r="H17" s="37">
        <f>SUM(H315:H327)</f>
        <v>95736986</v>
      </c>
      <c r="I17" s="37">
        <f>SUM(I315:I327)</f>
        <v>108478249</v>
      </c>
      <c r="J17" s="37">
        <f>SUM(J315:J327)</f>
        <v>235790442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1042612077</v>
      </c>
      <c r="G18" s="37">
        <f>SUM(G328:G352)</f>
        <v>266243011</v>
      </c>
      <c r="H18" s="37">
        <f>SUM(H328:H352)</f>
        <v>207923889</v>
      </c>
      <c r="I18" s="37">
        <f>SUM(I328:I352)</f>
        <v>157731340</v>
      </c>
      <c r="J18" s="37">
        <f>SUM(J328:J352)</f>
        <v>410713837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702164209</v>
      </c>
      <c r="G19" s="37">
        <f>SUM(G353:G405)</f>
        <v>222566717</v>
      </c>
      <c r="H19" s="37">
        <f>SUM(H353:H405)</f>
        <v>239639994</v>
      </c>
      <c r="I19" s="37">
        <f>SUM(I353:I405)</f>
        <v>68358358</v>
      </c>
      <c r="J19" s="37">
        <f>SUM(J353:J405)</f>
        <v>171599140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610380724</v>
      </c>
      <c r="G20" s="37">
        <f>SUM(G406:G444)</f>
        <v>89184492</v>
      </c>
      <c r="H20" s="37">
        <f>SUM(H406:H444)</f>
        <v>199244545</v>
      </c>
      <c r="I20" s="37">
        <f>SUM(I406:I444)</f>
        <v>101714222</v>
      </c>
      <c r="J20" s="37">
        <f>SUM(J406:J444)</f>
        <v>220237465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868614949</v>
      </c>
      <c r="G21" s="37">
        <f>SUM(G445:G477)</f>
        <v>457989188</v>
      </c>
      <c r="H21" s="37">
        <f>SUM(H445:H477)</f>
        <v>233953315</v>
      </c>
      <c r="I21" s="37">
        <f>SUM(I445:I477)</f>
        <v>63328716</v>
      </c>
      <c r="J21" s="37">
        <f>SUM(J445:J477)</f>
        <v>113343730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276390213</v>
      </c>
      <c r="G22" s="37">
        <f>SUM(G478:G493)</f>
        <v>30835809</v>
      </c>
      <c r="H22" s="37">
        <f>SUM(H478:H493)</f>
        <v>77212979</v>
      </c>
      <c r="I22" s="37">
        <f>SUM(I478:I493)</f>
        <v>67889947</v>
      </c>
      <c r="J22" s="37">
        <f>SUM(J478:J493)</f>
        <v>100451478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63609763</v>
      </c>
      <c r="G23" s="37">
        <f>SUM(G494:G508)</f>
        <v>4574868</v>
      </c>
      <c r="H23" s="37">
        <f>SUM(H494:H508)</f>
        <v>9785558</v>
      </c>
      <c r="I23" s="37">
        <f>SUM(I494:I508)</f>
        <v>33233746</v>
      </c>
      <c r="J23" s="37">
        <f>SUM(J494:J508)</f>
        <v>16015591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475069170</v>
      </c>
      <c r="G24" s="37">
        <f>SUM(G509:G529)</f>
        <v>94582522</v>
      </c>
      <c r="H24" s="37">
        <f>SUM(H509:H529)</f>
        <v>122223777</v>
      </c>
      <c r="I24" s="37">
        <f>SUM(I509:I529)</f>
        <v>71257131</v>
      </c>
      <c r="J24" s="37">
        <f>SUM(J509:J529)</f>
        <v>187005740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68921998</v>
      </c>
      <c r="G25" s="37">
        <f>SUM(G530:G553)</f>
        <v>10804028</v>
      </c>
      <c r="H25" s="37">
        <f>SUM(H530:H553)</f>
        <v>34713558</v>
      </c>
      <c r="I25" s="37">
        <f>SUM(I530:I553)</f>
        <v>6875319</v>
      </c>
      <c r="J25" s="37">
        <f>SUM(J530:J553)</f>
        <v>16529093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596315796</v>
      </c>
      <c r="G26" s="37">
        <f>SUM(G554:G574)</f>
        <v>123455718</v>
      </c>
      <c r="H26" s="37">
        <f>SUM(H554:H574)</f>
        <v>192460572</v>
      </c>
      <c r="I26" s="37">
        <f>SUM(I554:I574)</f>
        <v>79707387</v>
      </c>
      <c r="J26" s="37">
        <f>SUM(J554:J574)</f>
        <v>200692119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70409953</v>
      </c>
      <c r="G27" s="37">
        <f>SUM(G575:G597)</f>
        <v>20355552</v>
      </c>
      <c r="H27" s="37">
        <f>SUM(H575:H597)</f>
        <v>16574452</v>
      </c>
      <c r="I27" s="37">
        <f>SUM(I575:I597)</f>
        <v>7353030</v>
      </c>
      <c r="J27" s="37">
        <f>SUM(J575:J597)</f>
        <v>26126919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556607287</v>
      </c>
      <c r="G28" s="37">
        <f>G598</f>
        <v>603007</v>
      </c>
      <c r="H28" s="37">
        <f>H598</f>
        <v>336198</v>
      </c>
      <c r="I28" s="37">
        <f>I598</f>
        <v>427455541</v>
      </c>
      <c r="J28" s="37">
        <f>J598</f>
        <v>128212541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11134549924</v>
      </c>
      <c r="G29" s="39">
        <f>SUM(G7:G28)</f>
        <v>3226438313</v>
      </c>
      <c r="H29" s="39">
        <f>SUM(H7:H28)</f>
        <v>2670167842</v>
      </c>
      <c r="I29" s="39">
        <f>SUM(I7:I28)</f>
        <v>1932107579</v>
      </c>
      <c r="J29" s="39">
        <f>SUM(J7:J28)</f>
        <v>3305836190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94">G31+H31+I31+J31</f>
        <v>2084781</v>
      </c>
      <c r="G31" s="50">
        <v>448300</v>
      </c>
      <c r="H31" s="50">
        <v>1194320</v>
      </c>
      <c r="I31" s="50">
        <v>8000</v>
      </c>
      <c r="J31" s="50">
        <v>434161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114609536</v>
      </c>
      <c r="G32" s="36">
        <v>2367822</v>
      </c>
      <c r="H32" s="36">
        <v>7690200</v>
      </c>
      <c r="I32" s="36">
        <v>64261563</v>
      </c>
      <c r="J32" s="36">
        <v>40289951</v>
      </c>
      <c r="K32" s="36"/>
      <c r="L32" s="96" t="s">
        <v>2314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15000606</v>
      </c>
      <c r="G33" s="36">
        <v>6967150</v>
      </c>
      <c r="H33" s="36">
        <v>7584831</v>
      </c>
      <c r="I33" s="36">
        <v>0</v>
      </c>
      <c r="J33" s="36">
        <v>448625</v>
      </c>
      <c r="K33" s="36"/>
      <c r="L33" s="96" t="s">
        <v>2314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564577</v>
      </c>
      <c r="G34" s="36">
        <v>120900</v>
      </c>
      <c r="H34" s="36">
        <v>339087</v>
      </c>
      <c r="I34" s="36">
        <v>18800</v>
      </c>
      <c r="J34" s="36">
        <v>85790</v>
      </c>
      <c r="K34" s="36"/>
      <c r="L34" s="96" t="s">
        <v>2310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2692885</v>
      </c>
      <c r="G35" s="36">
        <v>379090</v>
      </c>
      <c r="H35" s="36">
        <v>858697</v>
      </c>
      <c r="I35" s="36">
        <v>116845</v>
      </c>
      <c r="J35" s="36">
        <v>1338253</v>
      </c>
      <c r="K35" s="36"/>
      <c r="L35" s="96" t="s">
        <v>2310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199952</v>
      </c>
      <c r="G36" s="36">
        <v>51750</v>
      </c>
      <c r="H36" s="36">
        <v>71752</v>
      </c>
      <c r="I36" s="36">
        <v>62900</v>
      </c>
      <c r="J36" s="36">
        <v>13550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20942373</v>
      </c>
      <c r="G37" s="36">
        <v>18459378</v>
      </c>
      <c r="H37" s="36">
        <v>978297</v>
      </c>
      <c r="I37" s="36">
        <v>453000</v>
      </c>
      <c r="J37" s="36">
        <v>1051698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24179649</v>
      </c>
      <c r="G38" s="36">
        <v>9720891</v>
      </c>
      <c r="H38" s="36">
        <v>8955916</v>
      </c>
      <c r="I38" s="36">
        <v>2013701</v>
      </c>
      <c r="J38" s="36">
        <v>3489141</v>
      </c>
      <c r="K38" s="36"/>
      <c r="L38" s="96" t="s">
        <v>2314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757691</v>
      </c>
      <c r="G39" s="36">
        <v>197190</v>
      </c>
      <c r="H39" s="36">
        <v>239609</v>
      </c>
      <c r="I39" s="36">
        <v>34618</v>
      </c>
      <c r="J39" s="36">
        <v>286274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6026311</v>
      </c>
      <c r="G40" s="36">
        <v>137900</v>
      </c>
      <c r="H40" s="36">
        <v>281306</v>
      </c>
      <c r="I40" s="36">
        <v>60400</v>
      </c>
      <c r="J40" s="36">
        <v>5546705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34277361</v>
      </c>
      <c r="G41" s="36">
        <v>2928199</v>
      </c>
      <c r="H41" s="36">
        <v>5561445</v>
      </c>
      <c r="I41" s="36">
        <v>0</v>
      </c>
      <c r="J41" s="36">
        <v>25787717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16875562</v>
      </c>
      <c r="G42" s="36">
        <v>3391096</v>
      </c>
      <c r="H42" s="36">
        <v>3090336</v>
      </c>
      <c r="I42" s="36">
        <v>187738</v>
      </c>
      <c r="J42" s="36">
        <v>10206392</v>
      </c>
      <c r="K42" s="36"/>
      <c r="L42" s="96" t="s">
        <v>2310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6587012</v>
      </c>
      <c r="G43" s="36">
        <v>678200</v>
      </c>
      <c r="H43" s="36">
        <v>1786568</v>
      </c>
      <c r="I43" s="36">
        <v>520725</v>
      </c>
      <c r="J43" s="36">
        <v>3601519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4050467</v>
      </c>
      <c r="G44" s="36">
        <v>1098800</v>
      </c>
      <c r="H44" s="36">
        <v>1832316</v>
      </c>
      <c r="I44" s="36">
        <v>0</v>
      </c>
      <c r="J44" s="36">
        <v>1119351</v>
      </c>
      <c r="K44" s="36"/>
      <c r="L44" s="77" t="s">
        <v>2314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18195830</v>
      </c>
      <c r="G45" s="36">
        <v>15348749</v>
      </c>
      <c r="H45" s="36">
        <v>2365681</v>
      </c>
      <c r="I45" s="36">
        <v>0</v>
      </c>
      <c r="J45" s="36">
        <v>481400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27331998</v>
      </c>
      <c r="G46" s="36">
        <v>19010979</v>
      </c>
      <c r="H46" s="36">
        <v>6363795</v>
      </c>
      <c r="I46" s="36">
        <v>341925</v>
      </c>
      <c r="J46" s="36">
        <v>1615299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2721166</v>
      </c>
      <c r="G47" s="36">
        <v>1012390</v>
      </c>
      <c r="H47" s="36">
        <v>1077254</v>
      </c>
      <c r="I47" s="36">
        <v>190979</v>
      </c>
      <c r="J47" s="36">
        <v>440543</v>
      </c>
      <c r="K47" s="36"/>
      <c r="L47" s="96" t="s">
        <v>2310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6848084</v>
      </c>
      <c r="G48" s="36">
        <v>682450</v>
      </c>
      <c r="H48" s="36">
        <v>1487344</v>
      </c>
      <c r="I48" s="36">
        <v>23700</v>
      </c>
      <c r="J48" s="36">
        <v>4654590</v>
      </c>
      <c r="K48" s="36"/>
      <c r="L48" s="96" t="s">
        <v>2310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20545854</v>
      </c>
      <c r="G49" s="36">
        <v>17025774</v>
      </c>
      <c r="H49" s="36">
        <v>1617362</v>
      </c>
      <c r="I49" s="36">
        <v>126500</v>
      </c>
      <c r="J49" s="36">
        <v>1776218</v>
      </c>
      <c r="K49" s="36"/>
      <c r="L49" s="96" t="s">
        <v>2314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727635</v>
      </c>
      <c r="G50" s="36">
        <v>170001</v>
      </c>
      <c r="H50" s="36">
        <v>557634</v>
      </c>
      <c r="I50" s="36">
        <v>0</v>
      </c>
      <c r="J50" s="36">
        <v>0</v>
      </c>
      <c r="K50" s="36"/>
      <c r="L50" s="96" t="s">
        <v>2310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6856299</v>
      </c>
      <c r="G51" s="36">
        <v>2859350</v>
      </c>
      <c r="H51" s="36">
        <v>1527192</v>
      </c>
      <c r="I51" s="36">
        <v>0</v>
      </c>
      <c r="J51" s="36">
        <v>2469757</v>
      </c>
      <c r="K51" s="36"/>
      <c r="L51" s="96" t="s">
        <v>2314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12092997</v>
      </c>
      <c r="G52" s="36">
        <v>5504718</v>
      </c>
      <c r="H52" s="36">
        <v>6508579</v>
      </c>
      <c r="I52" s="36">
        <v>0</v>
      </c>
      <c r="J52" s="36">
        <v>79700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1062438</v>
      </c>
      <c r="G53" s="36">
        <v>31251</v>
      </c>
      <c r="H53" s="36">
        <v>548450</v>
      </c>
      <c r="I53" s="36">
        <v>80000</v>
      </c>
      <c r="J53" s="36">
        <v>402737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14273007</v>
      </c>
      <c r="G54" s="36">
        <v>5607052</v>
      </c>
      <c r="H54" s="36">
        <v>4836274</v>
      </c>
      <c r="I54" s="36">
        <v>0</v>
      </c>
      <c r="J54" s="36">
        <v>3829681</v>
      </c>
      <c r="K54" s="36"/>
      <c r="L54" s="77" t="s">
        <v>2314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5952679</v>
      </c>
      <c r="G55" s="36">
        <v>3019300</v>
      </c>
      <c r="H55" s="36">
        <v>811768</v>
      </c>
      <c r="I55" s="36">
        <v>1386900</v>
      </c>
      <c r="J55" s="36">
        <v>734711</v>
      </c>
      <c r="K55" s="36"/>
      <c r="L55" s="96" t="s">
        <v>2310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9809888</v>
      </c>
      <c r="G56" s="36">
        <v>1331150</v>
      </c>
      <c r="H56" s="36">
        <v>4495649</v>
      </c>
      <c r="I56" s="36">
        <v>57460</v>
      </c>
      <c r="J56" s="36">
        <v>3925629</v>
      </c>
      <c r="K56" s="36"/>
      <c r="L56" s="96" t="s">
        <v>2278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3504489</v>
      </c>
      <c r="G57" s="36">
        <v>0</v>
      </c>
      <c r="H57" s="36">
        <v>1370792</v>
      </c>
      <c r="I57" s="36">
        <v>732669</v>
      </c>
      <c r="J57" s="36">
        <v>1401028</v>
      </c>
      <c r="K57" s="36"/>
      <c r="L57" s="96" t="s">
        <v>2310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12750579</v>
      </c>
      <c r="G58" s="36">
        <v>150000</v>
      </c>
      <c r="H58" s="36">
        <v>779628</v>
      </c>
      <c r="I58" s="36">
        <v>2785700</v>
      </c>
      <c r="J58" s="36">
        <v>9035251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13056636</v>
      </c>
      <c r="G59" s="36">
        <v>7885000</v>
      </c>
      <c r="H59" s="36">
        <v>4290228</v>
      </c>
      <c r="I59" s="36">
        <v>0</v>
      </c>
      <c r="J59" s="36">
        <v>881408</v>
      </c>
      <c r="K59" s="36"/>
      <c r="L59" s="96" t="s">
        <v>2310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9309550</v>
      </c>
      <c r="G60" s="36">
        <v>3831594</v>
      </c>
      <c r="H60" s="36">
        <v>3134878</v>
      </c>
      <c r="I60" s="36">
        <v>0</v>
      </c>
      <c r="J60" s="36">
        <v>2343078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10340974</v>
      </c>
      <c r="G61" s="36">
        <v>4300800</v>
      </c>
      <c r="H61" s="36">
        <v>5163969</v>
      </c>
      <c r="I61" s="36">
        <v>0</v>
      </c>
      <c r="J61" s="36">
        <v>876205</v>
      </c>
      <c r="K61" s="36"/>
      <c r="L61" s="77" t="s">
        <v>2314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7106601</v>
      </c>
      <c r="G62" s="36">
        <v>3161290</v>
      </c>
      <c r="H62" s="36">
        <v>3444816</v>
      </c>
      <c r="I62" s="36">
        <v>0</v>
      </c>
      <c r="J62" s="36">
        <v>500495</v>
      </c>
      <c r="K62" s="63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5961713</v>
      </c>
      <c r="G63" s="36">
        <v>725700</v>
      </c>
      <c r="H63" s="36">
        <v>3349725</v>
      </c>
      <c r="I63" s="36">
        <v>1633218</v>
      </c>
      <c r="J63" s="36">
        <v>253070</v>
      </c>
      <c r="K63" s="36"/>
      <c r="L63" s="96" t="s">
        <v>2314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11868506</v>
      </c>
      <c r="G64" s="36">
        <v>1850500</v>
      </c>
      <c r="H64" s="36">
        <v>4113875</v>
      </c>
      <c r="I64" s="36">
        <v>0</v>
      </c>
      <c r="J64" s="36">
        <v>5904131</v>
      </c>
      <c r="K64" s="36"/>
      <c r="L64" s="96" t="s">
        <v>2310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7873558</v>
      </c>
      <c r="G65" s="36">
        <v>1140600</v>
      </c>
      <c r="H65" s="36">
        <v>889040</v>
      </c>
      <c r="I65" s="36">
        <v>757500</v>
      </c>
      <c r="J65" s="36">
        <v>5086418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47973695</v>
      </c>
      <c r="G66" s="36">
        <v>9730950</v>
      </c>
      <c r="H66" s="36">
        <v>8619077</v>
      </c>
      <c r="I66" s="36">
        <v>26241600</v>
      </c>
      <c r="J66" s="36">
        <v>3382068</v>
      </c>
      <c r="K66" s="36"/>
      <c r="L66" s="96" t="s">
        <v>2310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6310945</v>
      </c>
      <c r="G67" s="36">
        <v>1351500</v>
      </c>
      <c r="H67" s="36">
        <v>2930812</v>
      </c>
      <c r="I67" s="36">
        <v>0</v>
      </c>
      <c r="J67" s="36">
        <v>2028633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0"/>
        <v>31694060</v>
      </c>
      <c r="G68" s="36">
        <v>2491000</v>
      </c>
      <c r="H68" s="36">
        <v>6082408</v>
      </c>
      <c r="I68" s="36">
        <v>16787291</v>
      </c>
      <c r="J68" s="36">
        <v>6333361</v>
      </c>
      <c r="K68" s="36"/>
      <c r="L68" s="77" t="s">
        <v>2314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0"/>
        <v>19412915</v>
      </c>
      <c r="G69" s="36">
        <v>9955566</v>
      </c>
      <c r="H69" s="36">
        <v>3822342</v>
      </c>
      <c r="I69" s="36">
        <v>957000</v>
      </c>
      <c r="J69" s="36">
        <v>4678007</v>
      </c>
      <c r="K69" s="36"/>
      <c r="L69" s="96" t="s">
        <v>2314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0"/>
        <v>19068875</v>
      </c>
      <c r="G70" s="36">
        <v>1966223</v>
      </c>
      <c r="H70" s="36">
        <v>10366355</v>
      </c>
      <c r="I70" s="36">
        <v>1118506</v>
      </c>
      <c r="J70" s="36">
        <v>5617791</v>
      </c>
      <c r="K70" s="36"/>
      <c r="L70" s="96" t="s">
        <v>2314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0"/>
        <v>3426235</v>
      </c>
      <c r="G71" s="36">
        <v>184600</v>
      </c>
      <c r="H71" s="36">
        <v>1005576</v>
      </c>
      <c r="I71" s="36">
        <v>0</v>
      </c>
      <c r="J71" s="36">
        <v>2236059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0"/>
        <v>46850044</v>
      </c>
      <c r="G72" s="36">
        <v>8900232</v>
      </c>
      <c r="H72" s="36">
        <v>12990242</v>
      </c>
      <c r="I72" s="36">
        <v>6129291</v>
      </c>
      <c r="J72" s="36">
        <v>18830279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0"/>
        <v>22685484</v>
      </c>
      <c r="G73" s="36">
        <v>10402111</v>
      </c>
      <c r="H73" s="36">
        <v>6714879</v>
      </c>
      <c r="I73" s="36">
        <v>0</v>
      </c>
      <c r="J73" s="36">
        <v>5568494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0"/>
        <v>11655034</v>
      </c>
      <c r="G74" s="36">
        <v>3637106</v>
      </c>
      <c r="H74" s="36">
        <v>2746162</v>
      </c>
      <c r="I74" s="36">
        <v>2345400</v>
      </c>
      <c r="J74" s="36">
        <v>2926366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0"/>
        <v>13371263</v>
      </c>
      <c r="G75" s="36">
        <v>1844150</v>
      </c>
      <c r="H75" s="36">
        <v>9042968</v>
      </c>
      <c r="I75" s="36">
        <v>21200</v>
      </c>
      <c r="J75" s="36">
        <v>2462945</v>
      </c>
      <c r="K75" s="36"/>
      <c r="L75" s="96" t="s">
        <v>2310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0"/>
        <v>34775645</v>
      </c>
      <c r="G76" s="36">
        <v>16797700</v>
      </c>
      <c r="H76" s="36">
        <v>6376077</v>
      </c>
      <c r="I76" s="36">
        <v>44500</v>
      </c>
      <c r="J76" s="36">
        <v>11557368</v>
      </c>
      <c r="K76" s="36"/>
      <c r="L76" s="96" t="s">
        <v>2314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0"/>
        <v>2970769</v>
      </c>
      <c r="G77" s="36">
        <v>0</v>
      </c>
      <c r="H77" s="36">
        <v>2738862</v>
      </c>
      <c r="I77" s="36">
        <v>0</v>
      </c>
      <c r="J77" s="36">
        <v>231907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0"/>
        <v>5267558</v>
      </c>
      <c r="G78" s="36">
        <v>673900</v>
      </c>
      <c r="H78" s="36">
        <v>3104715</v>
      </c>
      <c r="I78" s="36">
        <v>30120</v>
      </c>
      <c r="J78" s="36">
        <v>1458823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0"/>
        <v>4157188</v>
      </c>
      <c r="G79" s="36">
        <v>2127900</v>
      </c>
      <c r="H79" s="36">
        <v>1450438</v>
      </c>
      <c r="I79" s="36">
        <v>0</v>
      </c>
      <c r="J79" s="36">
        <v>578850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0"/>
        <v>4954215</v>
      </c>
      <c r="G80" s="36">
        <v>300</v>
      </c>
      <c r="H80" s="36">
        <v>3246483</v>
      </c>
      <c r="I80" s="36">
        <v>0</v>
      </c>
      <c r="J80" s="36">
        <v>1707432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0"/>
        <v>4197328</v>
      </c>
      <c r="G81" s="36">
        <v>69100</v>
      </c>
      <c r="H81" s="36">
        <v>3630849</v>
      </c>
      <c r="I81" s="36">
        <v>0</v>
      </c>
      <c r="J81" s="36">
        <v>497379</v>
      </c>
      <c r="K81" s="36"/>
      <c r="L81" s="96" t="s">
        <v>2314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0"/>
        <v>4890614</v>
      </c>
      <c r="G82" s="36">
        <v>395100</v>
      </c>
      <c r="H82" s="36">
        <v>3718069</v>
      </c>
      <c r="I82" s="36">
        <v>0</v>
      </c>
      <c r="J82" s="36">
        <v>777445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0"/>
        <v>3625421</v>
      </c>
      <c r="G83" s="36">
        <v>470000</v>
      </c>
      <c r="H83" s="36">
        <v>1666576</v>
      </c>
      <c r="I83" s="36">
        <v>0</v>
      </c>
      <c r="J83" s="36">
        <v>1488845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0"/>
        <v>5455640</v>
      </c>
      <c r="G84" s="36">
        <v>312000</v>
      </c>
      <c r="H84" s="36">
        <v>1979311</v>
      </c>
      <c r="I84" s="36">
        <v>42500</v>
      </c>
      <c r="J84" s="36">
        <v>3121829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0"/>
        <v>14162879</v>
      </c>
      <c r="G85" s="36">
        <v>2346385</v>
      </c>
      <c r="H85" s="36">
        <v>4814773</v>
      </c>
      <c r="I85" s="36">
        <v>25500</v>
      </c>
      <c r="J85" s="36">
        <v>6976221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0"/>
        <v>45346125</v>
      </c>
      <c r="G86" s="36">
        <v>4653729</v>
      </c>
      <c r="H86" s="36">
        <v>10529055</v>
      </c>
      <c r="I86" s="36">
        <v>19273801</v>
      </c>
      <c r="J86" s="36">
        <v>10889540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0"/>
        <v>4593025</v>
      </c>
      <c r="G87" s="36">
        <v>974000</v>
      </c>
      <c r="H87" s="36">
        <v>2190259</v>
      </c>
      <c r="I87" s="36">
        <v>130025</v>
      </c>
      <c r="J87" s="36">
        <v>1298741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0"/>
        <v>4881760</v>
      </c>
      <c r="G88" s="36">
        <v>295200</v>
      </c>
      <c r="H88" s="36">
        <v>2450826</v>
      </c>
      <c r="I88" s="36">
        <v>986500</v>
      </c>
      <c r="J88" s="36">
        <v>1149234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0"/>
        <v>11305891</v>
      </c>
      <c r="G89" s="36">
        <v>3098025</v>
      </c>
      <c r="H89" s="36">
        <v>3349145</v>
      </c>
      <c r="I89" s="36">
        <v>0</v>
      </c>
      <c r="J89" s="36">
        <v>4858721</v>
      </c>
      <c r="K89" s="36"/>
      <c r="L89" s="96" t="s">
        <v>2314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0"/>
        <v>4016323</v>
      </c>
      <c r="G90" s="36">
        <v>26900</v>
      </c>
      <c r="H90" s="36">
        <v>614289</v>
      </c>
      <c r="I90" s="36">
        <v>0</v>
      </c>
      <c r="J90" s="36">
        <v>3375134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0"/>
        <v>7504899</v>
      </c>
      <c r="G91" s="36">
        <v>746301</v>
      </c>
      <c r="H91" s="36">
        <v>5076573</v>
      </c>
      <c r="I91" s="36">
        <v>0</v>
      </c>
      <c r="J91" s="36">
        <v>1682025</v>
      </c>
      <c r="K91" s="36"/>
      <c r="L91" s="96" t="s">
        <v>2310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0"/>
        <v>5228314</v>
      </c>
      <c r="G92" s="36">
        <v>421900</v>
      </c>
      <c r="H92" s="36">
        <v>2596245</v>
      </c>
      <c r="I92" s="36">
        <v>0</v>
      </c>
      <c r="J92" s="36">
        <v>2210169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0"/>
        <v>4070790</v>
      </c>
      <c r="G93" s="36">
        <v>523500</v>
      </c>
      <c r="H93" s="36">
        <v>1089313</v>
      </c>
      <c r="I93" s="36">
        <v>50500</v>
      </c>
      <c r="J93" s="36">
        <v>2407477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0"/>
        <v>5309611</v>
      </c>
      <c r="G94" s="36">
        <v>2290425</v>
      </c>
      <c r="H94" s="36">
        <v>2910340</v>
      </c>
      <c r="I94" s="36">
        <v>14900</v>
      </c>
      <c r="J94" s="36">
        <v>93946</v>
      </c>
      <c r="K94" s="36"/>
      <c r="L94" s="77" t="s">
        <v>2314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aca="true" t="shared" si="1" ref="F95:F158">G95+H95+I95+J95</f>
        <v>9297922</v>
      </c>
      <c r="G95" s="36">
        <v>363500</v>
      </c>
      <c r="H95" s="36">
        <v>5804798</v>
      </c>
      <c r="I95" s="36">
        <v>60700</v>
      </c>
      <c r="J95" s="36">
        <v>3068924</v>
      </c>
      <c r="K95" s="36"/>
      <c r="L95" s="96" t="s">
        <v>2310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1"/>
        <v>7245402</v>
      </c>
      <c r="G96" s="36">
        <v>4862660</v>
      </c>
      <c r="H96" s="36">
        <v>1806772</v>
      </c>
      <c r="I96" s="36">
        <v>7475</v>
      </c>
      <c r="J96" s="36">
        <v>568495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1"/>
        <v>6727428</v>
      </c>
      <c r="G97" s="36">
        <v>1636700</v>
      </c>
      <c r="H97" s="36">
        <v>3926468</v>
      </c>
      <c r="I97" s="36">
        <v>0</v>
      </c>
      <c r="J97" s="36">
        <v>1164260</v>
      </c>
      <c r="K97" s="36"/>
      <c r="L97" s="96" t="s">
        <v>2314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1"/>
        <v>22846097</v>
      </c>
      <c r="G98" s="36">
        <v>16169200</v>
      </c>
      <c r="H98" s="36">
        <v>1937896</v>
      </c>
      <c r="I98" s="36">
        <v>998800</v>
      </c>
      <c r="J98" s="36">
        <v>3740201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1"/>
        <v>125243118</v>
      </c>
      <c r="G99" s="36">
        <v>7535646</v>
      </c>
      <c r="H99" s="36">
        <v>7576651</v>
      </c>
      <c r="I99" s="36">
        <v>43885200</v>
      </c>
      <c r="J99" s="36">
        <v>66245621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1"/>
        <v>4822534</v>
      </c>
      <c r="G100" s="36">
        <v>1671000</v>
      </c>
      <c r="H100" s="36">
        <v>2070106</v>
      </c>
      <c r="I100" s="36">
        <v>0</v>
      </c>
      <c r="J100" s="36">
        <v>1081428</v>
      </c>
      <c r="K100" s="36"/>
      <c r="L100" s="96" t="s">
        <v>2310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1"/>
        <v>16941969</v>
      </c>
      <c r="G101" s="36">
        <v>2531400</v>
      </c>
      <c r="H101" s="36">
        <v>6086139</v>
      </c>
      <c r="I101" s="36">
        <v>83800</v>
      </c>
      <c r="J101" s="36">
        <v>8240630</v>
      </c>
      <c r="K101" s="36"/>
      <c r="L101" s="96" t="s">
        <v>2310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1"/>
        <v>5423566</v>
      </c>
      <c r="G102" s="36">
        <v>1510290</v>
      </c>
      <c r="H102" s="36">
        <v>1708333</v>
      </c>
      <c r="I102" s="36">
        <v>0</v>
      </c>
      <c r="J102" s="36">
        <v>2204943</v>
      </c>
      <c r="K102" s="63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1"/>
        <v>9452739</v>
      </c>
      <c r="G103" s="36">
        <v>0</v>
      </c>
      <c r="H103" s="36">
        <v>3051465</v>
      </c>
      <c r="I103" s="36">
        <v>35000</v>
      </c>
      <c r="J103" s="36">
        <v>6366274</v>
      </c>
      <c r="K103" s="36"/>
      <c r="L103" s="96" t="s">
        <v>2314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1"/>
        <v>32164953</v>
      </c>
      <c r="G104" s="36">
        <v>3696700</v>
      </c>
      <c r="H104" s="36">
        <v>19144527</v>
      </c>
      <c r="I104" s="36">
        <v>446450</v>
      </c>
      <c r="J104" s="36">
        <v>8877276</v>
      </c>
      <c r="K104" s="36"/>
      <c r="L104" s="77" t="s">
        <v>2314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1"/>
        <v>11363771</v>
      </c>
      <c r="G105" s="36">
        <v>647500</v>
      </c>
      <c r="H105" s="36">
        <v>6339044</v>
      </c>
      <c r="I105" s="36">
        <v>0</v>
      </c>
      <c r="J105" s="36">
        <v>4377227</v>
      </c>
      <c r="K105" s="36"/>
      <c r="L105" s="96" t="s">
        <v>2314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1"/>
        <v>16198587</v>
      </c>
      <c r="G106" s="36">
        <v>9392744</v>
      </c>
      <c r="H106" s="36">
        <v>5520371</v>
      </c>
      <c r="I106" s="36">
        <v>0</v>
      </c>
      <c r="J106" s="36">
        <v>1285472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1"/>
        <v>3138059</v>
      </c>
      <c r="G107" s="36">
        <v>0</v>
      </c>
      <c r="H107" s="36">
        <v>909032</v>
      </c>
      <c r="I107" s="36">
        <v>0</v>
      </c>
      <c r="J107" s="36">
        <v>2229027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1"/>
        <v>9569821</v>
      </c>
      <c r="G108" s="36">
        <v>1125000</v>
      </c>
      <c r="H108" s="36">
        <v>761150</v>
      </c>
      <c r="I108" s="36">
        <v>3656042</v>
      </c>
      <c r="J108" s="36">
        <v>4027629</v>
      </c>
      <c r="K108" s="36"/>
      <c r="L108" s="96" t="s">
        <v>2310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1"/>
        <v>21297107</v>
      </c>
      <c r="G109" s="36">
        <v>454700</v>
      </c>
      <c r="H109" s="36">
        <v>6354239</v>
      </c>
      <c r="I109" s="36">
        <v>542120</v>
      </c>
      <c r="J109" s="36">
        <v>13946048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1"/>
        <v>14251962</v>
      </c>
      <c r="G110" s="36">
        <v>712850</v>
      </c>
      <c r="H110" s="36">
        <v>3551892</v>
      </c>
      <c r="I110" s="36">
        <v>1470168</v>
      </c>
      <c r="J110" s="36">
        <v>8517052</v>
      </c>
      <c r="K110" s="36"/>
      <c r="L110" s="96" t="s">
        <v>2310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1"/>
        <v>22954154</v>
      </c>
      <c r="G111" s="36">
        <v>14427118</v>
      </c>
      <c r="H111" s="36">
        <v>5954715</v>
      </c>
      <c r="I111" s="36">
        <v>721400</v>
      </c>
      <c r="J111" s="36">
        <v>1850921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1"/>
        <v>4102759</v>
      </c>
      <c r="G112" s="36">
        <v>0</v>
      </c>
      <c r="H112" s="36">
        <v>336125</v>
      </c>
      <c r="I112" s="36">
        <v>0</v>
      </c>
      <c r="J112" s="36">
        <v>3766634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1"/>
        <v>35433685</v>
      </c>
      <c r="G113" s="36">
        <v>16727674</v>
      </c>
      <c r="H113" s="36">
        <v>13792663</v>
      </c>
      <c r="I113" s="36">
        <v>215300</v>
      </c>
      <c r="J113" s="36">
        <v>4698048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1"/>
        <v>29966240</v>
      </c>
      <c r="G114" s="36">
        <v>10659842</v>
      </c>
      <c r="H114" s="36">
        <v>11161040</v>
      </c>
      <c r="I114" s="36">
        <v>5250050</v>
      </c>
      <c r="J114" s="36">
        <v>2895308</v>
      </c>
      <c r="K114" s="36"/>
      <c r="L114" s="96" t="s">
        <v>2310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1"/>
        <v>17824408</v>
      </c>
      <c r="G115" s="36">
        <v>0</v>
      </c>
      <c r="H115" s="36">
        <v>0</v>
      </c>
      <c r="I115" s="36">
        <v>14317582</v>
      </c>
      <c r="J115" s="36">
        <v>3506826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1"/>
        <v>21769300</v>
      </c>
      <c r="G116" s="36">
        <v>12969422</v>
      </c>
      <c r="H116" s="36">
        <v>7410763</v>
      </c>
      <c r="I116" s="36">
        <v>0</v>
      </c>
      <c r="J116" s="36">
        <v>1389115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1"/>
        <v>9070616</v>
      </c>
      <c r="G117" s="36">
        <v>1984900</v>
      </c>
      <c r="H117" s="36">
        <v>3729055</v>
      </c>
      <c r="I117" s="36">
        <v>1393000</v>
      </c>
      <c r="J117" s="36">
        <v>1963661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1"/>
        <v>11437762</v>
      </c>
      <c r="G118" s="36">
        <v>565000</v>
      </c>
      <c r="H118" s="36">
        <v>1071812</v>
      </c>
      <c r="I118" s="36">
        <v>6525000</v>
      </c>
      <c r="J118" s="36">
        <v>3275950</v>
      </c>
      <c r="K118" s="36"/>
      <c r="L118" s="96" t="s">
        <v>2310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1"/>
        <v>6041956</v>
      </c>
      <c r="G119" s="36">
        <v>0</v>
      </c>
      <c r="H119" s="36">
        <v>3762727</v>
      </c>
      <c r="I119" s="36">
        <v>3439</v>
      </c>
      <c r="J119" s="36">
        <v>2275790</v>
      </c>
      <c r="K119" s="36"/>
      <c r="L119" s="96" t="s">
        <v>2310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1"/>
        <v>7112923</v>
      </c>
      <c r="G120" s="36">
        <v>464001</v>
      </c>
      <c r="H120" s="36">
        <v>3382953</v>
      </c>
      <c r="I120" s="36">
        <v>0</v>
      </c>
      <c r="J120" s="36">
        <v>3265969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1"/>
        <v>13197522</v>
      </c>
      <c r="G121" s="36">
        <v>2545000</v>
      </c>
      <c r="H121" s="36">
        <v>6031586</v>
      </c>
      <c r="I121" s="36">
        <v>0</v>
      </c>
      <c r="J121" s="36">
        <v>4620936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1"/>
        <v>25202356</v>
      </c>
      <c r="G122" s="36">
        <v>21740139</v>
      </c>
      <c r="H122" s="36">
        <v>2955135</v>
      </c>
      <c r="I122" s="36">
        <v>4800</v>
      </c>
      <c r="J122" s="36">
        <v>502282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1"/>
        <v>25302296</v>
      </c>
      <c r="G123" s="36">
        <v>3982200</v>
      </c>
      <c r="H123" s="36">
        <v>14070433</v>
      </c>
      <c r="I123" s="36">
        <v>743900</v>
      </c>
      <c r="J123" s="36">
        <v>6505763</v>
      </c>
      <c r="K123" s="36"/>
      <c r="L123" s="96" t="s">
        <v>2310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1"/>
        <v>4428501</v>
      </c>
      <c r="G124" s="36">
        <v>634100</v>
      </c>
      <c r="H124" s="36">
        <v>233151</v>
      </c>
      <c r="I124" s="36">
        <v>0</v>
      </c>
      <c r="J124" s="36">
        <v>3561250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1"/>
        <v>313084</v>
      </c>
      <c r="G125" s="36">
        <v>0</v>
      </c>
      <c r="H125" s="36">
        <v>282184</v>
      </c>
      <c r="I125" s="36">
        <v>5400</v>
      </c>
      <c r="J125" s="36">
        <v>25500</v>
      </c>
      <c r="K125" s="36"/>
      <c r="L125" s="96" t="s">
        <v>2314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1"/>
        <v>1388053</v>
      </c>
      <c r="G126" s="36">
        <v>534652</v>
      </c>
      <c r="H126" s="36">
        <v>649518</v>
      </c>
      <c r="I126" s="36">
        <v>36400</v>
      </c>
      <c r="J126" s="36">
        <v>167483</v>
      </c>
      <c r="K126" s="36"/>
      <c r="L126" s="96" t="s">
        <v>2310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1"/>
        <v>68014323</v>
      </c>
      <c r="G127" s="36">
        <v>2374752</v>
      </c>
      <c r="H127" s="36">
        <v>8894685</v>
      </c>
      <c r="I127" s="36">
        <v>53916400</v>
      </c>
      <c r="J127" s="36">
        <v>2828486</v>
      </c>
      <c r="K127" s="36"/>
      <c r="L127" s="96" t="s">
        <v>2314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1"/>
        <v>9287714</v>
      </c>
      <c r="G128" s="36">
        <v>3754762</v>
      </c>
      <c r="H128" s="36">
        <v>2238304</v>
      </c>
      <c r="I128" s="36">
        <v>47756</v>
      </c>
      <c r="J128" s="36">
        <v>3246892</v>
      </c>
      <c r="K128" s="36"/>
      <c r="L128" s="96" t="s">
        <v>2314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1"/>
        <v>45045197</v>
      </c>
      <c r="G129" s="36">
        <v>7536432</v>
      </c>
      <c r="H129" s="36">
        <v>4419480</v>
      </c>
      <c r="I129" s="36">
        <v>15538834</v>
      </c>
      <c r="J129" s="36">
        <v>17550451</v>
      </c>
      <c r="K129" s="36"/>
      <c r="L129" s="96" t="s">
        <v>2314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1"/>
        <v>9484914</v>
      </c>
      <c r="G130" s="36">
        <v>7232025</v>
      </c>
      <c r="H130" s="36">
        <v>1274228</v>
      </c>
      <c r="I130" s="36">
        <v>719100</v>
      </c>
      <c r="J130" s="36">
        <v>259561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1"/>
        <v>9742685</v>
      </c>
      <c r="G131" s="36">
        <v>3407464</v>
      </c>
      <c r="H131" s="36">
        <v>3870012</v>
      </c>
      <c r="I131" s="36">
        <v>84857</v>
      </c>
      <c r="J131" s="36">
        <v>2380352</v>
      </c>
      <c r="K131" s="36"/>
      <c r="L131" s="96" t="s">
        <v>2314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1"/>
        <v>3233026</v>
      </c>
      <c r="G132" s="36">
        <v>588500</v>
      </c>
      <c r="H132" s="36">
        <v>1177520</v>
      </c>
      <c r="I132" s="36">
        <v>9000</v>
      </c>
      <c r="J132" s="36">
        <v>1458006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1"/>
        <v>8864973</v>
      </c>
      <c r="G133" s="36">
        <v>0</v>
      </c>
      <c r="H133" s="36">
        <v>3370209</v>
      </c>
      <c r="I133" s="36">
        <v>671960</v>
      </c>
      <c r="J133" s="36">
        <v>4822804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1"/>
        <v>1937464</v>
      </c>
      <c r="G134" s="36">
        <v>0</v>
      </c>
      <c r="H134" s="36">
        <v>1550797</v>
      </c>
      <c r="I134" s="36">
        <v>315792</v>
      </c>
      <c r="J134" s="36">
        <v>70875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1"/>
        <v>3542415</v>
      </c>
      <c r="G135" s="36">
        <v>0</v>
      </c>
      <c r="H135" s="36">
        <v>1471972</v>
      </c>
      <c r="I135" s="36">
        <v>5400</v>
      </c>
      <c r="J135" s="36">
        <v>2065043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1"/>
        <v>34834209</v>
      </c>
      <c r="G136" s="36">
        <v>10659992</v>
      </c>
      <c r="H136" s="36">
        <v>792333</v>
      </c>
      <c r="I136" s="36">
        <v>3371351</v>
      </c>
      <c r="J136" s="36">
        <v>20010533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1"/>
        <v>126961</v>
      </c>
      <c r="G137" s="36">
        <v>0</v>
      </c>
      <c r="H137" s="36">
        <v>41881</v>
      </c>
      <c r="I137" s="36">
        <v>1400</v>
      </c>
      <c r="J137" s="36">
        <v>83680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1"/>
        <v>41600215</v>
      </c>
      <c r="G138" s="36">
        <v>2175671</v>
      </c>
      <c r="H138" s="36">
        <v>8008764</v>
      </c>
      <c r="I138" s="36">
        <v>30704203</v>
      </c>
      <c r="J138" s="36">
        <v>711577</v>
      </c>
      <c r="K138" s="36"/>
      <c r="L138" s="96" t="s">
        <v>2310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1"/>
        <v>7002914</v>
      </c>
      <c r="G139" s="36">
        <v>213000</v>
      </c>
      <c r="H139" s="36">
        <v>1736032</v>
      </c>
      <c r="I139" s="36">
        <v>645175</v>
      </c>
      <c r="J139" s="36">
        <v>4408707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1"/>
        <v>7457561</v>
      </c>
      <c r="G140" s="36">
        <v>798370</v>
      </c>
      <c r="H140" s="36">
        <v>3099034</v>
      </c>
      <c r="I140" s="36">
        <v>1324108</v>
      </c>
      <c r="J140" s="36">
        <v>2236049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1"/>
        <v>6141288</v>
      </c>
      <c r="G141" s="36">
        <v>2374950</v>
      </c>
      <c r="H141" s="36">
        <v>2184659</v>
      </c>
      <c r="I141" s="36">
        <v>105360</v>
      </c>
      <c r="J141" s="36">
        <v>1476319</v>
      </c>
      <c r="K141" s="36"/>
      <c r="L141" s="96" t="s">
        <v>2310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1"/>
        <v>8418763</v>
      </c>
      <c r="G142" s="36">
        <v>880800</v>
      </c>
      <c r="H142" s="36">
        <v>2860130</v>
      </c>
      <c r="I142" s="36">
        <v>1270006</v>
      </c>
      <c r="J142" s="36">
        <v>3407827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1"/>
        <v>36049272</v>
      </c>
      <c r="G143" s="36">
        <v>14564389</v>
      </c>
      <c r="H143" s="36">
        <v>5646165</v>
      </c>
      <c r="I143" s="36">
        <v>3427171</v>
      </c>
      <c r="J143" s="36">
        <v>12411547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1"/>
        <v>1167131</v>
      </c>
      <c r="G144" s="36">
        <v>98850</v>
      </c>
      <c r="H144" s="36">
        <v>1068281</v>
      </c>
      <c r="I144" s="36">
        <v>0</v>
      </c>
      <c r="J144" s="36">
        <v>0</v>
      </c>
      <c r="K144" s="63"/>
      <c r="L144" s="77" t="s">
        <v>2314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1"/>
        <v>45557388</v>
      </c>
      <c r="G145" s="36">
        <v>14153686</v>
      </c>
      <c r="H145" s="36">
        <v>7781806</v>
      </c>
      <c r="I145" s="36">
        <v>1527665</v>
      </c>
      <c r="J145" s="36">
        <v>22094231</v>
      </c>
      <c r="K145" s="36"/>
      <c r="L145" s="96" t="s">
        <v>2310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1"/>
        <v>21464098</v>
      </c>
      <c r="G146" s="36">
        <v>9569588</v>
      </c>
      <c r="H146" s="36">
        <v>2399862</v>
      </c>
      <c r="I146" s="36">
        <v>272690</v>
      </c>
      <c r="J146" s="36">
        <v>9221958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1"/>
        <v>58526792</v>
      </c>
      <c r="G147" s="36">
        <v>3619050</v>
      </c>
      <c r="H147" s="36">
        <v>13070440</v>
      </c>
      <c r="I147" s="36">
        <v>24271952</v>
      </c>
      <c r="J147" s="36">
        <v>17565350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1"/>
        <v>540459</v>
      </c>
      <c r="G148" s="36">
        <v>308000</v>
      </c>
      <c r="H148" s="36">
        <v>171443</v>
      </c>
      <c r="I148" s="36">
        <v>3000</v>
      </c>
      <c r="J148" s="36">
        <v>58016</v>
      </c>
      <c r="K148" s="36"/>
      <c r="L148" s="96" t="s">
        <v>2278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1"/>
        <v>5785327</v>
      </c>
      <c r="G149" s="36">
        <v>0</v>
      </c>
      <c r="H149" s="36">
        <v>771405</v>
      </c>
      <c r="I149" s="36">
        <v>95650</v>
      </c>
      <c r="J149" s="36">
        <v>4918272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1"/>
        <v>2016159</v>
      </c>
      <c r="G150" s="36">
        <v>0</v>
      </c>
      <c r="H150" s="36">
        <v>1261924</v>
      </c>
      <c r="I150" s="36">
        <v>50200</v>
      </c>
      <c r="J150" s="36">
        <v>704035</v>
      </c>
      <c r="K150" s="36"/>
      <c r="L150" s="96" t="s">
        <v>2314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1"/>
        <v>329989</v>
      </c>
      <c r="G151" s="36">
        <v>0</v>
      </c>
      <c r="H151" s="36">
        <v>194288</v>
      </c>
      <c r="I151" s="36">
        <v>0</v>
      </c>
      <c r="J151" s="36">
        <v>135701</v>
      </c>
      <c r="K151" s="36"/>
      <c r="L151" s="96" t="s">
        <v>2278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1"/>
        <v>8808768</v>
      </c>
      <c r="G152" s="36">
        <v>360175</v>
      </c>
      <c r="H152" s="36">
        <v>3849180</v>
      </c>
      <c r="I152" s="36">
        <v>1009524</v>
      </c>
      <c r="J152" s="36">
        <v>3589889</v>
      </c>
      <c r="K152" s="36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1"/>
        <v>1186545</v>
      </c>
      <c r="G153" s="36">
        <v>205800</v>
      </c>
      <c r="H153" s="36">
        <v>817826</v>
      </c>
      <c r="I153" s="36">
        <v>0</v>
      </c>
      <c r="J153" s="36">
        <v>162919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1"/>
        <v>1205402</v>
      </c>
      <c r="G154" s="36">
        <v>221000</v>
      </c>
      <c r="H154" s="36">
        <v>805551</v>
      </c>
      <c r="I154" s="36">
        <v>0</v>
      </c>
      <c r="J154" s="36">
        <v>178851</v>
      </c>
      <c r="K154" s="36"/>
      <c r="L154" s="96" t="s">
        <v>2310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1"/>
        <v>2010805</v>
      </c>
      <c r="G155" s="36">
        <v>0</v>
      </c>
      <c r="H155" s="36">
        <v>1529255</v>
      </c>
      <c r="I155" s="36">
        <v>412450</v>
      </c>
      <c r="J155" s="36">
        <v>69100</v>
      </c>
      <c r="K155" s="36"/>
      <c r="L155" s="96" t="s">
        <v>2310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1"/>
        <v>3906572</v>
      </c>
      <c r="G156" s="36">
        <v>176750</v>
      </c>
      <c r="H156" s="36">
        <v>2376359</v>
      </c>
      <c r="I156" s="36">
        <v>270996</v>
      </c>
      <c r="J156" s="36">
        <v>1082467</v>
      </c>
      <c r="K156" s="36"/>
      <c r="L156" s="96" t="s">
        <v>2314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1"/>
        <v>2638009</v>
      </c>
      <c r="G157" s="36">
        <v>5000</v>
      </c>
      <c r="H157" s="36">
        <v>654757</v>
      </c>
      <c r="I157" s="36">
        <v>420005</v>
      </c>
      <c r="J157" s="36">
        <v>1558247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1"/>
        <v>2779814</v>
      </c>
      <c r="G158" s="36">
        <v>376695</v>
      </c>
      <c r="H158" s="36">
        <v>1674011</v>
      </c>
      <c r="I158" s="36">
        <v>190368</v>
      </c>
      <c r="J158" s="36">
        <v>538740</v>
      </c>
      <c r="K158" s="36"/>
      <c r="L158" s="96" t="s">
        <v>2314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229948</v>
      </c>
      <c r="G159" s="36">
        <v>57300</v>
      </c>
      <c r="H159" s="36">
        <v>100781</v>
      </c>
      <c r="I159" s="36">
        <v>23347</v>
      </c>
      <c r="J159" s="36">
        <v>48520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2"/>
        <v>10283037</v>
      </c>
      <c r="G160" s="36">
        <v>0</v>
      </c>
      <c r="H160" s="36">
        <v>2749184</v>
      </c>
      <c r="I160" s="36">
        <v>303755</v>
      </c>
      <c r="J160" s="36">
        <v>7230098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2"/>
        <v>22996726</v>
      </c>
      <c r="G161" s="36">
        <v>2088086</v>
      </c>
      <c r="H161" s="36">
        <v>13471337</v>
      </c>
      <c r="I161" s="36">
        <v>24450</v>
      </c>
      <c r="J161" s="36">
        <v>7412853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2"/>
        <v>338342</v>
      </c>
      <c r="G162" s="36">
        <v>0</v>
      </c>
      <c r="H162" s="36">
        <v>173155</v>
      </c>
      <c r="I162" s="36">
        <v>64500</v>
      </c>
      <c r="J162" s="36">
        <v>100687</v>
      </c>
      <c r="K162" s="36"/>
      <c r="L162" s="96" t="s">
        <v>2314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2"/>
        <v>100084</v>
      </c>
      <c r="G163" s="36">
        <v>0</v>
      </c>
      <c r="H163" s="36">
        <v>69663</v>
      </c>
      <c r="I163" s="36">
        <v>20000</v>
      </c>
      <c r="J163" s="36">
        <v>10421</v>
      </c>
      <c r="K163" s="36"/>
      <c r="L163" s="77" t="s">
        <v>2314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2"/>
        <v>2799277</v>
      </c>
      <c r="G164" s="36">
        <v>438300</v>
      </c>
      <c r="H164" s="36">
        <v>1240110</v>
      </c>
      <c r="I164" s="36">
        <v>14200</v>
      </c>
      <c r="J164" s="36">
        <v>1106667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2"/>
        <v>72136</v>
      </c>
      <c r="G165" s="36">
        <v>0</v>
      </c>
      <c r="H165" s="36">
        <v>65236</v>
      </c>
      <c r="I165" s="36">
        <v>6900</v>
      </c>
      <c r="J165" s="36">
        <v>0</v>
      </c>
      <c r="K165" s="36"/>
      <c r="L165" s="96" t="s">
        <v>2278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2"/>
        <v>2555191</v>
      </c>
      <c r="G166" s="36">
        <v>89926</v>
      </c>
      <c r="H166" s="36">
        <v>1531022</v>
      </c>
      <c r="I166" s="36">
        <v>15193</v>
      </c>
      <c r="J166" s="36">
        <v>919050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2"/>
        <v>10114953</v>
      </c>
      <c r="G167" s="36">
        <v>459000</v>
      </c>
      <c r="H167" s="36">
        <v>2327702</v>
      </c>
      <c r="I167" s="36">
        <v>1068000</v>
      </c>
      <c r="J167" s="36">
        <v>6260251</v>
      </c>
      <c r="K167" s="36"/>
      <c r="L167" s="96" t="s">
        <v>2310</v>
      </c>
    </row>
    <row r="168" spans="1:12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2"/>
        <v>3220455</v>
      </c>
      <c r="G168" s="36">
        <v>138995</v>
      </c>
      <c r="H168" s="36">
        <v>941074</v>
      </c>
      <c r="I168" s="36">
        <v>35754</v>
      </c>
      <c r="J168" s="36">
        <v>2104632</v>
      </c>
      <c r="K168" s="36"/>
      <c r="L168" s="96" t="s">
        <v>2310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2"/>
        <v>5911291</v>
      </c>
      <c r="G169" s="36">
        <v>2394355</v>
      </c>
      <c r="H169" s="36">
        <v>776366</v>
      </c>
      <c r="I169" s="36">
        <v>478800</v>
      </c>
      <c r="J169" s="36">
        <v>2261770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2"/>
        <v>451706</v>
      </c>
      <c r="G170" s="36">
        <v>0</v>
      </c>
      <c r="H170" s="36">
        <v>120011</v>
      </c>
      <c r="I170" s="36">
        <v>0</v>
      </c>
      <c r="J170" s="36">
        <v>331695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2"/>
        <v>73531886</v>
      </c>
      <c r="G171" s="36">
        <v>15303</v>
      </c>
      <c r="H171" s="36">
        <v>21257185</v>
      </c>
      <c r="I171" s="36">
        <v>29210437</v>
      </c>
      <c r="J171" s="36">
        <v>23048961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2"/>
        <v>53592840</v>
      </c>
      <c r="G172" s="36">
        <v>2206600</v>
      </c>
      <c r="H172" s="36">
        <v>20169777</v>
      </c>
      <c r="I172" s="36">
        <v>1734950</v>
      </c>
      <c r="J172" s="36">
        <v>29481513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2"/>
        <v>244725</v>
      </c>
      <c r="G173" s="36">
        <v>59550</v>
      </c>
      <c r="H173" s="36">
        <v>167377</v>
      </c>
      <c r="I173" s="36">
        <v>13700</v>
      </c>
      <c r="J173" s="36">
        <v>4098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2"/>
        <v>927870</v>
      </c>
      <c r="G174" s="36">
        <v>0</v>
      </c>
      <c r="H174" s="36">
        <v>485808</v>
      </c>
      <c r="I174" s="36">
        <v>21000</v>
      </c>
      <c r="J174" s="36">
        <v>421062</v>
      </c>
      <c r="K174" s="36"/>
      <c r="L174" s="96" t="s">
        <v>2310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2"/>
        <v>4955056</v>
      </c>
      <c r="G175" s="36">
        <v>0</v>
      </c>
      <c r="H175" s="36">
        <v>3031524</v>
      </c>
      <c r="I175" s="36">
        <v>0</v>
      </c>
      <c r="J175" s="36">
        <v>1923532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2"/>
        <v>1428537</v>
      </c>
      <c r="G176" s="36">
        <v>0</v>
      </c>
      <c r="H176" s="36">
        <v>488006</v>
      </c>
      <c r="I176" s="36">
        <v>117800</v>
      </c>
      <c r="J176" s="36">
        <v>822731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2"/>
        <v>2301394</v>
      </c>
      <c r="G177" s="36">
        <v>292000</v>
      </c>
      <c r="H177" s="36">
        <v>1423640</v>
      </c>
      <c r="I177" s="36">
        <v>0</v>
      </c>
      <c r="J177" s="36">
        <v>585754</v>
      </c>
      <c r="K177" s="36"/>
      <c r="L177" s="77" t="s">
        <v>2314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2"/>
        <v>67355888</v>
      </c>
      <c r="G178" s="36">
        <v>4790736</v>
      </c>
      <c r="H178" s="36">
        <v>11444291</v>
      </c>
      <c r="I178" s="36">
        <v>29793519</v>
      </c>
      <c r="J178" s="36">
        <v>21327342</v>
      </c>
      <c r="K178" s="36"/>
      <c r="L178" s="96" t="s">
        <v>2310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2"/>
        <v>14825465</v>
      </c>
      <c r="G179" s="36">
        <v>9024427</v>
      </c>
      <c r="H179" s="36">
        <v>4357914</v>
      </c>
      <c r="I179" s="36">
        <v>0</v>
      </c>
      <c r="J179" s="36">
        <v>1443124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2"/>
        <v>19186725</v>
      </c>
      <c r="G180" s="36">
        <v>3167600</v>
      </c>
      <c r="H180" s="36">
        <v>7880587</v>
      </c>
      <c r="I180" s="36">
        <v>30000</v>
      </c>
      <c r="J180" s="36">
        <v>8108538</v>
      </c>
      <c r="K180" s="36"/>
      <c r="L180" s="77" t="s">
        <v>2314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2"/>
        <v>2988913</v>
      </c>
      <c r="G181" s="36">
        <v>151404</v>
      </c>
      <c r="H181" s="36">
        <v>2583362</v>
      </c>
      <c r="I181" s="36">
        <v>17200</v>
      </c>
      <c r="J181" s="36">
        <v>236947</v>
      </c>
      <c r="K181" s="36"/>
      <c r="L181" s="96" t="s">
        <v>2278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2"/>
        <v>56334</v>
      </c>
      <c r="G182" s="36">
        <v>0</v>
      </c>
      <c r="H182" s="36">
        <v>56184</v>
      </c>
      <c r="I182" s="36">
        <v>0</v>
      </c>
      <c r="J182" s="36">
        <v>150</v>
      </c>
      <c r="K182" s="36"/>
      <c r="L182" s="96" t="s">
        <v>2310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2"/>
        <v>340235</v>
      </c>
      <c r="G183" s="36">
        <v>0</v>
      </c>
      <c r="H183" s="36">
        <v>222501</v>
      </c>
      <c r="I183" s="36">
        <v>13000</v>
      </c>
      <c r="J183" s="36">
        <v>104734</v>
      </c>
      <c r="K183" s="36"/>
      <c r="L183" s="96" t="s">
        <v>2310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2"/>
        <v>1643996</v>
      </c>
      <c r="G184" s="36">
        <v>0</v>
      </c>
      <c r="H184" s="36">
        <v>732530</v>
      </c>
      <c r="I184" s="36">
        <v>0</v>
      </c>
      <c r="J184" s="36">
        <v>911466</v>
      </c>
      <c r="K184" s="36"/>
      <c r="L184" s="96" t="s">
        <v>2310</v>
      </c>
    </row>
    <row r="185" spans="1:12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2"/>
        <v>4119951</v>
      </c>
      <c r="G185" s="36">
        <v>46082</v>
      </c>
      <c r="H185" s="36">
        <v>1327181</v>
      </c>
      <c r="I185" s="36">
        <v>565000</v>
      </c>
      <c r="J185" s="36">
        <v>2181688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2"/>
        <v>829037</v>
      </c>
      <c r="G186" s="36">
        <v>92730</v>
      </c>
      <c r="H186" s="36">
        <v>628926</v>
      </c>
      <c r="I186" s="36">
        <v>29923</v>
      </c>
      <c r="J186" s="36">
        <v>77458</v>
      </c>
      <c r="K186" s="36"/>
      <c r="L186" s="96" t="s">
        <v>2278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2"/>
        <v>1317140</v>
      </c>
      <c r="G187" s="36">
        <v>9735</v>
      </c>
      <c r="H187" s="36">
        <v>720210</v>
      </c>
      <c r="I187" s="36">
        <v>0</v>
      </c>
      <c r="J187" s="36">
        <v>587195</v>
      </c>
      <c r="K187" s="36"/>
      <c r="L187" s="96" t="s">
        <v>2310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2"/>
        <v>1414733</v>
      </c>
      <c r="G188" s="36">
        <v>88500</v>
      </c>
      <c r="H188" s="36">
        <v>566997</v>
      </c>
      <c r="I188" s="36">
        <v>510500</v>
      </c>
      <c r="J188" s="36">
        <v>248736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2"/>
        <v>838927</v>
      </c>
      <c r="G189" s="36">
        <v>106750</v>
      </c>
      <c r="H189" s="36">
        <v>719477</v>
      </c>
      <c r="I189" s="36">
        <v>0</v>
      </c>
      <c r="J189" s="36">
        <v>12700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2"/>
        <v>25782241</v>
      </c>
      <c r="G190" s="36">
        <v>691382</v>
      </c>
      <c r="H190" s="36">
        <v>4595439</v>
      </c>
      <c r="I190" s="36">
        <v>5184655</v>
      </c>
      <c r="J190" s="36">
        <v>15310765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2"/>
        <v>2239715</v>
      </c>
      <c r="G191" s="36">
        <v>55700</v>
      </c>
      <c r="H191" s="36">
        <v>963130</v>
      </c>
      <c r="I191" s="36">
        <v>673300</v>
      </c>
      <c r="J191" s="36">
        <v>547585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2"/>
        <v>26700</v>
      </c>
      <c r="G192" s="36">
        <v>0</v>
      </c>
      <c r="H192" s="36">
        <v>26700</v>
      </c>
      <c r="I192" s="36">
        <v>0</v>
      </c>
      <c r="J192" s="36">
        <v>0</v>
      </c>
      <c r="K192" s="36"/>
      <c r="L192" s="96" t="s">
        <v>2314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2"/>
        <v>3079156</v>
      </c>
      <c r="G193" s="36">
        <v>88500</v>
      </c>
      <c r="H193" s="36">
        <v>1346741</v>
      </c>
      <c r="I193" s="36">
        <v>0</v>
      </c>
      <c r="J193" s="36">
        <v>1643915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2"/>
        <v>5420440</v>
      </c>
      <c r="G194" s="36">
        <v>3476870</v>
      </c>
      <c r="H194" s="36">
        <v>801030</v>
      </c>
      <c r="I194" s="36">
        <v>347800</v>
      </c>
      <c r="J194" s="36">
        <v>794740</v>
      </c>
      <c r="K194" s="36"/>
      <c r="L194" s="96" t="s">
        <v>2314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2"/>
        <v>3713835</v>
      </c>
      <c r="G195" s="36">
        <v>150000</v>
      </c>
      <c r="H195" s="36">
        <v>1075639</v>
      </c>
      <c r="I195" s="36">
        <v>1209289</v>
      </c>
      <c r="J195" s="36">
        <v>1278907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2308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2"/>
        <v>18080279</v>
      </c>
      <c r="G197" s="36">
        <v>2799792</v>
      </c>
      <c r="H197" s="36">
        <v>5738048</v>
      </c>
      <c r="I197" s="36">
        <v>66000</v>
      </c>
      <c r="J197" s="36">
        <v>9476439</v>
      </c>
      <c r="K197" s="36"/>
      <c r="L197" s="96" t="s">
        <v>2314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2"/>
        <v>3093543</v>
      </c>
      <c r="G198" s="36">
        <v>230815</v>
      </c>
      <c r="H198" s="36">
        <v>1717463</v>
      </c>
      <c r="I198" s="36">
        <v>94161</v>
      </c>
      <c r="J198" s="36">
        <v>1051104</v>
      </c>
      <c r="K198" s="36"/>
      <c r="L198" s="96" t="s">
        <v>2314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2"/>
        <v>22446809</v>
      </c>
      <c r="G199" s="36">
        <v>8386194</v>
      </c>
      <c r="H199" s="36">
        <v>5253813</v>
      </c>
      <c r="I199" s="36">
        <v>3488390</v>
      </c>
      <c r="J199" s="36">
        <v>5318412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2"/>
        <v>129781</v>
      </c>
      <c r="G200" s="36">
        <v>0</v>
      </c>
      <c r="H200" s="36">
        <v>122281</v>
      </c>
      <c r="I200" s="36">
        <v>0</v>
      </c>
      <c r="J200" s="36">
        <v>7500</v>
      </c>
      <c r="K200" s="36"/>
      <c r="L200" s="96" t="s">
        <v>2314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2"/>
        <v>37293496</v>
      </c>
      <c r="G201" s="36">
        <v>31565980</v>
      </c>
      <c r="H201" s="36">
        <v>4211290</v>
      </c>
      <c r="I201" s="36">
        <v>93650</v>
      </c>
      <c r="J201" s="36">
        <v>1422576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2"/>
        <v>9463662</v>
      </c>
      <c r="G202" s="36">
        <v>3914923</v>
      </c>
      <c r="H202" s="36">
        <v>3983432</v>
      </c>
      <c r="I202" s="36">
        <v>90500</v>
      </c>
      <c r="J202" s="36">
        <v>1474807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2"/>
        <v>1839176</v>
      </c>
      <c r="G203" s="36">
        <v>1330550</v>
      </c>
      <c r="H203" s="36">
        <v>501526</v>
      </c>
      <c r="I203" s="36">
        <v>0</v>
      </c>
      <c r="J203" s="36">
        <v>7100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2"/>
        <v>3682975</v>
      </c>
      <c r="G204" s="36">
        <v>234600</v>
      </c>
      <c r="H204" s="36">
        <v>1988761</v>
      </c>
      <c r="I204" s="36">
        <v>894260</v>
      </c>
      <c r="J204" s="36">
        <v>565354</v>
      </c>
      <c r="K204" s="36"/>
      <c r="L204" s="96" t="s">
        <v>2307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2"/>
        <v>14438465</v>
      </c>
      <c r="G205" s="36">
        <v>4286591</v>
      </c>
      <c r="H205" s="36">
        <v>6530569</v>
      </c>
      <c r="I205" s="36">
        <v>1475757</v>
      </c>
      <c r="J205" s="36">
        <v>2145548</v>
      </c>
      <c r="K205" s="36"/>
      <c r="L205" s="96" t="s">
        <v>2314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2"/>
        <v>25903432</v>
      </c>
      <c r="G206" s="36">
        <v>17231795</v>
      </c>
      <c r="H206" s="36">
        <v>5879914</v>
      </c>
      <c r="I206" s="36">
        <v>387778</v>
      </c>
      <c r="J206" s="36">
        <v>2403945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2"/>
        <v>7912682</v>
      </c>
      <c r="G207" s="36">
        <v>4620253</v>
      </c>
      <c r="H207" s="36">
        <v>2609920</v>
      </c>
      <c r="I207" s="36">
        <v>0</v>
      </c>
      <c r="J207" s="36">
        <v>682509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2"/>
        <v>63274581</v>
      </c>
      <c r="G208" s="36">
        <v>47092873</v>
      </c>
      <c r="H208" s="36">
        <v>12218447</v>
      </c>
      <c r="I208" s="36">
        <v>950690</v>
      </c>
      <c r="J208" s="36">
        <v>3012571</v>
      </c>
      <c r="K208" s="36"/>
      <c r="L208" s="96" t="s">
        <v>2314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2"/>
        <v>28315865</v>
      </c>
      <c r="G209" s="36">
        <v>14240983</v>
      </c>
      <c r="H209" s="36">
        <v>2601013</v>
      </c>
      <c r="I209" s="36">
        <v>10801500</v>
      </c>
      <c r="J209" s="36">
        <v>672369</v>
      </c>
      <c r="K209" s="36"/>
      <c r="L209" s="96" t="s">
        <v>2310</v>
      </c>
    </row>
    <row r="210" spans="1:12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2"/>
        <v>18932247</v>
      </c>
      <c r="G210" s="36">
        <v>10833928</v>
      </c>
      <c r="H210" s="36">
        <v>7039827</v>
      </c>
      <c r="I210" s="36">
        <v>0</v>
      </c>
      <c r="J210" s="36">
        <v>1058492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2"/>
        <v>8889080</v>
      </c>
      <c r="G211" s="36">
        <v>2616350</v>
      </c>
      <c r="H211" s="36">
        <v>4553191</v>
      </c>
      <c r="I211" s="36">
        <v>196764</v>
      </c>
      <c r="J211" s="36">
        <v>1522775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2"/>
        <v>2273253</v>
      </c>
      <c r="G212" s="36">
        <v>1002360</v>
      </c>
      <c r="H212" s="36">
        <v>1192567</v>
      </c>
      <c r="I212" s="36">
        <v>0</v>
      </c>
      <c r="J212" s="36">
        <v>78326</v>
      </c>
      <c r="K212" s="36"/>
      <c r="L212" s="96" t="s">
        <v>2314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2"/>
        <v>964856</v>
      </c>
      <c r="G213" s="36">
        <v>0</v>
      </c>
      <c r="H213" s="36">
        <v>950378</v>
      </c>
      <c r="I213" s="36">
        <v>0</v>
      </c>
      <c r="J213" s="36">
        <v>14478</v>
      </c>
      <c r="K213" s="36"/>
      <c r="L213" s="96" t="s">
        <v>2314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2"/>
        <v>3895928</v>
      </c>
      <c r="G214" s="36">
        <v>563701</v>
      </c>
      <c r="H214" s="36">
        <v>1390839</v>
      </c>
      <c r="I214" s="36">
        <v>0</v>
      </c>
      <c r="J214" s="36">
        <v>1941388</v>
      </c>
      <c r="K214" s="36"/>
      <c r="L214" s="96" t="s">
        <v>2314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2"/>
        <v>9842710</v>
      </c>
      <c r="G215" s="36">
        <v>1894160</v>
      </c>
      <c r="H215" s="36">
        <v>2949400</v>
      </c>
      <c r="I215" s="36">
        <v>296000</v>
      </c>
      <c r="J215" s="36">
        <v>4703150</v>
      </c>
      <c r="K215" s="36"/>
      <c r="L215" s="96" t="s">
        <v>2310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2"/>
        <v>413645</v>
      </c>
      <c r="G216" s="36">
        <v>23500</v>
      </c>
      <c r="H216" s="36">
        <v>287191</v>
      </c>
      <c r="I216" s="36">
        <v>51301</v>
      </c>
      <c r="J216" s="36">
        <v>51653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2"/>
        <v>9231145</v>
      </c>
      <c r="G217" s="36">
        <v>91900</v>
      </c>
      <c r="H217" s="36">
        <v>2869247</v>
      </c>
      <c r="I217" s="36">
        <v>28000</v>
      </c>
      <c r="J217" s="36">
        <v>6241998</v>
      </c>
      <c r="K217" s="36"/>
      <c r="L217" s="77" t="s">
        <v>2314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2"/>
        <v>967134</v>
      </c>
      <c r="G218" s="36">
        <v>95500</v>
      </c>
      <c r="H218" s="36">
        <v>541937</v>
      </c>
      <c r="I218" s="36">
        <v>154984</v>
      </c>
      <c r="J218" s="36">
        <v>174713</v>
      </c>
      <c r="K218" s="36"/>
      <c r="L218" s="96" t="s">
        <v>2314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2"/>
        <v>1012889</v>
      </c>
      <c r="G219" s="36">
        <v>2000</v>
      </c>
      <c r="H219" s="36">
        <v>516375</v>
      </c>
      <c r="I219" s="36">
        <v>114018</v>
      </c>
      <c r="J219" s="36">
        <v>380496</v>
      </c>
      <c r="K219" s="36"/>
      <c r="L219" s="96" t="s">
        <v>2314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2"/>
        <v>1036449</v>
      </c>
      <c r="G220" s="36">
        <v>211151</v>
      </c>
      <c r="H220" s="36">
        <v>428800</v>
      </c>
      <c r="I220" s="36">
        <v>22501</v>
      </c>
      <c r="J220" s="36">
        <v>373997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2"/>
        <v>1922314</v>
      </c>
      <c r="G221" s="36">
        <v>66000</v>
      </c>
      <c r="H221" s="36">
        <v>546733</v>
      </c>
      <c r="I221" s="36">
        <v>124800</v>
      </c>
      <c r="J221" s="36">
        <v>1184781</v>
      </c>
      <c r="K221" s="36"/>
      <c r="L221" s="96" t="s">
        <v>2314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2"/>
        <v>241280</v>
      </c>
      <c r="G222" s="36">
        <v>0</v>
      </c>
      <c r="H222" s="36">
        <v>167930</v>
      </c>
      <c r="I222" s="36">
        <v>65200</v>
      </c>
      <c r="J222" s="36">
        <v>8150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1307534</v>
      </c>
      <c r="G223" s="36">
        <v>173100</v>
      </c>
      <c r="H223" s="36">
        <v>766065</v>
      </c>
      <c r="I223" s="36">
        <v>83500</v>
      </c>
      <c r="J223" s="36">
        <v>284869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3"/>
        <v>547825</v>
      </c>
      <c r="G224" s="36">
        <v>254800</v>
      </c>
      <c r="H224" s="36">
        <v>293025</v>
      </c>
      <c r="I224" s="36">
        <v>0</v>
      </c>
      <c r="J224" s="36">
        <v>0</v>
      </c>
      <c r="K224" s="36"/>
      <c r="L224" s="96" t="s">
        <v>2310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3"/>
        <v>2239048</v>
      </c>
      <c r="G225" s="36">
        <v>161650</v>
      </c>
      <c r="H225" s="36">
        <v>1006762</v>
      </c>
      <c r="I225" s="36">
        <v>226600</v>
      </c>
      <c r="J225" s="36">
        <v>844036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3"/>
        <v>11860831</v>
      </c>
      <c r="G226" s="36">
        <v>812435</v>
      </c>
      <c r="H226" s="36">
        <v>3606075</v>
      </c>
      <c r="I226" s="36">
        <v>2335050</v>
      </c>
      <c r="J226" s="36">
        <v>5107271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3"/>
        <v>76100</v>
      </c>
      <c r="G227" s="36">
        <v>0</v>
      </c>
      <c r="H227" s="36">
        <v>76100</v>
      </c>
      <c r="I227" s="36">
        <v>0</v>
      </c>
      <c r="J227" s="36">
        <v>0</v>
      </c>
      <c r="K227" s="36"/>
      <c r="L227" s="96" t="s">
        <v>2314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3"/>
        <v>1096268</v>
      </c>
      <c r="G228" s="36">
        <v>405500</v>
      </c>
      <c r="H228" s="36">
        <v>207645</v>
      </c>
      <c r="I228" s="36">
        <v>12001</v>
      </c>
      <c r="J228" s="36">
        <v>471122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3"/>
        <v>3511352</v>
      </c>
      <c r="G229" s="36">
        <v>1</v>
      </c>
      <c r="H229" s="36">
        <v>1121793</v>
      </c>
      <c r="I229" s="36">
        <v>269043</v>
      </c>
      <c r="J229" s="36">
        <v>2120515</v>
      </c>
      <c r="K229" s="36"/>
      <c r="L229" s="96" t="s">
        <v>2314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3"/>
        <v>33321243</v>
      </c>
      <c r="G230" s="36">
        <v>4591540</v>
      </c>
      <c r="H230" s="36">
        <v>3778891</v>
      </c>
      <c r="I230" s="36">
        <v>6788020</v>
      </c>
      <c r="J230" s="36">
        <v>18162792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3"/>
        <v>24984431</v>
      </c>
      <c r="G231" s="36">
        <v>14162000</v>
      </c>
      <c r="H231" s="36">
        <v>5952779</v>
      </c>
      <c r="I231" s="36">
        <v>281927</v>
      </c>
      <c r="J231" s="36">
        <v>4587725</v>
      </c>
      <c r="K231" s="36"/>
      <c r="L231" s="96" t="s">
        <v>2314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3"/>
        <v>43093797</v>
      </c>
      <c r="G232" s="36">
        <v>30069249</v>
      </c>
      <c r="H232" s="36">
        <v>10286585</v>
      </c>
      <c r="I232" s="36">
        <v>2247000</v>
      </c>
      <c r="J232" s="36">
        <v>490963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3"/>
        <v>2628666</v>
      </c>
      <c r="G233" s="36">
        <v>0</v>
      </c>
      <c r="H233" s="36">
        <v>2030415</v>
      </c>
      <c r="I233" s="36">
        <v>0</v>
      </c>
      <c r="J233" s="36">
        <v>598251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3"/>
        <v>7387632</v>
      </c>
      <c r="G234" s="36">
        <v>692500</v>
      </c>
      <c r="H234" s="36">
        <v>4252761</v>
      </c>
      <c r="I234" s="36">
        <v>18000</v>
      </c>
      <c r="J234" s="36">
        <v>2424371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3"/>
        <v>16608445</v>
      </c>
      <c r="G235" s="36">
        <v>1533050</v>
      </c>
      <c r="H235" s="36">
        <v>12072780</v>
      </c>
      <c r="I235" s="36">
        <v>35029</v>
      </c>
      <c r="J235" s="36">
        <v>2967586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3"/>
        <v>2615321</v>
      </c>
      <c r="G236" s="36">
        <v>483000</v>
      </c>
      <c r="H236" s="36">
        <v>2132321</v>
      </c>
      <c r="I236" s="36">
        <v>0</v>
      </c>
      <c r="J236" s="36">
        <v>0</v>
      </c>
      <c r="K236" s="36"/>
      <c r="L236" s="96" t="s">
        <v>2310</v>
      </c>
    </row>
    <row r="237" spans="1:12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3"/>
        <v>19847450</v>
      </c>
      <c r="G237" s="36">
        <v>639750</v>
      </c>
      <c r="H237" s="36">
        <v>6778032</v>
      </c>
      <c r="I237" s="36">
        <v>435825</v>
      </c>
      <c r="J237" s="36">
        <v>11993843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3"/>
        <v>5193316</v>
      </c>
      <c r="G238" s="36">
        <v>75300</v>
      </c>
      <c r="H238" s="36">
        <v>4896356</v>
      </c>
      <c r="I238" s="36">
        <v>0</v>
      </c>
      <c r="J238" s="36">
        <v>221660</v>
      </c>
      <c r="K238" s="36"/>
      <c r="L238" s="96" t="s">
        <v>2314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3"/>
        <v>8132970</v>
      </c>
      <c r="G239" s="36">
        <v>580000</v>
      </c>
      <c r="H239" s="36">
        <v>3383390</v>
      </c>
      <c r="I239" s="36">
        <v>0</v>
      </c>
      <c r="J239" s="36">
        <v>4169580</v>
      </c>
      <c r="K239" s="36"/>
      <c r="L239" s="96" t="s">
        <v>2310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3"/>
        <v>85955531</v>
      </c>
      <c r="G240" s="36">
        <v>20502301</v>
      </c>
      <c r="H240" s="36">
        <v>27418158</v>
      </c>
      <c r="I240" s="36">
        <v>582300</v>
      </c>
      <c r="J240" s="36">
        <v>37452772</v>
      </c>
      <c r="K240" s="36"/>
      <c r="L240" s="96" t="s">
        <v>2314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3"/>
        <v>17136550</v>
      </c>
      <c r="G241" s="36">
        <v>28000</v>
      </c>
      <c r="H241" s="36">
        <v>12511077</v>
      </c>
      <c r="I241" s="36">
        <v>1012675</v>
      </c>
      <c r="J241" s="36">
        <v>3584798</v>
      </c>
      <c r="K241" s="36"/>
      <c r="L241" s="77" t="s">
        <v>2314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3"/>
        <v>54224575</v>
      </c>
      <c r="G242" s="36">
        <v>9733489</v>
      </c>
      <c r="H242" s="36">
        <v>23730446</v>
      </c>
      <c r="I242" s="36">
        <v>6235729</v>
      </c>
      <c r="J242" s="36">
        <v>14524911</v>
      </c>
      <c r="K242" s="36"/>
      <c r="L242" s="96" t="s">
        <v>2314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3"/>
        <v>78686110</v>
      </c>
      <c r="G243" s="36">
        <v>43068198</v>
      </c>
      <c r="H243" s="36">
        <v>24607787</v>
      </c>
      <c r="I243" s="36">
        <v>308500</v>
      </c>
      <c r="J243" s="36">
        <v>10701625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3"/>
        <v>328891433</v>
      </c>
      <c r="G244" s="36">
        <v>80618874</v>
      </c>
      <c r="H244" s="36">
        <v>26676476</v>
      </c>
      <c r="I244" s="36">
        <v>98555005</v>
      </c>
      <c r="J244" s="36">
        <v>123041078</v>
      </c>
      <c r="K244" s="36"/>
      <c r="L244" s="96" t="s">
        <v>2310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3"/>
        <v>11244571</v>
      </c>
      <c r="G245" s="36">
        <v>4949740</v>
      </c>
      <c r="H245" s="36">
        <v>5235522</v>
      </c>
      <c r="I245" s="36">
        <v>0</v>
      </c>
      <c r="J245" s="36">
        <v>1059309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3"/>
        <v>12782929</v>
      </c>
      <c r="G246" s="36">
        <v>970000</v>
      </c>
      <c r="H246" s="36">
        <v>8526104</v>
      </c>
      <c r="I246" s="36">
        <v>283876</v>
      </c>
      <c r="J246" s="36">
        <v>3002949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3"/>
        <v>33760381</v>
      </c>
      <c r="G247" s="36">
        <v>27158340</v>
      </c>
      <c r="H247" s="36">
        <v>4770479</v>
      </c>
      <c r="I247" s="36">
        <v>538850</v>
      </c>
      <c r="J247" s="36">
        <v>1292712</v>
      </c>
      <c r="K247" s="36"/>
      <c r="L247" s="96" t="s">
        <v>2310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3"/>
        <v>24189119</v>
      </c>
      <c r="G248" s="36">
        <v>12671345</v>
      </c>
      <c r="H248" s="36">
        <v>3449570</v>
      </c>
      <c r="I248" s="36">
        <v>102250</v>
      </c>
      <c r="J248" s="36">
        <v>7965954</v>
      </c>
      <c r="K248" s="36"/>
      <c r="L248" s="96" t="s">
        <v>2314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3"/>
        <v>44500491</v>
      </c>
      <c r="G249" s="36">
        <v>5676620</v>
      </c>
      <c r="H249" s="36">
        <v>17687810</v>
      </c>
      <c r="I249" s="36">
        <v>7981300</v>
      </c>
      <c r="J249" s="36">
        <v>13154761</v>
      </c>
      <c r="K249" s="36"/>
      <c r="L249" s="96" t="s">
        <v>2310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3"/>
        <v>18001437</v>
      </c>
      <c r="G250" s="36">
        <v>9415700</v>
      </c>
      <c r="H250" s="36">
        <v>7427910</v>
      </c>
      <c r="I250" s="36">
        <v>0</v>
      </c>
      <c r="J250" s="36">
        <v>1157827</v>
      </c>
      <c r="K250" s="36"/>
      <c r="L250" s="96" t="s">
        <v>2310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3"/>
        <v>12480994</v>
      </c>
      <c r="G251" s="36">
        <v>1505500</v>
      </c>
      <c r="H251" s="36">
        <v>4981794</v>
      </c>
      <c r="I251" s="36">
        <v>59300</v>
      </c>
      <c r="J251" s="36">
        <v>5934400</v>
      </c>
      <c r="K251" s="36"/>
      <c r="L251" s="96" t="s">
        <v>2310</v>
      </c>
    </row>
    <row r="252" spans="1:12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3"/>
        <v>36012098</v>
      </c>
      <c r="G252" s="36">
        <v>2212305</v>
      </c>
      <c r="H252" s="36">
        <v>10821611</v>
      </c>
      <c r="I252" s="36">
        <v>2080104</v>
      </c>
      <c r="J252" s="36">
        <v>20898078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3"/>
        <v>7326375</v>
      </c>
      <c r="G253" s="36">
        <v>3199187</v>
      </c>
      <c r="H253" s="36">
        <v>1132743</v>
      </c>
      <c r="I253" s="36">
        <v>2631186</v>
      </c>
      <c r="J253" s="36">
        <v>363259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3"/>
        <v>41267815</v>
      </c>
      <c r="G254" s="36">
        <v>3708060</v>
      </c>
      <c r="H254" s="36">
        <v>4648974</v>
      </c>
      <c r="I254" s="36">
        <v>13443324</v>
      </c>
      <c r="J254" s="36">
        <v>19467457</v>
      </c>
      <c r="K254" s="36"/>
      <c r="L254" s="96" t="s">
        <v>2314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3"/>
        <v>9839155</v>
      </c>
      <c r="G255" s="36">
        <v>4085567</v>
      </c>
      <c r="H255" s="36">
        <v>3001736</v>
      </c>
      <c r="I255" s="36">
        <v>240023</v>
      </c>
      <c r="J255" s="36">
        <v>2511829</v>
      </c>
      <c r="K255" s="36"/>
      <c r="L255" s="96" t="s">
        <v>2310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3"/>
        <v>1904377</v>
      </c>
      <c r="G256" s="36">
        <v>491625</v>
      </c>
      <c r="H256" s="36">
        <v>464320</v>
      </c>
      <c r="I256" s="36">
        <v>22518</v>
      </c>
      <c r="J256" s="36">
        <v>925914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3"/>
        <v>6188239</v>
      </c>
      <c r="G257" s="36">
        <v>849068</v>
      </c>
      <c r="H257" s="36">
        <v>3186983</v>
      </c>
      <c r="I257" s="36">
        <v>16000</v>
      </c>
      <c r="J257" s="36">
        <v>2136188</v>
      </c>
      <c r="K257" s="36"/>
      <c r="L257" s="96" t="s">
        <v>2314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3"/>
        <v>67545034</v>
      </c>
      <c r="G258" s="36">
        <v>4648820</v>
      </c>
      <c r="H258" s="36">
        <v>3251806</v>
      </c>
      <c r="I258" s="36">
        <v>54417650</v>
      </c>
      <c r="J258" s="36">
        <v>5226758</v>
      </c>
      <c r="K258" s="36"/>
      <c r="L258" s="96" t="s">
        <v>2310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3"/>
        <v>2604837</v>
      </c>
      <c r="G259" s="36">
        <v>0</v>
      </c>
      <c r="H259" s="36">
        <v>780897</v>
      </c>
      <c r="I259" s="36">
        <v>86000</v>
      </c>
      <c r="J259" s="36">
        <v>1737940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3"/>
        <v>14136904</v>
      </c>
      <c r="G260" s="36">
        <v>5832870</v>
      </c>
      <c r="H260" s="36">
        <v>2604975</v>
      </c>
      <c r="I260" s="36">
        <v>1869770</v>
      </c>
      <c r="J260" s="36">
        <v>3829289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3"/>
        <v>31563623</v>
      </c>
      <c r="G261" s="36">
        <v>170000</v>
      </c>
      <c r="H261" s="36">
        <v>3784128</v>
      </c>
      <c r="I261" s="36">
        <v>6756018</v>
      </c>
      <c r="J261" s="36">
        <v>20853477</v>
      </c>
      <c r="K261" s="36"/>
      <c r="L261" s="77" t="s">
        <v>2314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3"/>
        <v>8202751</v>
      </c>
      <c r="G262" s="36">
        <v>1189769</v>
      </c>
      <c r="H262" s="36">
        <v>3205572</v>
      </c>
      <c r="I262" s="36">
        <v>0</v>
      </c>
      <c r="J262" s="36">
        <v>3807410</v>
      </c>
      <c r="K262" s="36"/>
      <c r="L262" s="96" t="s">
        <v>2314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3"/>
        <v>13825545</v>
      </c>
      <c r="G263" s="36">
        <v>4178627</v>
      </c>
      <c r="H263" s="36">
        <v>5090997</v>
      </c>
      <c r="I263" s="36">
        <v>786261</v>
      </c>
      <c r="J263" s="36">
        <v>3769660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3"/>
        <v>511367</v>
      </c>
      <c r="G264" s="36">
        <v>0</v>
      </c>
      <c r="H264" s="36">
        <v>303544</v>
      </c>
      <c r="I264" s="36">
        <v>14350</v>
      </c>
      <c r="J264" s="36">
        <v>193473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3"/>
        <v>366853</v>
      </c>
      <c r="G265" s="36">
        <v>6000</v>
      </c>
      <c r="H265" s="36">
        <v>295321</v>
      </c>
      <c r="I265" s="36">
        <v>0</v>
      </c>
      <c r="J265" s="36">
        <v>65532</v>
      </c>
      <c r="K265" s="36"/>
      <c r="L265" s="77" t="s">
        <v>2314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3"/>
        <v>2552350</v>
      </c>
      <c r="G266" s="36">
        <v>0</v>
      </c>
      <c r="H266" s="36">
        <v>684640</v>
      </c>
      <c r="I266" s="36">
        <v>23100</v>
      </c>
      <c r="J266" s="36">
        <v>1844610</v>
      </c>
      <c r="K266" s="36"/>
      <c r="L266" s="96" t="s">
        <v>2310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3"/>
        <v>2509032</v>
      </c>
      <c r="G267" s="36">
        <v>255875</v>
      </c>
      <c r="H267" s="36">
        <v>1754805</v>
      </c>
      <c r="I267" s="36">
        <v>0</v>
      </c>
      <c r="J267" s="36">
        <v>498352</v>
      </c>
      <c r="K267" s="36"/>
      <c r="L267" s="96" t="s">
        <v>2314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3"/>
        <v>4715268</v>
      </c>
      <c r="G268" s="36">
        <v>2565446</v>
      </c>
      <c r="H268" s="36">
        <v>1370220</v>
      </c>
      <c r="I268" s="36">
        <v>84000</v>
      </c>
      <c r="J268" s="36">
        <v>695602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3"/>
        <v>911013</v>
      </c>
      <c r="G269" s="36">
        <v>149211</v>
      </c>
      <c r="H269" s="36">
        <v>46412</v>
      </c>
      <c r="I269" s="36">
        <v>0</v>
      </c>
      <c r="J269" s="36">
        <v>715390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3"/>
        <v>21700112</v>
      </c>
      <c r="G270" s="36">
        <v>947850</v>
      </c>
      <c r="H270" s="36">
        <v>8450831</v>
      </c>
      <c r="I270" s="36">
        <v>742150</v>
      </c>
      <c r="J270" s="36">
        <v>11559281</v>
      </c>
      <c r="K270" s="36"/>
      <c r="L270" s="96" t="s">
        <v>2310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3"/>
        <v>1058951</v>
      </c>
      <c r="G271" s="36">
        <v>410200</v>
      </c>
      <c r="H271" s="36">
        <v>622851</v>
      </c>
      <c r="I271" s="36">
        <v>0</v>
      </c>
      <c r="J271" s="36">
        <v>25900</v>
      </c>
      <c r="K271" s="36"/>
      <c r="L271" s="96" t="s">
        <v>2314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3"/>
        <v>16924862</v>
      </c>
      <c r="G272" s="36">
        <v>1693400</v>
      </c>
      <c r="H272" s="36">
        <v>4117893</v>
      </c>
      <c r="I272" s="36">
        <v>135195</v>
      </c>
      <c r="J272" s="36">
        <v>10978374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3"/>
        <v>925963</v>
      </c>
      <c r="G273" s="36">
        <v>10000</v>
      </c>
      <c r="H273" s="36">
        <v>606849</v>
      </c>
      <c r="I273" s="36">
        <v>0</v>
      </c>
      <c r="J273" s="36">
        <v>309114</v>
      </c>
      <c r="K273" s="36"/>
      <c r="L273" s="96" t="s">
        <v>2314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3"/>
        <v>8514386</v>
      </c>
      <c r="G274" s="36">
        <v>113300</v>
      </c>
      <c r="H274" s="36">
        <v>1522658</v>
      </c>
      <c r="I274" s="36">
        <v>1242500</v>
      </c>
      <c r="J274" s="36">
        <v>5635928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3"/>
        <v>945224</v>
      </c>
      <c r="G275" s="36">
        <v>219500</v>
      </c>
      <c r="H275" s="36">
        <v>463501</v>
      </c>
      <c r="I275" s="36">
        <v>0</v>
      </c>
      <c r="J275" s="36">
        <v>262223</v>
      </c>
      <c r="K275" s="36"/>
      <c r="L275" s="96" t="s">
        <v>2314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3"/>
        <v>16260945</v>
      </c>
      <c r="G276" s="36">
        <v>8521149</v>
      </c>
      <c r="H276" s="36">
        <v>284725</v>
      </c>
      <c r="I276" s="36">
        <v>96482</v>
      </c>
      <c r="J276" s="36">
        <v>7358589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3"/>
        <v>25045996</v>
      </c>
      <c r="G277" s="36">
        <v>3797700</v>
      </c>
      <c r="H277" s="36">
        <v>13554155</v>
      </c>
      <c r="I277" s="36">
        <v>2850400</v>
      </c>
      <c r="J277" s="36">
        <v>4843741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3"/>
        <v>79214</v>
      </c>
      <c r="G278" s="36">
        <v>0</v>
      </c>
      <c r="H278" s="36">
        <v>54114</v>
      </c>
      <c r="I278" s="36">
        <v>0</v>
      </c>
      <c r="J278" s="36">
        <v>25100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3"/>
        <v>5633111</v>
      </c>
      <c r="G279" s="36">
        <v>0</v>
      </c>
      <c r="H279" s="36">
        <v>2146254</v>
      </c>
      <c r="I279" s="36">
        <v>3008562</v>
      </c>
      <c r="J279" s="36">
        <v>478295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3"/>
        <v>53899746</v>
      </c>
      <c r="G280" s="36">
        <v>49943588</v>
      </c>
      <c r="H280" s="36">
        <v>2624919</v>
      </c>
      <c r="I280" s="36">
        <v>508000</v>
      </c>
      <c r="J280" s="36">
        <v>823239</v>
      </c>
      <c r="K280" s="36"/>
      <c r="L280" s="96" t="s">
        <v>2310</v>
      </c>
    </row>
    <row r="281" spans="1:12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3"/>
        <v>101213851</v>
      </c>
      <c r="G281" s="36">
        <v>55466490</v>
      </c>
      <c r="H281" s="36">
        <v>31386204</v>
      </c>
      <c r="I281" s="36">
        <v>1892000</v>
      </c>
      <c r="J281" s="36">
        <v>12469157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3"/>
        <v>929657412</v>
      </c>
      <c r="G282" s="36">
        <v>615402292</v>
      </c>
      <c r="H282" s="36">
        <v>165324238</v>
      </c>
      <c r="I282" s="36">
        <v>3048783</v>
      </c>
      <c r="J282" s="36">
        <v>145882099</v>
      </c>
      <c r="K282" s="36"/>
      <c r="L282" s="96" t="s">
        <v>2310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t="shared" si="3"/>
        <v>51936540</v>
      </c>
      <c r="G283" s="36">
        <v>27551150</v>
      </c>
      <c r="H283" s="36">
        <v>4694708</v>
      </c>
      <c r="I283" s="36">
        <v>6539605</v>
      </c>
      <c r="J283" s="36">
        <v>13151077</v>
      </c>
      <c r="K283" s="36"/>
      <c r="L283" s="96" t="s">
        <v>2310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3"/>
        <v>38253768</v>
      </c>
      <c r="G284" s="36">
        <v>59385</v>
      </c>
      <c r="H284" s="36">
        <v>7391876</v>
      </c>
      <c r="I284" s="36">
        <v>9147700</v>
      </c>
      <c r="J284" s="36">
        <v>21654807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3"/>
        <v>73521618</v>
      </c>
      <c r="G285" s="36">
        <v>12654705</v>
      </c>
      <c r="H285" s="36">
        <v>4663331</v>
      </c>
      <c r="I285" s="36">
        <v>24921107</v>
      </c>
      <c r="J285" s="36">
        <v>31282475</v>
      </c>
      <c r="K285" s="36"/>
      <c r="L285" s="96" t="s">
        <v>2310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3"/>
        <v>24935505</v>
      </c>
      <c r="G286" s="36">
        <v>3857620</v>
      </c>
      <c r="H286" s="36">
        <v>5535334</v>
      </c>
      <c r="I286" s="36">
        <v>490000</v>
      </c>
      <c r="J286" s="36">
        <v>15052551</v>
      </c>
      <c r="K286" s="36"/>
      <c r="L286" s="96" t="s">
        <v>2278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4" ref="F287:F350">G287+H287+I287+J287</f>
        <v>144911186</v>
      </c>
      <c r="G287" s="36">
        <v>105668724</v>
      </c>
      <c r="H287" s="36">
        <v>7563462</v>
      </c>
      <c r="I287" s="36">
        <v>0</v>
      </c>
      <c r="J287" s="36">
        <v>31679000</v>
      </c>
      <c r="K287" s="36"/>
      <c r="L287" s="96" t="s">
        <v>2314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4"/>
        <v>16333667</v>
      </c>
      <c r="G288" s="36">
        <v>4103325</v>
      </c>
      <c r="H288" s="36">
        <v>5579044</v>
      </c>
      <c r="I288" s="36">
        <v>104000</v>
      </c>
      <c r="J288" s="36">
        <v>6547298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4"/>
        <v>3656537</v>
      </c>
      <c r="G289" s="36">
        <v>1310551</v>
      </c>
      <c r="H289" s="36">
        <v>1320500</v>
      </c>
      <c r="I289" s="36">
        <v>667900</v>
      </c>
      <c r="J289" s="36">
        <v>357586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4"/>
        <v>2015745</v>
      </c>
      <c r="G290" s="36">
        <v>200000</v>
      </c>
      <c r="H290" s="36">
        <v>782694</v>
      </c>
      <c r="I290" s="36">
        <v>90340</v>
      </c>
      <c r="J290" s="36">
        <v>942711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4"/>
        <v>462777</v>
      </c>
      <c r="G291" s="36">
        <v>16771</v>
      </c>
      <c r="H291" s="36">
        <v>105175</v>
      </c>
      <c r="I291" s="36">
        <v>0</v>
      </c>
      <c r="J291" s="36">
        <v>340831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4"/>
        <v>307795</v>
      </c>
      <c r="G292" s="36">
        <v>0</v>
      </c>
      <c r="H292" s="36">
        <v>276045</v>
      </c>
      <c r="I292" s="36">
        <v>6000</v>
      </c>
      <c r="J292" s="36">
        <v>25750</v>
      </c>
      <c r="K292" s="36"/>
      <c r="L292" s="96" t="s">
        <v>2310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4"/>
        <v>5483770</v>
      </c>
      <c r="G293" s="36">
        <v>4086500</v>
      </c>
      <c r="H293" s="36">
        <v>900399</v>
      </c>
      <c r="I293" s="36">
        <v>27000</v>
      </c>
      <c r="J293" s="36">
        <v>469871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4"/>
        <v>12545477</v>
      </c>
      <c r="G294" s="36">
        <v>288400</v>
      </c>
      <c r="H294" s="36">
        <v>5248555</v>
      </c>
      <c r="I294" s="36">
        <v>120001</v>
      </c>
      <c r="J294" s="36">
        <v>6888521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4"/>
        <v>3503330</v>
      </c>
      <c r="G295" s="36">
        <v>341800</v>
      </c>
      <c r="H295" s="36">
        <v>1574901</v>
      </c>
      <c r="I295" s="36">
        <v>466700</v>
      </c>
      <c r="J295" s="36">
        <v>1119929</v>
      </c>
      <c r="K295" s="36"/>
      <c r="L295" s="96" t="s">
        <v>2314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4"/>
        <v>1577476</v>
      </c>
      <c r="G296" s="36">
        <v>26600</v>
      </c>
      <c r="H296" s="36">
        <v>1065961</v>
      </c>
      <c r="I296" s="36">
        <v>159734</v>
      </c>
      <c r="J296" s="36">
        <v>325181</v>
      </c>
      <c r="K296" s="36"/>
      <c r="L296" s="96" t="s">
        <v>2310</v>
      </c>
    </row>
    <row r="297" spans="1:12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4"/>
        <v>2348535</v>
      </c>
      <c r="G297" s="36">
        <v>0</v>
      </c>
      <c r="H297" s="36">
        <v>652478</v>
      </c>
      <c r="I297" s="36">
        <v>0</v>
      </c>
      <c r="J297" s="36">
        <v>1696057</v>
      </c>
      <c r="K297" s="36"/>
      <c r="L297" s="96" t="s">
        <v>2310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4"/>
        <v>5265577</v>
      </c>
      <c r="G298" s="36">
        <v>2746075</v>
      </c>
      <c r="H298" s="36">
        <v>1660549</v>
      </c>
      <c r="I298" s="36">
        <v>282500</v>
      </c>
      <c r="J298" s="36">
        <v>576453</v>
      </c>
      <c r="K298" s="63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4"/>
        <v>642984</v>
      </c>
      <c r="G299" s="36">
        <v>65101</v>
      </c>
      <c r="H299" s="36">
        <v>542323</v>
      </c>
      <c r="I299" s="36">
        <v>3500</v>
      </c>
      <c r="J299" s="36">
        <v>32060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4"/>
        <v>531303</v>
      </c>
      <c r="G300" s="36">
        <v>20000</v>
      </c>
      <c r="H300" s="36">
        <v>223320</v>
      </c>
      <c r="I300" s="36">
        <v>69000</v>
      </c>
      <c r="J300" s="36">
        <v>218983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4"/>
        <v>590595</v>
      </c>
      <c r="G301" s="36">
        <v>53950</v>
      </c>
      <c r="H301" s="36">
        <v>264078</v>
      </c>
      <c r="I301" s="36">
        <v>163300</v>
      </c>
      <c r="J301" s="36">
        <v>109267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>
        <f t="shared" si="4"/>
        <v>1383509</v>
      </c>
      <c r="G302" s="36">
        <v>447000</v>
      </c>
      <c r="H302" s="36">
        <v>735918</v>
      </c>
      <c r="I302" s="36">
        <v>0</v>
      </c>
      <c r="J302" s="36">
        <v>200591</v>
      </c>
      <c r="K302" s="36"/>
      <c r="L302" s="96" t="s">
        <v>2278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t="shared" si="4"/>
        <v>3292326</v>
      </c>
      <c r="G303" s="36">
        <v>5980</v>
      </c>
      <c r="H303" s="36">
        <v>1073905</v>
      </c>
      <c r="I303" s="36">
        <v>322390</v>
      </c>
      <c r="J303" s="36">
        <v>1890051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4"/>
        <v>2487106</v>
      </c>
      <c r="G304" s="36">
        <v>765202</v>
      </c>
      <c r="H304" s="36">
        <v>1032315</v>
      </c>
      <c r="I304" s="36">
        <v>123390</v>
      </c>
      <c r="J304" s="36">
        <v>566199</v>
      </c>
      <c r="K304" s="63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4"/>
        <v>3981294</v>
      </c>
      <c r="G305" s="36">
        <v>92000</v>
      </c>
      <c r="H305" s="36">
        <v>2392287</v>
      </c>
      <c r="I305" s="36">
        <v>0</v>
      </c>
      <c r="J305" s="36">
        <v>1497007</v>
      </c>
      <c r="K305" s="36"/>
      <c r="L305" s="96" t="s">
        <v>2310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4"/>
        <v>436423</v>
      </c>
      <c r="G306" s="36">
        <v>0</v>
      </c>
      <c r="H306" s="36">
        <v>190525</v>
      </c>
      <c r="I306" s="36">
        <v>36250</v>
      </c>
      <c r="J306" s="36">
        <v>209648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4"/>
        <v>2388743</v>
      </c>
      <c r="G307" s="36">
        <v>843311</v>
      </c>
      <c r="H307" s="36">
        <v>1234817</v>
      </c>
      <c r="I307" s="36">
        <v>103087</v>
      </c>
      <c r="J307" s="36">
        <v>207528</v>
      </c>
      <c r="K307" s="36"/>
      <c r="L307" s="96" t="s">
        <v>2310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4"/>
        <v>156758</v>
      </c>
      <c r="G308" s="36">
        <v>0</v>
      </c>
      <c r="H308" s="36">
        <v>68542</v>
      </c>
      <c r="I308" s="36">
        <v>0</v>
      </c>
      <c r="J308" s="36">
        <v>88216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4"/>
        <v>32675617</v>
      </c>
      <c r="G309" s="36">
        <v>8143613</v>
      </c>
      <c r="H309" s="36">
        <v>6380959</v>
      </c>
      <c r="I309" s="36">
        <v>5395391</v>
      </c>
      <c r="J309" s="36">
        <v>12755654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4"/>
        <v>20982004</v>
      </c>
      <c r="G310" s="36">
        <v>10332651</v>
      </c>
      <c r="H310" s="36">
        <v>5683311</v>
      </c>
      <c r="I310" s="36">
        <v>2410957</v>
      </c>
      <c r="J310" s="36">
        <v>2555085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4"/>
        <v>186855</v>
      </c>
      <c r="G311" s="36">
        <v>0</v>
      </c>
      <c r="H311" s="36">
        <v>119755</v>
      </c>
      <c r="I311" s="36">
        <v>0</v>
      </c>
      <c r="J311" s="36">
        <v>67100</v>
      </c>
      <c r="K311" s="36"/>
      <c r="L311" s="77" t="s">
        <v>2314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4"/>
        <v>6817136</v>
      </c>
      <c r="G312" s="36">
        <v>1229151</v>
      </c>
      <c r="H312" s="36">
        <v>4730390</v>
      </c>
      <c r="I312" s="36">
        <v>450285</v>
      </c>
      <c r="J312" s="36">
        <v>407310</v>
      </c>
      <c r="K312" s="36"/>
      <c r="L312" s="96" t="s">
        <v>2310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4"/>
        <v>3026909</v>
      </c>
      <c r="G313" s="36">
        <v>634500</v>
      </c>
      <c r="H313" s="36">
        <v>1152459</v>
      </c>
      <c r="I313" s="36">
        <v>2500</v>
      </c>
      <c r="J313" s="36">
        <v>1237450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4"/>
        <v>1808363</v>
      </c>
      <c r="G314" s="36">
        <v>23000</v>
      </c>
      <c r="H314" s="36">
        <v>1352662</v>
      </c>
      <c r="I314" s="36">
        <v>174700</v>
      </c>
      <c r="J314" s="36">
        <v>258001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4"/>
        <v>10550204</v>
      </c>
      <c r="G315" s="36">
        <v>388001</v>
      </c>
      <c r="H315" s="36">
        <v>4145269</v>
      </c>
      <c r="I315" s="36">
        <v>327500</v>
      </c>
      <c r="J315" s="36">
        <v>5689434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4"/>
        <v>17349724</v>
      </c>
      <c r="G316" s="36">
        <v>368125</v>
      </c>
      <c r="H316" s="36">
        <v>7079928</v>
      </c>
      <c r="I316" s="36">
        <v>52211</v>
      </c>
      <c r="J316" s="36">
        <v>9849460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4"/>
        <v>65569292</v>
      </c>
      <c r="G317" s="36">
        <v>9864419</v>
      </c>
      <c r="H317" s="36">
        <v>16648621</v>
      </c>
      <c r="I317" s="36">
        <v>14405064</v>
      </c>
      <c r="J317" s="36">
        <v>24651188</v>
      </c>
      <c r="K317" s="36"/>
      <c r="L317" s="96" t="s">
        <v>2314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4"/>
        <v>5277436</v>
      </c>
      <c r="G318" s="36">
        <v>0</v>
      </c>
      <c r="H318" s="36">
        <v>1206480</v>
      </c>
      <c r="I318" s="36">
        <v>0</v>
      </c>
      <c r="J318" s="36">
        <v>4070956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4"/>
        <v>2368255</v>
      </c>
      <c r="G319" s="36">
        <v>111193</v>
      </c>
      <c r="H319" s="36">
        <v>936011</v>
      </c>
      <c r="I319" s="36">
        <v>2451</v>
      </c>
      <c r="J319" s="36">
        <v>1318600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4"/>
        <v>21655697</v>
      </c>
      <c r="G320" s="36">
        <v>3990591</v>
      </c>
      <c r="H320" s="36">
        <v>7713186</v>
      </c>
      <c r="I320" s="36">
        <v>78487</v>
      </c>
      <c r="J320" s="36">
        <v>9873433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4"/>
        <v>87593295</v>
      </c>
      <c r="G321" s="36">
        <v>1128176</v>
      </c>
      <c r="H321" s="36">
        <v>9335041</v>
      </c>
      <c r="I321" s="36">
        <v>32527291</v>
      </c>
      <c r="J321" s="36">
        <v>44602787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4"/>
        <v>3151336</v>
      </c>
      <c r="G322" s="36">
        <v>0</v>
      </c>
      <c r="H322" s="36">
        <v>2032252</v>
      </c>
      <c r="I322" s="36">
        <v>359182</v>
      </c>
      <c r="J322" s="36">
        <v>759902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2309</v>
      </c>
      <c r="F324" s="63">
        <f aca="true" t="shared" si="5" ref="F324:F387">G324+H324+I324+J324</f>
        <v>149443825</v>
      </c>
      <c r="G324" s="36">
        <v>13717639</v>
      </c>
      <c r="H324" s="36">
        <v>24117331</v>
      </c>
      <c r="I324" s="36">
        <v>51498634</v>
      </c>
      <c r="J324" s="36">
        <v>60110221</v>
      </c>
      <c r="K324" s="36"/>
      <c r="L324" s="96" t="s">
        <v>2310</v>
      </c>
    </row>
    <row r="325" spans="1:12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5"/>
        <v>19296989</v>
      </c>
      <c r="G325" s="36">
        <v>0</v>
      </c>
      <c r="H325" s="36">
        <v>8906508</v>
      </c>
      <c r="I325" s="36">
        <v>578700</v>
      </c>
      <c r="J325" s="36">
        <v>9811781</v>
      </c>
      <c r="K325" s="36"/>
      <c r="L325" s="96" t="s">
        <v>2310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5"/>
        <v>31674656</v>
      </c>
      <c r="G326" s="36">
        <v>6176800</v>
      </c>
      <c r="H326" s="36">
        <v>4104696</v>
      </c>
      <c r="I326" s="36">
        <v>4889380</v>
      </c>
      <c r="J326" s="36">
        <v>16503780</v>
      </c>
      <c r="K326" s="36"/>
      <c r="L326" s="96" t="s">
        <v>2314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5"/>
        <v>67754937</v>
      </c>
      <c r="G327" s="36">
        <v>5935025</v>
      </c>
      <c r="H327" s="36">
        <v>9511663</v>
      </c>
      <c r="I327" s="36">
        <v>3759349</v>
      </c>
      <c r="J327" s="36">
        <v>48548900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5"/>
        <v>27455011</v>
      </c>
      <c r="G328" s="36">
        <v>1434019</v>
      </c>
      <c r="H328" s="36">
        <v>2854637</v>
      </c>
      <c r="I328" s="36">
        <v>18500170</v>
      </c>
      <c r="J328" s="36">
        <v>4666185</v>
      </c>
      <c r="K328" s="36"/>
      <c r="L328" s="96" t="s">
        <v>2310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5"/>
        <v>10658288</v>
      </c>
      <c r="G329" s="36">
        <v>437300</v>
      </c>
      <c r="H329" s="36">
        <v>2674021</v>
      </c>
      <c r="I329" s="36">
        <v>257950</v>
      </c>
      <c r="J329" s="36">
        <v>7289017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5"/>
        <v>2316832</v>
      </c>
      <c r="G330" s="36">
        <v>344160</v>
      </c>
      <c r="H330" s="36">
        <v>1803474</v>
      </c>
      <c r="I330" s="36">
        <v>0</v>
      </c>
      <c r="J330" s="36">
        <v>169198</v>
      </c>
      <c r="K330" s="36"/>
      <c r="L330" s="77" t="s">
        <v>2314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5"/>
        <v>31670790</v>
      </c>
      <c r="G331" s="36">
        <v>6189957</v>
      </c>
      <c r="H331" s="36">
        <v>13591331</v>
      </c>
      <c r="I331" s="36">
        <v>1016022</v>
      </c>
      <c r="J331" s="36">
        <v>10873480</v>
      </c>
      <c r="K331" s="36"/>
      <c r="L331" s="96" t="s">
        <v>2278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5"/>
        <v>80791946</v>
      </c>
      <c r="G332" s="36">
        <v>21362121</v>
      </c>
      <c r="H332" s="36">
        <v>23045840</v>
      </c>
      <c r="I332" s="36">
        <v>5527231</v>
      </c>
      <c r="J332" s="36">
        <v>30856754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5"/>
        <v>1612879</v>
      </c>
      <c r="G333" s="36">
        <v>110313</v>
      </c>
      <c r="H333" s="36">
        <v>1341454</v>
      </c>
      <c r="I333" s="36">
        <v>68996</v>
      </c>
      <c r="J333" s="36">
        <v>92116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5"/>
        <v>8008554</v>
      </c>
      <c r="G334" s="36">
        <v>2129046</v>
      </c>
      <c r="H334" s="36">
        <v>1413788</v>
      </c>
      <c r="I334" s="36">
        <v>0</v>
      </c>
      <c r="J334" s="36">
        <v>4465720</v>
      </c>
      <c r="K334" s="36"/>
      <c r="L334" s="96" t="s">
        <v>2314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5"/>
        <v>1907972</v>
      </c>
      <c r="G335" s="36">
        <v>1080600</v>
      </c>
      <c r="H335" s="36">
        <v>700557</v>
      </c>
      <c r="I335" s="36">
        <v>4300</v>
      </c>
      <c r="J335" s="36">
        <v>122515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5"/>
        <v>34505596</v>
      </c>
      <c r="G336" s="36">
        <v>0</v>
      </c>
      <c r="H336" s="36">
        <v>34505596</v>
      </c>
      <c r="I336" s="36">
        <v>0</v>
      </c>
      <c r="J336" s="36">
        <v>0</v>
      </c>
      <c r="K336" s="36"/>
      <c r="L336" s="96" t="s">
        <v>2310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5"/>
        <v>11003925</v>
      </c>
      <c r="G337" s="36">
        <v>2703500</v>
      </c>
      <c r="H337" s="36">
        <v>5886995</v>
      </c>
      <c r="I337" s="36">
        <v>23900</v>
      </c>
      <c r="J337" s="36">
        <v>2389530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5"/>
        <v>5805591</v>
      </c>
      <c r="G338" s="36">
        <v>29880</v>
      </c>
      <c r="H338" s="36">
        <v>2126592</v>
      </c>
      <c r="I338" s="36">
        <v>0</v>
      </c>
      <c r="J338" s="36">
        <v>3649119</v>
      </c>
      <c r="K338" s="36"/>
      <c r="L338" s="96" t="s">
        <v>2314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5"/>
        <v>2144709</v>
      </c>
      <c r="G339" s="36">
        <v>50000</v>
      </c>
      <c r="H339" s="36">
        <v>1792953</v>
      </c>
      <c r="I339" s="36">
        <v>0</v>
      </c>
      <c r="J339" s="36">
        <v>301756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5"/>
        <v>65924328</v>
      </c>
      <c r="G340" s="36">
        <v>45363105</v>
      </c>
      <c r="H340" s="36">
        <v>11034209</v>
      </c>
      <c r="I340" s="36">
        <v>2345781</v>
      </c>
      <c r="J340" s="36">
        <v>7181233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5"/>
        <v>279095307</v>
      </c>
      <c r="G341" s="36">
        <v>155745000</v>
      </c>
      <c r="H341" s="36">
        <v>13195546</v>
      </c>
      <c r="I341" s="36">
        <v>38914800</v>
      </c>
      <c r="J341" s="36">
        <v>71239961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5"/>
        <v>20616754</v>
      </c>
      <c r="G342" s="36">
        <v>739001</v>
      </c>
      <c r="H342" s="36">
        <v>8017103</v>
      </c>
      <c r="I342" s="36">
        <v>3021703</v>
      </c>
      <c r="J342" s="36">
        <v>8838947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5"/>
        <v>21202772</v>
      </c>
      <c r="G343" s="36">
        <v>1983050</v>
      </c>
      <c r="H343" s="36">
        <v>5787704</v>
      </c>
      <c r="I343" s="36">
        <v>1735354</v>
      </c>
      <c r="J343" s="36">
        <v>11696664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5"/>
        <v>80665291</v>
      </c>
      <c r="G344" s="36">
        <v>1705344</v>
      </c>
      <c r="H344" s="36">
        <v>11288319</v>
      </c>
      <c r="I344" s="36">
        <v>19993358</v>
      </c>
      <c r="J344" s="36">
        <v>47678270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5"/>
        <v>41189880</v>
      </c>
      <c r="G345" s="36">
        <v>527507</v>
      </c>
      <c r="H345" s="36">
        <v>5054664</v>
      </c>
      <c r="I345" s="36">
        <v>600600</v>
      </c>
      <c r="J345" s="36">
        <v>35007109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5"/>
        <v>43785926</v>
      </c>
      <c r="G346" s="36">
        <v>2630826</v>
      </c>
      <c r="H346" s="36">
        <v>16872696</v>
      </c>
      <c r="I346" s="36">
        <v>8577994</v>
      </c>
      <c r="J346" s="36">
        <v>15704410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5"/>
        <v>10099470</v>
      </c>
      <c r="G347" s="36">
        <v>0</v>
      </c>
      <c r="H347" s="36">
        <v>1432826</v>
      </c>
      <c r="I347" s="36">
        <v>57450</v>
      </c>
      <c r="J347" s="36">
        <v>8609194</v>
      </c>
      <c r="K347" s="36"/>
      <c r="L347" s="77" t="s">
        <v>2314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5"/>
        <v>72066842</v>
      </c>
      <c r="G348" s="36">
        <v>8836160</v>
      </c>
      <c r="H348" s="36">
        <v>9383181</v>
      </c>
      <c r="I348" s="36">
        <v>12076557</v>
      </c>
      <c r="J348" s="36">
        <v>41770944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5"/>
        <v>38784536</v>
      </c>
      <c r="G349" s="36">
        <v>5147300</v>
      </c>
      <c r="H349" s="36">
        <v>3721902</v>
      </c>
      <c r="I349" s="36">
        <v>4250475</v>
      </c>
      <c r="J349" s="36">
        <v>25664859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5"/>
        <v>4945744</v>
      </c>
      <c r="G350" s="36">
        <v>225050</v>
      </c>
      <c r="H350" s="36">
        <v>3087299</v>
      </c>
      <c r="I350" s="36">
        <v>379000</v>
      </c>
      <c r="J350" s="36">
        <v>1254395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5"/>
        <v>4239253</v>
      </c>
      <c r="G351" s="36">
        <v>265801</v>
      </c>
      <c r="H351" s="36">
        <v>3532280</v>
      </c>
      <c r="I351" s="36">
        <v>26000</v>
      </c>
      <c r="J351" s="36">
        <v>415172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5"/>
        <v>142113881</v>
      </c>
      <c r="G352" s="36">
        <v>7203971</v>
      </c>
      <c r="H352" s="36">
        <v>23778922</v>
      </c>
      <c r="I352" s="36">
        <v>40353699</v>
      </c>
      <c r="J352" s="36">
        <v>70777289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5"/>
        <v>5189381</v>
      </c>
      <c r="G353" s="36">
        <v>1296425</v>
      </c>
      <c r="H353" s="36">
        <v>881020</v>
      </c>
      <c r="I353" s="36">
        <v>2600803</v>
      </c>
      <c r="J353" s="36">
        <v>411133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5"/>
        <v>970898</v>
      </c>
      <c r="G354" s="36">
        <v>0</v>
      </c>
      <c r="H354" s="36">
        <v>767161</v>
      </c>
      <c r="I354" s="36">
        <v>0</v>
      </c>
      <c r="J354" s="36">
        <v>203737</v>
      </c>
      <c r="K354" s="36"/>
      <c r="L354" s="96" t="s">
        <v>2314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5"/>
        <v>10754121</v>
      </c>
      <c r="G355" s="36">
        <v>91724</v>
      </c>
      <c r="H355" s="36">
        <v>4028572</v>
      </c>
      <c r="I355" s="36">
        <v>0</v>
      </c>
      <c r="J355" s="36">
        <v>6633825</v>
      </c>
      <c r="K355" s="36"/>
      <c r="L355" s="96" t="s">
        <v>2314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5"/>
        <v>2995881</v>
      </c>
      <c r="G356" s="36">
        <v>447300</v>
      </c>
      <c r="H356" s="36">
        <v>1686796</v>
      </c>
      <c r="I356" s="36">
        <v>10000</v>
      </c>
      <c r="J356" s="36">
        <v>851785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5"/>
        <v>9805937</v>
      </c>
      <c r="G357" s="36">
        <v>4846658</v>
      </c>
      <c r="H357" s="36">
        <v>2496798</v>
      </c>
      <c r="I357" s="36">
        <v>1685750</v>
      </c>
      <c r="J357" s="36">
        <v>776731</v>
      </c>
      <c r="K357" s="36"/>
      <c r="L357" s="96" t="s">
        <v>2310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5"/>
        <v>11809895</v>
      </c>
      <c r="G358" s="36">
        <v>2125431</v>
      </c>
      <c r="H358" s="36">
        <v>3158109</v>
      </c>
      <c r="I358" s="36">
        <v>5127335</v>
      </c>
      <c r="J358" s="36">
        <v>1399020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5"/>
        <v>3922430</v>
      </c>
      <c r="G359" s="36">
        <v>451600</v>
      </c>
      <c r="H359" s="36">
        <v>2981583</v>
      </c>
      <c r="I359" s="36">
        <v>70000</v>
      </c>
      <c r="J359" s="36">
        <v>419247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5"/>
        <v>10759019</v>
      </c>
      <c r="G360" s="36">
        <v>6258650</v>
      </c>
      <c r="H360" s="36">
        <v>1869658</v>
      </c>
      <c r="I360" s="36">
        <v>2353955</v>
      </c>
      <c r="J360" s="36">
        <v>276756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5"/>
        <v>12903317</v>
      </c>
      <c r="G361" s="36">
        <v>6086303</v>
      </c>
      <c r="H361" s="36">
        <v>6345191</v>
      </c>
      <c r="I361" s="36">
        <v>28726</v>
      </c>
      <c r="J361" s="36">
        <v>443097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5"/>
        <v>10875447</v>
      </c>
      <c r="G362" s="36">
        <v>2383402</v>
      </c>
      <c r="H362" s="36">
        <v>1780363</v>
      </c>
      <c r="I362" s="36">
        <v>6191300</v>
      </c>
      <c r="J362" s="36">
        <v>520382</v>
      </c>
      <c r="K362" s="36"/>
      <c r="L362" s="96" t="s">
        <v>2314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5"/>
        <v>13123263</v>
      </c>
      <c r="G363" s="36">
        <v>3535658</v>
      </c>
      <c r="H363" s="36">
        <v>2760167</v>
      </c>
      <c r="I363" s="36">
        <v>1292100</v>
      </c>
      <c r="J363" s="36">
        <v>5535338</v>
      </c>
      <c r="K363" s="36"/>
      <c r="L363" s="96" t="s">
        <v>2314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5"/>
        <v>711555</v>
      </c>
      <c r="G364" s="36">
        <v>30000</v>
      </c>
      <c r="H364" s="36">
        <v>364669</v>
      </c>
      <c r="I364" s="36">
        <v>13200</v>
      </c>
      <c r="J364" s="36">
        <v>303686</v>
      </c>
      <c r="K364" s="36"/>
      <c r="L364" s="96" t="s">
        <v>2310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5"/>
        <v>12165641</v>
      </c>
      <c r="G365" s="36">
        <v>5672100</v>
      </c>
      <c r="H365" s="36">
        <v>6407636</v>
      </c>
      <c r="I365" s="36">
        <v>0</v>
      </c>
      <c r="J365" s="36">
        <v>85905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5"/>
        <v>583418</v>
      </c>
      <c r="G366" s="36">
        <v>0</v>
      </c>
      <c r="H366" s="36">
        <v>268960</v>
      </c>
      <c r="I366" s="36">
        <v>15779</v>
      </c>
      <c r="J366" s="36">
        <v>298679</v>
      </c>
      <c r="K366" s="36"/>
      <c r="L366" s="96" t="s">
        <v>2314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5"/>
        <v>6129793</v>
      </c>
      <c r="G367" s="36">
        <v>385267</v>
      </c>
      <c r="H367" s="36">
        <v>1268133</v>
      </c>
      <c r="I367" s="36">
        <v>23866</v>
      </c>
      <c r="J367" s="36">
        <v>4452527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5"/>
        <v>32063795</v>
      </c>
      <c r="G368" s="36">
        <v>315000</v>
      </c>
      <c r="H368" s="36">
        <v>9269715</v>
      </c>
      <c r="I368" s="36">
        <v>300000</v>
      </c>
      <c r="J368" s="36">
        <v>22179080</v>
      </c>
      <c r="K368" s="36"/>
      <c r="L368" s="96" t="s">
        <v>2314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5"/>
        <v>7320613</v>
      </c>
      <c r="G369" s="36">
        <v>1066550</v>
      </c>
      <c r="H369" s="36">
        <v>4964504</v>
      </c>
      <c r="I369" s="36">
        <v>958000</v>
      </c>
      <c r="J369" s="36">
        <v>331559</v>
      </c>
      <c r="K369" s="36"/>
      <c r="L369" s="96" t="s">
        <v>2310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5"/>
        <v>15957826</v>
      </c>
      <c r="G370" s="36">
        <v>1584116</v>
      </c>
      <c r="H370" s="36">
        <v>8333852</v>
      </c>
      <c r="I370" s="36">
        <v>1718391</v>
      </c>
      <c r="J370" s="36">
        <v>4321467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5"/>
        <v>58272567</v>
      </c>
      <c r="G371" s="36">
        <v>20122953</v>
      </c>
      <c r="H371" s="36">
        <v>10982896</v>
      </c>
      <c r="I371" s="36">
        <v>9412338</v>
      </c>
      <c r="J371" s="36">
        <v>17754380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5"/>
        <v>652671</v>
      </c>
      <c r="G372" s="36">
        <v>0</v>
      </c>
      <c r="H372" s="36">
        <v>652671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5"/>
        <v>6881159</v>
      </c>
      <c r="G373" s="36">
        <v>2981364</v>
      </c>
      <c r="H373" s="36">
        <v>3146621</v>
      </c>
      <c r="I373" s="36">
        <v>0</v>
      </c>
      <c r="J373" s="36">
        <v>753174</v>
      </c>
      <c r="K373" s="36"/>
      <c r="L373" s="96" t="s">
        <v>2310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5"/>
        <v>6050286</v>
      </c>
      <c r="G374" s="36">
        <v>453101</v>
      </c>
      <c r="H374" s="36">
        <v>2069992</v>
      </c>
      <c r="I374" s="36">
        <v>1518100</v>
      </c>
      <c r="J374" s="36">
        <v>2009093</v>
      </c>
      <c r="K374" s="36"/>
      <c r="L374" s="96" t="s">
        <v>2310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5"/>
        <v>12181425</v>
      </c>
      <c r="G375" s="36">
        <v>6265463</v>
      </c>
      <c r="H375" s="36">
        <v>4617571</v>
      </c>
      <c r="I375" s="36">
        <v>5700</v>
      </c>
      <c r="J375" s="36">
        <v>1292691</v>
      </c>
      <c r="K375" s="36"/>
      <c r="L375" s="96" t="s">
        <v>2314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5"/>
        <v>119850</v>
      </c>
      <c r="G376" s="36">
        <v>0</v>
      </c>
      <c r="H376" s="36">
        <v>113175</v>
      </c>
      <c r="I376" s="36">
        <v>675</v>
      </c>
      <c r="J376" s="36">
        <v>6000</v>
      </c>
      <c r="K376" s="36"/>
      <c r="L376" s="77" t="s">
        <v>2278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5"/>
        <v>38131799</v>
      </c>
      <c r="G377" s="36">
        <v>18764322</v>
      </c>
      <c r="H377" s="36">
        <v>7426935</v>
      </c>
      <c r="I377" s="36">
        <v>1312440</v>
      </c>
      <c r="J377" s="36">
        <v>10628102</v>
      </c>
      <c r="K377" s="36"/>
      <c r="L377" s="96" t="s">
        <v>2314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5"/>
        <v>22468910</v>
      </c>
      <c r="G378" s="36">
        <v>6096346</v>
      </c>
      <c r="H378" s="36">
        <v>14494346</v>
      </c>
      <c r="I378" s="36">
        <v>36800</v>
      </c>
      <c r="J378" s="36">
        <v>1841418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5"/>
        <v>17064670</v>
      </c>
      <c r="G379" s="36">
        <v>10139315</v>
      </c>
      <c r="H379" s="36">
        <v>5681207</v>
      </c>
      <c r="I379" s="36">
        <v>37778</v>
      </c>
      <c r="J379" s="36">
        <v>1206370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5"/>
        <v>40465641</v>
      </c>
      <c r="G380" s="36">
        <v>3684018</v>
      </c>
      <c r="H380" s="36">
        <v>15308309</v>
      </c>
      <c r="I380" s="36">
        <v>9494485</v>
      </c>
      <c r="J380" s="36">
        <v>11978829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5"/>
        <v>5178977</v>
      </c>
      <c r="G381" s="36">
        <v>210500</v>
      </c>
      <c r="H381" s="36">
        <v>1779460</v>
      </c>
      <c r="I381" s="36">
        <v>1100000</v>
      </c>
      <c r="J381" s="36">
        <v>2089017</v>
      </c>
      <c r="K381" s="36"/>
      <c r="L381" s="96" t="s">
        <v>2314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5"/>
        <v>11962604</v>
      </c>
      <c r="G382" s="36">
        <v>4218489</v>
      </c>
      <c r="H382" s="36">
        <v>4544687</v>
      </c>
      <c r="I382" s="36">
        <v>1145353</v>
      </c>
      <c r="J382" s="36">
        <v>2054075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5"/>
        <v>48109237</v>
      </c>
      <c r="G383" s="36">
        <v>6470299</v>
      </c>
      <c r="H383" s="36">
        <v>28598492</v>
      </c>
      <c r="I383" s="36">
        <v>345502</v>
      </c>
      <c r="J383" s="36">
        <v>12694944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5"/>
        <v>8420025</v>
      </c>
      <c r="G384" s="36">
        <v>3140850</v>
      </c>
      <c r="H384" s="36">
        <v>2656532</v>
      </c>
      <c r="I384" s="36">
        <v>609849</v>
      </c>
      <c r="J384" s="36">
        <v>2012794</v>
      </c>
      <c r="K384" s="36"/>
      <c r="L384" s="96" t="s">
        <v>2310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5"/>
        <v>16595604</v>
      </c>
      <c r="G385" s="36">
        <v>10482252</v>
      </c>
      <c r="H385" s="36">
        <v>5168662</v>
      </c>
      <c r="I385" s="36">
        <v>1</v>
      </c>
      <c r="J385" s="36">
        <v>944689</v>
      </c>
      <c r="K385" s="36"/>
      <c r="L385" s="96" t="s">
        <v>2314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5"/>
        <v>39657066</v>
      </c>
      <c r="G386" s="36">
        <v>19396131</v>
      </c>
      <c r="H386" s="36">
        <v>8039407</v>
      </c>
      <c r="I386" s="36">
        <v>1953903</v>
      </c>
      <c r="J386" s="36">
        <v>10267625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5"/>
        <v>1521092</v>
      </c>
      <c r="G387" s="36">
        <v>523961</v>
      </c>
      <c r="H387" s="36">
        <v>714425</v>
      </c>
      <c r="I387" s="36">
        <v>0</v>
      </c>
      <c r="J387" s="36">
        <v>282706</v>
      </c>
      <c r="K387" s="36"/>
      <c r="L387" s="96" t="s">
        <v>2278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8906873</v>
      </c>
      <c r="G388" s="36">
        <v>398850</v>
      </c>
      <c r="H388" s="36">
        <v>2886788</v>
      </c>
      <c r="I388" s="36">
        <v>43000</v>
      </c>
      <c r="J388" s="36">
        <v>5578235</v>
      </c>
      <c r="K388" s="36"/>
      <c r="L388" s="96" t="s">
        <v>2310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6"/>
        <v>26016222</v>
      </c>
      <c r="G389" s="36">
        <v>5665650</v>
      </c>
      <c r="H389" s="36">
        <v>6345310</v>
      </c>
      <c r="I389" s="36">
        <v>4344634</v>
      </c>
      <c r="J389" s="36">
        <v>9660628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6"/>
        <v>14905687</v>
      </c>
      <c r="G390" s="36">
        <v>8549230</v>
      </c>
      <c r="H390" s="36">
        <v>3055408</v>
      </c>
      <c r="I390" s="36">
        <v>634500</v>
      </c>
      <c r="J390" s="36">
        <v>2666549</v>
      </c>
      <c r="K390" s="36"/>
      <c r="L390" s="96" t="s">
        <v>2314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6"/>
        <v>9676293</v>
      </c>
      <c r="G391" s="36">
        <v>0</v>
      </c>
      <c r="H391" s="36">
        <v>9676293</v>
      </c>
      <c r="I391" s="36">
        <v>0</v>
      </c>
      <c r="J391" s="36">
        <v>0</v>
      </c>
      <c r="K391" s="36"/>
      <c r="L391" s="96" t="s">
        <v>2314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6"/>
        <v>15495343</v>
      </c>
      <c r="G392" s="36">
        <v>840692</v>
      </c>
      <c r="H392" s="36">
        <v>2613290</v>
      </c>
      <c r="I392" s="36">
        <v>6899701</v>
      </c>
      <c r="J392" s="36">
        <v>5141660</v>
      </c>
      <c r="K392" s="36"/>
      <c r="L392" s="96" t="s">
        <v>2314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6"/>
        <v>316851</v>
      </c>
      <c r="G393" s="36">
        <v>0</v>
      </c>
      <c r="H393" s="36">
        <v>220260</v>
      </c>
      <c r="I393" s="36">
        <v>60641</v>
      </c>
      <c r="J393" s="36">
        <v>35950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6"/>
        <v>29853791</v>
      </c>
      <c r="G394" s="36">
        <v>19873187</v>
      </c>
      <c r="H394" s="36">
        <v>9177563</v>
      </c>
      <c r="I394" s="36">
        <v>0</v>
      </c>
      <c r="J394" s="36">
        <v>803041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6"/>
        <v>364070</v>
      </c>
      <c r="G395" s="36">
        <v>0</v>
      </c>
      <c r="H395" s="36">
        <v>269095</v>
      </c>
      <c r="I395" s="36">
        <v>0</v>
      </c>
      <c r="J395" s="36">
        <v>94975</v>
      </c>
      <c r="K395" s="36"/>
      <c r="L395" s="96" t="s">
        <v>2278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6"/>
        <v>10853558</v>
      </c>
      <c r="G396" s="36">
        <v>8100348</v>
      </c>
      <c r="H396" s="36">
        <v>2088565</v>
      </c>
      <c r="I396" s="36">
        <v>512350</v>
      </c>
      <c r="J396" s="36">
        <v>152295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6"/>
        <v>8485195</v>
      </c>
      <c r="G397" s="36">
        <v>1569340</v>
      </c>
      <c r="H397" s="36">
        <v>2292333</v>
      </c>
      <c r="I397" s="36">
        <v>726100</v>
      </c>
      <c r="J397" s="36">
        <v>3897422</v>
      </c>
      <c r="K397" s="36"/>
      <c r="L397" s="96" t="s">
        <v>2314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6"/>
        <v>83321</v>
      </c>
      <c r="G398" s="36">
        <v>0</v>
      </c>
      <c r="H398" s="36">
        <v>83321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6"/>
        <v>1235633</v>
      </c>
      <c r="G399" s="36">
        <v>163400</v>
      </c>
      <c r="H399" s="36">
        <v>675293</v>
      </c>
      <c r="I399" s="36">
        <v>255500</v>
      </c>
      <c r="J399" s="36">
        <v>141440</v>
      </c>
      <c r="K399" s="36"/>
      <c r="L399" s="96" t="s">
        <v>2314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6"/>
        <v>12980329</v>
      </c>
      <c r="G400" s="36">
        <v>8205517</v>
      </c>
      <c r="H400" s="36">
        <v>3735209</v>
      </c>
      <c r="I400" s="36">
        <v>427200</v>
      </c>
      <c r="J400" s="36">
        <v>612403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6"/>
        <v>3482478</v>
      </c>
      <c r="G401" s="36">
        <v>1172850</v>
      </c>
      <c r="H401" s="36">
        <v>1716325</v>
      </c>
      <c r="I401" s="36">
        <v>143225</v>
      </c>
      <c r="J401" s="36">
        <v>450078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6"/>
        <v>14519359</v>
      </c>
      <c r="G402" s="36">
        <v>8539690</v>
      </c>
      <c r="H402" s="36">
        <v>4873819</v>
      </c>
      <c r="I402" s="36">
        <v>365000</v>
      </c>
      <c r="J402" s="36">
        <v>740850</v>
      </c>
      <c r="K402" s="36"/>
      <c r="L402" s="96" t="s">
        <v>2310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6"/>
        <v>8015270</v>
      </c>
      <c r="G403" s="36">
        <v>1437250</v>
      </c>
      <c r="H403" s="36">
        <v>1836727</v>
      </c>
      <c r="I403" s="36">
        <v>4118225</v>
      </c>
      <c r="J403" s="36">
        <v>623068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6"/>
        <v>27553582</v>
      </c>
      <c r="G404" s="36">
        <v>7400647</v>
      </c>
      <c r="H404" s="36">
        <v>9763647</v>
      </c>
      <c r="I404" s="36">
        <v>357903</v>
      </c>
      <c r="J404" s="36">
        <v>10031385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6"/>
        <v>7644541</v>
      </c>
      <c r="G405" s="36">
        <v>1124518</v>
      </c>
      <c r="H405" s="36">
        <v>2702473</v>
      </c>
      <c r="I405" s="36">
        <v>108250</v>
      </c>
      <c r="J405" s="36">
        <v>3709300</v>
      </c>
      <c r="K405" s="36"/>
      <c r="L405" s="96" t="s">
        <v>2314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6"/>
        <v>3814246</v>
      </c>
      <c r="G406" s="36">
        <v>0</v>
      </c>
      <c r="H406" s="36">
        <v>2931204</v>
      </c>
      <c r="I406" s="36">
        <v>11500</v>
      </c>
      <c r="J406" s="36">
        <v>871542</v>
      </c>
      <c r="K406" s="36"/>
      <c r="L406" s="96" t="s">
        <v>2314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6"/>
        <v>4035946</v>
      </c>
      <c r="G407" s="36">
        <v>1721600</v>
      </c>
      <c r="H407" s="36">
        <v>1793745</v>
      </c>
      <c r="I407" s="36">
        <v>279320</v>
      </c>
      <c r="J407" s="36">
        <v>241281</v>
      </c>
      <c r="K407" s="36"/>
      <c r="L407" s="96" t="s">
        <v>2310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6"/>
        <v>2956819</v>
      </c>
      <c r="G408" s="36">
        <v>180000</v>
      </c>
      <c r="H408" s="36">
        <v>1614691</v>
      </c>
      <c r="I408" s="36">
        <v>554180</v>
      </c>
      <c r="J408" s="36">
        <v>607948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6"/>
        <v>10576887</v>
      </c>
      <c r="G409" s="36">
        <v>1653600</v>
      </c>
      <c r="H409" s="36">
        <v>7765389</v>
      </c>
      <c r="I409" s="36">
        <v>334500</v>
      </c>
      <c r="J409" s="36">
        <v>823398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6"/>
        <v>21267853</v>
      </c>
      <c r="G410" s="36">
        <v>10452729</v>
      </c>
      <c r="H410" s="36">
        <v>9231377</v>
      </c>
      <c r="I410" s="36">
        <v>400000</v>
      </c>
      <c r="J410" s="36">
        <v>1183747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6"/>
        <v>3088953</v>
      </c>
      <c r="G411" s="36">
        <v>0</v>
      </c>
      <c r="H411" s="36">
        <v>898547</v>
      </c>
      <c r="I411" s="36">
        <v>840500</v>
      </c>
      <c r="J411" s="36">
        <v>1349906</v>
      </c>
      <c r="K411" s="36"/>
      <c r="L411" s="77" t="s">
        <v>2314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6"/>
        <v>11342767</v>
      </c>
      <c r="G412" s="36">
        <v>2351700</v>
      </c>
      <c r="H412" s="36">
        <v>6527382</v>
      </c>
      <c r="I412" s="36">
        <v>707203</v>
      </c>
      <c r="J412" s="36">
        <v>1756482</v>
      </c>
      <c r="K412" s="36"/>
      <c r="L412" s="96" t="s">
        <v>2310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6"/>
        <v>20173367</v>
      </c>
      <c r="G413" s="36">
        <v>3359600</v>
      </c>
      <c r="H413" s="36">
        <v>6573509</v>
      </c>
      <c r="I413" s="36">
        <v>128120</v>
      </c>
      <c r="J413" s="36">
        <v>10112138</v>
      </c>
      <c r="K413" s="36"/>
      <c r="L413" s="77" t="s">
        <v>2314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6"/>
        <v>7285689</v>
      </c>
      <c r="G414" s="36">
        <v>500</v>
      </c>
      <c r="H414" s="36">
        <v>4762235</v>
      </c>
      <c r="I414" s="36">
        <v>0</v>
      </c>
      <c r="J414" s="36">
        <v>2522954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6"/>
        <v>16528306</v>
      </c>
      <c r="G415" s="36">
        <v>3312000</v>
      </c>
      <c r="H415" s="36">
        <v>3120166</v>
      </c>
      <c r="I415" s="36">
        <v>363000</v>
      </c>
      <c r="J415" s="36">
        <v>9733140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6"/>
        <v>42766755</v>
      </c>
      <c r="G416" s="36">
        <v>6734950</v>
      </c>
      <c r="H416" s="36">
        <v>4351967</v>
      </c>
      <c r="I416" s="36">
        <v>18547529</v>
      </c>
      <c r="J416" s="36">
        <v>13132309</v>
      </c>
      <c r="K416" s="36"/>
      <c r="L416" s="77" t="s">
        <v>2314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6"/>
        <v>23405232</v>
      </c>
      <c r="G417" s="36">
        <v>1951080</v>
      </c>
      <c r="H417" s="36">
        <v>4894838</v>
      </c>
      <c r="I417" s="36">
        <v>8762950</v>
      </c>
      <c r="J417" s="36">
        <v>7796364</v>
      </c>
      <c r="K417" s="36"/>
      <c r="L417" s="96" t="s">
        <v>2314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6"/>
        <v>9613355</v>
      </c>
      <c r="G418" s="36">
        <v>2806900</v>
      </c>
      <c r="H418" s="36">
        <v>5066704</v>
      </c>
      <c r="I418" s="36">
        <v>392600</v>
      </c>
      <c r="J418" s="36">
        <v>1347151</v>
      </c>
      <c r="K418" s="36"/>
      <c r="L418" s="96" t="s">
        <v>2310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6"/>
        <v>8715775</v>
      </c>
      <c r="G419" s="36">
        <v>848746</v>
      </c>
      <c r="H419" s="36">
        <v>4795146</v>
      </c>
      <c r="I419" s="36">
        <v>333241</v>
      </c>
      <c r="J419" s="36">
        <v>2738642</v>
      </c>
      <c r="K419" s="36"/>
      <c r="L419" s="96" t="s">
        <v>2314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6"/>
        <v>5264843</v>
      </c>
      <c r="G420" s="36">
        <v>287850</v>
      </c>
      <c r="H420" s="36">
        <v>4338287</v>
      </c>
      <c r="I420" s="36">
        <v>47400</v>
      </c>
      <c r="J420" s="36">
        <v>591306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6"/>
        <v>3578959</v>
      </c>
      <c r="G421" s="36">
        <v>465486</v>
      </c>
      <c r="H421" s="36">
        <v>1767647</v>
      </c>
      <c r="I421" s="36">
        <v>0</v>
      </c>
      <c r="J421" s="36">
        <v>1345826</v>
      </c>
      <c r="K421" s="36"/>
      <c r="L421" s="96" t="s">
        <v>2310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6"/>
        <v>29909334</v>
      </c>
      <c r="G422" s="36">
        <v>5836715</v>
      </c>
      <c r="H422" s="36">
        <v>12165050</v>
      </c>
      <c r="I422" s="36">
        <v>1758440</v>
      </c>
      <c r="J422" s="36">
        <v>10149129</v>
      </c>
      <c r="K422" s="36"/>
      <c r="L422" s="96" t="s">
        <v>2310</v>
      </c>
    </row>
    <row r="423" spans="1:12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6"/>
        <v>4352856</v>
      </c>
      <c r="G423" s="36">
        <v>5802</v>
      </c>
      <c r="H423" s="36">
        <v>3087712</v>
      </c>
      <c r="I423" s="36">
        <v>5000</v>
      </c>
      <c r="J423" s="36">
        <v>1254342</v>
      </c>
      <c r="K423" s="36"/>
      <c r="L423" s="96" t="s">
        <v>2310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6"/>
        <v>5996699</v>
      </c>
      <c r="G424" s="36">
        <v>1</v>
      </c>
      <c r="H424" s="36">
        <v>5950387</v>
      </c>
      <c r="I424" s="36">
        <v>1400</v>
      </c>
      <c r="J424" s="36">
        <v>44911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6"/>
        <v>3933622</v>
      </c>
      <c r="G425" s="36">
        <v>173100</v>
      </c>
      <c r="H425" s="36">
        <v>1766972</v>
      </c>
      <c r="I425" s="36">
        <v>0</v>
      </c>
      <c r="J425" s="36">
        <v>1993550</v>
      </c>
      <c r="K425" s="36"/>
      <c r="L425" s="96" t="s">
        <v>2310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6"/>
        <v>17805104</v>
      </c>
      <c r="G426" s="36">
        <v>3302775</v>
      </c>
      <c r="H426" s="36">
        <v>8277191</v>
      </c>
      <c r="I426" s="36">
        <v>856899</v>
      </c>
      <c r="J426" s="36">
        <v>5368239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6"/>
        <v>40551743</v>
      </c>
      <c r="G427" s="36">
        <v>15082101</v>
      </c>
      <c r="H427" s="36">
        <v>16152712</v>
      </c>
      <c r="I427" s="36">
        <v>0</v>
      </c>
      <c r="J427" s="36">
        <v>9316930</v>
      </c>
      <c r="K427" s="36"/>
      <c r="L427" s="96" t="s">
        <v>2314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6"/>
        <v>6721830</v>
      </c>
      <c r="G428" s="36">
        <v>325500</v>
      </c>
      <c r="H428" s="36">
        <v>2035530</v>
      </c>
      <c r="I428" s="36">
        <v>0</v>
      </c>
      <c r="J428" s="36">
        <v>4360800</v>
      </c>
      <c r="K428" s="36"/>
      <c r="L428" s="96" t="s">
        <v>2314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6"/>
        <v>30664106</v>
      </c>
      <c r="G429" s="36">
        <v>609050</v>
      </c>
      <c r="H429" s="36">
        <v>5294798</v>
      </c>
      <c r="I429" s="36">
        <v>1240750</v>
      </c>
      <c r="J429" s="36">
        <v>23519508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6"/>
        <v>7739050</v>
      </c>
      <c r="G430" s="36">
        <v>2739601</v>
      </c>
      <c r="H430" s="36">
        <v>3529897</v>
      </c>
      <c r="I430" s="36">
        <v>26000</v>
      </c>
      <c r="J430" s="36">
        <v>1443552</v>
      </c>
      <c r="K430" s="36"/>
      <c r="L430" s="96" t="s">
        <v>2310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6"/>
        <v>3492108</v>
      </c>
      <c r="G431" s="36">
        <v>1122800</v>
      </c>
      <c r="H431" s="36">
        <v>1226756</v>
      </c>
      <c r="I431" s="36">
        <v>57850</v>
      </c>
      <c r="J431" s="36">
        <v>1084702</v>
      </c>
      <c r="K431" s="36"/>
      <c r="L431" s="96" t="s">
        <v>2310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6"/>
        <v>31225136</v>
      </c>
      <c r="G432" s="36">
        <v>9539464</v>
      </c>
      <c r="H432" s="36">
        <v>5431275</v>
      </c>
      <c r="I432" s="36">
        <v>6076140</v>
      </c>
      <c r="J432" s="36">
        <v>10178257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6"/>
        <v>539429</v>
      </c>
      <c r="G433" s="36">
        <v>0</v>
      </c>
      <c r="H433" s="36">
        <v>301045</v>
      </c>
      <c r="I433" s="36">
        <v>2200</v>
      </c>
      <c r="J433" s="36">
        <v>236184</v>
      </c>
      <c r="K433" s="36"/>
      <c r="L433" s="96" t="s">
        <v>2314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6"/>
        <v>69400311</v>
      </c>
      <c r="G434" s="36">
        <v>3438889</v>
      </c>
      <c r="H434" s="36">
        <v>14553432</v>
      </c>
      <c r="I434" s="36">
        <v>8348903</v>
      </c>
      <c r="J434" s="36">
        <v>43059087</v>
      </c>
      <c r="K434" s="36"/>
      <c r="L434" s="96" t="s">
        <v>2310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6"/>
        <v>5187757</v>
      </c>
      <c r="G435" s="36">
        <v>333701</v>
      </c>
      <c r="H435" s="36">
        <v>3150646</v>
      </c>
      <c r="I435" s="36">
        <v>44201</v>
      </c>
      <c r="J435" s="36">
        <v>1659209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6"/>
        <v>27589730</v>
      </c>
      <c r="G436" s="36">
        <v>3217770</v>
      </c>
      <c r="H436" s="36">
        <v>6804180</v>
      </c>
      <c r="I436" s="36">
        <v>420400</v>
      </c>
      <c r="J436" s="36">
        <v>17147380</v>
      </c>
      <c r="K436" s="36"/>
      <c r="L436" s="96" t="s">
        <v>2310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6"/>
        <v>66462668</v>
      </c>
      <c r="G437" s="36">
        <v>898502</v>
      </c>
      <c r="H437" s="36">
        <v>8091852</v>
      </c>
      <c r="I437" s="36">
        <v>48292300</v>
      </c>
      <c r="J437" s="36">
        <v>9180014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6"/>
        <v>2287757</v>
      </c>
      <c r="G438" s="36">
        <v>0</v>
      </c>
      <c r="H438" s="36">
        <v>568947</v>
      </c>
      <c r="I438" s="36">
        <v>0</v>
      </c>
      <c r="J438" s="36">
        <v>1718810</v>
      </c>
      <c r="K438" s="36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6"/>
        <v>4488837</v>
      </c>
      <c r="G439" s="36">
        <v>989010</v>
      </c>
      <c r="H439" s="36">
        <v>1450321</v>
      </c>
      <c r="I439" s="36">
        <v>179200</v>
      </c>
      <c r="J439" s="36">
        <v>1870306</v>
      </c>
      <c r="K439" s="63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6"/>
        <v>16895677</v>
      </c>
      <c r="G440" s="36">
        <v>2393010</v>
      </c>
      <c r="H440" s="36">
        <v>5964774</v>
      </c>
      <c r="I440" s="36">
        <v>748396</v>
      </c>
      <c r="J440" s="36">
        <v>7789497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6"/>
        <v>20672489</v>
      </c>
      <c r="G441" s="36">
        <v>307050</v>
      </c>
      <c r="H441" s="36">
        <v>9424734</v>
      </c>
      <c r="I441" s="36">
        <v>1925300</v>
      </c>
      <c r="J441" s="36">
        <v>9015405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6"/>
        <v>136614</v>
      </c>
      <c r="G442" s="36">
        <v>0</v>
      </c>
      <c r="H442" s="36">
        <v>136614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6"/>
        <v>16179563</v>
      </c>
      <c r="G443" s="36">
        <v>2742910</v>
      </c>
      <c r="H443" s="36">
        <v>9987890</v>
      </c>
      <c r="I443" s="36">
        <v>28800</v>
      </c>
      <c r="J443" s="36">
        <v>3419963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6"/>
        <v>3732552</v>
      </c>
      <c r="G444" s="36">
        <v>0</v>
      </c>
      <c r="H444" s="36">
        <v>3458996</v>
      </c>
      <c r="I444" s="36">
        <v>0</v>
      </c>
      <c r="J444" s="36">
        <v>273556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6"/>
        <v>3977347</v>
      </c>
      <c r="G445" s="36">
        <v>2764558</v>
      </c>
      <c r="H445" s="36">
        <v>1079588</v>
      </c>
      <c r="I445" s="36">
        <v>0</v>
      </c>
      <c r="J445" s="36">
        <v>133201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6"/>
        <v>21736924</v>
      </c>
      <c r="G446" s="36">
        <v>8590650</v>
      </c>
      <c r="H446" s="36">
        <v>6891907</v>
      </c>
      <c r="I446" s="36">
        <v>116000</v>
      </c>
      <c r="J446" s="36">
        <v>6138367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6"/>
        <v>9935201</v>
      </c>
      <c r="G447" s="36">
        <v>6357535</v>
      </c>
      <c r="H447" s="36">
        <v>2815356</v>
      </c>
      <c r="I447" s="36">
        <v>294000</v>
      </c>
      <c r="J447" s="36">
        <v>468310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6"/>
        <v>2792860</v>
      </c>
      <c r="G448" s="36">
        <v>688500</v>
      </c>
      <c r="H448" s="36">
        <v>1817322</v>
      </c>
      <c r="I448" s="36">
        <v>500</v>
      </c>
      <c r="J448" s="36">
        <v>286538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6"/>
        <v>32799280</v>
      </c>
      <c r="G449" s="36">
        <v>16544829</v>
      </c>
      <c r="H449" s="36">
        <v>14698136</v>
      </c>
      <c r="I449" s="36">
        <v>4000</v>
      </c>
      <c r="J449" s="36">
        <v>1552315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6"/>
        <v>76665721</v>
      </c>
      <c r="G450" s="36">
        <v>33608470</v>
      </c>
      <c r="H450" s="36">
        <v>28197232</v>
      </c>
      <c r="I450" s="36">
        <v>4493308</v>
      </c>
      <c r="J450" s="36">
        <v>10366711</v>
      </c>
      <c r="K450" s="36"/>
      <c r="L450" s="96" t="s">
        <v>2310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6"/>
        <v>181717371</v>
      </c>
      <c r="G451" s="36">
        <v>99538939</v>
      </c>
      <c r="H451" s="36">
        <v>42170624</v>
      </c>
      <c r="I451" s="36">
        <v>16573805</v>
      </c>
      <c r="J451" s="36">
        <v>23434003</v>
      </c>
      <c r="K451" s="36"/>
      <c r="L451" s="96" t="s">
        <v>2314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1325567</v>
      </c>
      <c r="G452" s="36">
        <v>530665</v>
      </c>
      <c r="H452" s="36">
        <v>515059</v>
      </c>
      <c r="I452" s="36">
        <v>69750</v>
      </c>
      <c r="J452" s="36">
        <v>210093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7"/>
        <v>3735274</v>
      </c>
      <c r="G453" s="36">
        <v>2255906</v>
      </c>
      <c r="H453" s="36">
        <v>1383868</v>
      </c>
      <c r="I453" s="36">
        <v>0</v>
      </c>
      <c r="J453" s="36">
        <v>95500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7"/>
        <v>818701</v>
      </c>
      <c r="G454" s="36">
        <v>0</v>
      </c>
      <c r="H454" s="36">
        <v>634211</v>
      </c>
      <c r="I454" s="36">
        <v>0</v>
      </c>
      <c r="J454" s="36">
        <v>184490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7"/>
        <v>28106857</v>
      </c>
      <c r="G455" s="36">
        <v>8251067</v>
      </c>
      <c r="H455" s="36">
        <v>12825915</v>
      </c>
      <c r="I455" s="36">
        <v>1683506</v>
      </c>
      <c r="J455" s="36">
        <v>5346369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7"/>
        <v>20413305</v>
      </c>
      <c r="G456" s="36">
        <v>11946919</v>
      </c>
      <c r="H456" s="36">
        <v>4920730</v>
      </c>
      <c r="I456" s="36">
        <v>916500</v>
      </c>
      <c r="J456" s="36">
        <v>2629156</v>
      </c>
      <c r="K456" s="36"/>
      <c r="L456" s="96" t="s">
        <v>2314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7"/>
        <v>3544378</v>
      </c>
      <c r="G457" s="36">
        <v>600000</v>
      </c>
      <c r="H457" s="36">
        <v>250764</v>
      </c>
      <c r="I457" s="36">
        <v>12500</v>
      </c>
      <c r="J457" s="36">
        <v>2681114</v>
      </c>
      <c r="K457" s="36"/>
      <c r="L457" s="96" t="s">
        <v>2310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7"/>
        <v>118635436</v>
      </c>
      <c r="G458" s="36">
        <v>60753376</v>
      </c>
      <c r="H458" s="36">
        <v>11454821</v>
      </c>
      <c r="I458" s="36">
        <v>23339416</v>
      </c>
      <c r="J458" s="36">
        <v>23087823</v>
      </c>
      <c r="K458" s="36"/>
      <c r="L458" s="96" t="s">
        <v>2314</v>
      </c>
    </row>
    <row r="459" spans="1:12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7"/>
        <v>25713070</v>
      </c>
      <c r="G459" s="36">
        <v>14774150</v>
      </c>
      <c r="H459" s="36">
        <v>5618199</v>
      </c>
      <c r="I459" s="36">
        <v>4329910</v>
      </c>
      <c r="J459" s="36">
        <v>990811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7"/>
        <v>29883832</v>
      </c>
      <c r="G460" s="36">
        <v>14376931</v>
      </c>
      <c r="H460" s="36">
        <v>12311684</v>
      </c>
      <c r="I460" s="36">
        <v>1276445</v>
      </c>
      <c r="J460" s="36">
        <v>1918772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7"/>
        <v>57897278</v>
      </c>
      <c r="G461" s="36">
        <v>40003410</v>
      </c>
      <c r="H461" s="36">
        <v>16988180</v>
      </c>
      <c r="I461" s="36">
        <v>14000</v>
      </c>
      <c r="J461" s="36">
        <v>891688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7"/>
        <v>20859628</v>
      </c>
      <c r="G462" s="36">
        <v>5844221</v>
      </c>
      <c r="H462" s="36">
        <v>12262436</v>
      </c>
      <c r="I462" s="36">
        <v>737503</v>
      </c>
      <c r="J462" s="36">
        <v>2015468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7"/>
        <v>35962779</v>
      </c>
      <c r="G463" s="36">
        <v>27598141</v>
      </c>
      <c r="H463" s="36">
        <v>6709229</v>
      </c>
      <c r="I463" s="36">
        <v>1036234</v>
      </c>
      <c r="J463" s="36">
        <v>619175</v>
      </c>
      <c r="K463" s="36"/>
      <c r="L463" s="96" t="s">
        <v>2310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7"/>
        <v>24541417</v>
      </c>
      <c r="G464" s="36">
        <v>20770195</v>
      </c>
      <c r="H464" s="36">
        <v>2944694</v>
      </c>
      <c r="I464" s="36">
        <v>343412</v>
      </c>
      <c r="J464" s="36">
        <v>483116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7"/>
        <v>1959592</v>
      </c>
      <c r="G465" s="36">
        <v>988750</v>
      </c>
      <c r="H465" s="36">
        <v>930166</v>
      </c>
      <c r="I465" s="36">
        <v>0</v>
      </c>
      <c r="J465" s="36">
        <v>40676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7"/>
        <v>705356</v>
      </c>
      <c r="G466" s="36">
        <v>123001</v>
      </c>
      <c r="H466" s="36">
        <v>582355</v>
      </c>
      <c r="I466" s="36">
        <v>0</v>
      </c>
      <c r="J466" s="36">
        <v>0</v>
      </c>
      <c r="K466" s="36"/>
      <c r="L466" s="96" t="s">
        <v>2314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7"/>
        <v>3619633</v>
      </c>
      <c r="G467" s="36">
        <v>834350</v>
      </c>
      <c r="H467" s="36">
        <v>1164280</v>
      </c>
      <c r="I467" s="36">
        <v>336861</v>
      </c>
      <c r="J467" s="36">
        <v>1284142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 t="shared" si="7"/>
        <v>27413152</v>
      </c>
      <c r="G468" s="36">
        <v>7094510</v>
      </c>
      <c r="H468" s="36">
        <v>6993739</v>
      </c>
      <c r="I468" s="36">
        <v>18500</v>
      </c>
      <c r="J468" s="36">
        <v>13306403</v>
      </c>
      <c r="K468" s="36"/>
      <c r="L468" s="96" t="s">
        <v>2307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 t="shared" si="7"/>
        <v>22528380</v>
      </c>
      <c r="G469" s="36">
        <v>6809102</v>
      </c>
      <c r="H469" s="36">
        <v>10609901</v>
      </c>
      <c r="I469" s="36">
        <v>3524042</v>
      </c>
      <c r="J469" s="36">
        <v>1585335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>
        <f t="shared" si="7"/>
        <v>1576142</v>
      </c>
      <c r="G470" s="36">
        <v>0</v>
      </c>
      <c r="H470" s="36">
        <v>1046820</v>
      </c>
      <c r="I470" s="36">
        <v>125500</v>
      </c>
      <c r="J470" s="36">
        <v>403822</v>
      </c>
      <c r="K470" s="36"/>
      <c r="L470" s="96" t="s">
        <v>2278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t="shared" si="7"/>
        <v>7628539</v>
      </c>
      <c r="G471" s="36">
        <v>2246908</v>
      </c>
      <c r="H471" s="36">
        <v>3251054</v>
      </c>
      <c r="I471" s="36">
        <v>746815</v>
      </c>
      <c r="J471" s="36">
        <v>1383762</v>
      </c>
      <c r="K471" s="36"/>
      <c r="L471" s="96" t="s">
        <v>2310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7"/>
        <v>13690884</v>
      </c>
      <c r="G472" s="36">
        <v>10264108</v>
      </c>
      <c r="H472" s="36">
        <v>3173261</v>
      </c>
      <c r="I472" s="36">
        <v>10000</v>
      </c>
      <c r="J472" s="36">
        <v>243515</v>
      </c>
      <c r="K472" s="36"/>
      <c r="L472" s="96" t="s">
        <v>2314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7"/>
        <v>1114642</v>
      </c>
      <c r="G473" s="36">
        <v>230000</v>
      </c>
      <c r="H473" s="36">
        <v>818897</v>
      </c>
      <c r="I473" s="36">
        <v>19750</v>
      </c>
      <c r="J473" s="36">
        <v>45995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7"/>
        <v>58333043</v>
      </c>
      <c r="G474" s="36">
        <v>40006061</v>
      </c>
      <c r="H474" s="36">
        <v>11857019</v>
      </c>
      <c r="I474" s="36">
        <v>86871</v>
      </c>
      <c r="J474" s="36">
        <v>6383092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7"/>
        <v>8389006</v>
      </c>
      <c r="G475" s="36">
        <v>4719325</v>
      </c>
      <c r="H475" s="36">
        <v>2439076</v>
      </c>
      <c r="I475" s="36">
        <v>0</v>
      </c>
      <c r="J475" s="36">
        <v>1230605</v>
      </c>
      <c r="K475" s="36"/>
      <c r="L475" s="96" t="s">
        <v>2310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7"/>
        <v>5752302</v>
      </c>
      <c r="G476" s="36">
        <v>0</v>
      </c>
      <c r="H476" s="36">
        <v>0</v>
      </c>
      <c r="I476" s="36">
        <v>3203987</v>
      </c>
      <c r="J476" s="36">
        <v>2548315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7"/>
        <v>14842052</v>
      </c>
      <c r="G477" s="36">
        <v>8874611</v>
      </c>
      <c r="H477" s="36">
        <v>4596792</v>
      </c>
      <c r="I477" s="36">
        <v>15601</v>
      </c>
      <c r="J477" s="36">
        <v>1355048</v>
      </c>
      <c r="K477" s="36"/>
      <c r="L477" s="96" t="s">
        <v>2310</v>
      </c>
    </row>
    <row r="478" spans="1:12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7"/>
        <v>2136946</v>
      </c>
      <c r="G478" s="36">
        <v>0</v>
      </c>
      <c r="H478" s="36">
        <v>1677542</v>
      </c>
      <c r="I478" s="36">
        <v>100700</v>
      </c>
      <c r="J478" s="36">
        <v>358704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7"/>
        <v>42633481</v>
      </c>
      <c r="G479" s="36">
        <v>2819942</v>
      </c>
      <c r="H479" s="36">
        <v>12760574</v>
      </c>
      <c r="I479" s="36">
        <v>1918900</v>
      </c>
      <c r="J479" s="36">
        <v>25134065</v>
      </c>
      <c r="K479" s="36"/>
      <c r="L479" s="96" t="s">
        <v>2310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7"/>
        <v>2158604</v>
      </c>
      <c r="G480" s="36">
        <v>1097700</v>
      </c>
      <c r="H480" s="36">
        <v>804917</v>
      </c>
      <c r="I480" s="36">
        <v>0</v>
      </c>
      <c r="J480" s="36">
        <v>255987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7"/>
        <v>4887255</v>
      </c>
      <c r="G481" s="36">
        <v>1</v>
      </c>
      <c r="H481" s="36">
        <v>4092460</v>
      </c>
      <c r="I481" s="36">
        <v>55101</v>
      </c>
      <c r="J481" s="36">
        <v>739693</v>
      </c>
      <c r="K481" s="36"/>
      <c r="L481" s="96" t="s">
        <v>2310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7"/>
        <v>13177438</v>
      </c>
      <c r="G482" s="36">
        <v>891900</v>
      </c>
      <c r="H482" s="36">
        <v>4213593</v>
      </c>
      <c r="I482" s="36">
        <v>2532469</v>
      </c>
      <c r="J482" s="36">
        <v>5539476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7"/>
        <v>3211322</v>
      </c>
      <c r="G483" s="36">
        <v>4400</v>
      </c>
      <c r="H483" s="36">
        <v>2393322</v>
      </c>
      <c r="I483" s="36">
        <v>5000</v>
      </c>
      <c r="J483" s="36">
        <v>808600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7"/>
        <v>10873239</v>
      </c>
      <c r="G484" s="36">
        <v>190000</v>
      </c>
      <c r="H484" s="36">
        <v>5811372</v>
      </c>
      <c r="I484" s="36">
        <v>1057562</v>
      </c>
      <c r="J484" s="36">
        <v>3814305</v>
      </c>
      <c r="K484" s="36"/>
      <c r="L484" s="96" t="s">
        <v>2310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7"/>
        <v>51561419</v>
      </c>
      <c r="G485" s="36">
        <v>11611182</v>
      </c>
      <c r="H485" s="36">
        <v>9226937</v>
      </c>
      <c r="I485" s="36">
        <v>6942978</v>
      </c>
      <c r="J485" s="36">
        <v>23780322</v>
      </c>
      <c r="K485" s="36"/>
      <c r="L485" s="96" t="s">
        <v>2310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7"/>
        <v>4725398</v>
      </c>
      <c r="G486" s="36">
        <v>47200</v>
      </c>
      <c r="H486" s="36">
        <v>2856639</v>
      </c>
      <c r="I486" s="36">
        <v>0</v>
      </c>
      <c r="J486" s="36">
        <v>1821559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7"/>
        <v>645904</v>
      </c>
      <c r="G487" s="36">
        <v>0</v>
      </c>
      <c r="H487" s="36">
        <v>556904</v>
      </c>
      <c r="I487" s="36">
        <v>0</v>
      </c>
      <c r="J487" s="36">
        <v>89000</v>
      </c>
      <c r="K487" s="36"/>
      <c r="L487" s="77" t="s">
        <v>2314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7"/>
        <v>4885839</v>
      </c>
      <c r="G488" s="36">
        <v>760000</v>
      </c>
      <c r="H488" s="36">
        <v>3168936</v>
      </c>
      <c r="I488" s="36">
        <v>221000</v>
      </c>
      <c r="J488" s="36">
        <v>735903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7"/>
        <v>10176713</v>
      </c>
      <c r="G489" s="36">
        <v>535000</v>
      </c>
      <c r="H489" s="36">
        <v>2428258</v>
      </c>
      <c r="I489" s="36">
        <v>2181296</v>
      </c>
      <c r="J489" s="36">
        <v>5032159</v>
      </c>
      <c r="K489" s="36"/>
      <c r="L489" s="96" t="s">
        <v>2310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7"/>
        <v>5161725</v>
      </c>
      <c r="G490" s="36">
        <v>594000</v>
      </c>
      <c r="H490" s="36">
        <v>1602915</v>
      </c>
      <c r="I490" s="36">
        <v>0</v>
      </c>
      <c r="J490" s="36">
        <v>2964810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7"/>
        <v>93493840</v>
      </c>
      <c r="G491" s="36">
        <v>4696884</v>
      </c>
      <c r="H491" s="36">
        <v>15139356</v>
      </c>
      <c r="I491" s="36">
        <v>52695015</v>
      </c>
      <c r="J491" s="36">
        <v>20962585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7"/>
        <v>14086818</v>
      </c>
      <c r="G492" s="36">
        <v>424300</v>
      </c>
      <c r="H492" s="36">
        <v>8337229</v>
      </c>
      <c r="I492" s="36">
        <v>154926</v>
      </c>
      <c r="J492" s="36">
        <v>5170363</v>
      </c>
      <c r="K492" s="36"/>
      <c r="L492" s="96" t="s">
        <v>2314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7"/>
        <v>12574272</v>
      </c>
      <c r="G493" s="36">
        <v>7163300</v>
      </c>
      <c r="H493" s="36">
        <v>2142025</v>
      </c>
      <c r="I493" s="36">
        <v>25000</v>
      </c>
      <c r="J493" s="36">
        <v>3243947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7"/>
        <v>1652940</v>
      </c>
      <c r="G494" s="36">
        <v>1274685</v>
      </c>
      <c r="H494" s="36">
        <v>196800</v>
      </c>
      <c r="I494" s="36">
        <v>134855</v>
      </c>
      <c r="J494" s="36">
        <v>46600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7"/>
        <v>848842</v>
      </c>
      <c r="G495" s="36">
        <v>154600</v>
      </c>
      <c r="H495" s="36">
        <v>134395</v>
      </c>
      <c r="I495" s="36">
        <v>22809</v>
      </c>
      <c r="J495" s="36">
        <v>537038</v>
      </c>
      <c r="K495" s="36"/>
      <c r="L495" s="96" t="s">
        <v>2310</v>
      </c>
    </row>
    <row r="496" spans="1:12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7"/>
        <v>171503</v>
      </c>
      <c r="G496" s="36">
        <v>5000</v>
      </c>
      <c r="H496" s="36">
        <v>121053</v>
      </c>
      <c r="I496" s="36">
        <v>20000</v>
      </c>
      <c r="J496" s="36">
        <v>25450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7"/>
        <v>1300497</v>
      </c>
      <c r="G497" s="36">
        <v>160000</v>
      </c>
      <c r="H497" s="36">
        <v>455491</v>
      </c>
      <c r="I497" s="36">
        <v>135054</v>
      </c>
      <c r="J497" s="36">
        <v>549952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7"/>
        <v>816424</v>
      </c>
      <c r="G498" s="36">
        <v>43780</v>
      </c>
      <c r="H498" s="36">
        <v>207460</v>
      </c>
      <c r="I498" s="36">
        <v>81760</v>
      </c>
      <c r="J498" s="36">
        <v>483424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7"/>
        <v>34149918</v>
      </c>
      <c r="G499" s="36">
        <v>210300</v>
      </c>
      <c r="H499" s="36">
        <v>368468</v>
      </c>
      <c r="I499" s="36">
        <v>30306900</v>
      </c>
      <c r="J499" s="36">
        <v>3264250</v>
      </c>
      <c r="K499" s="36"/>
      <c r="L499" s="96" t="s">
        <v>2310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7"/>
        <v>640472</v>
      </c>
      <c r="G500" s="36">
        <v>0</v>
      </c>
      <c r="H500" s="36">
        <v>282032</v>
      </c>
      <c r="I500" s="36">
        <v>0</v>
      </c>
      <c r="J500" s="36">
        <v>358440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7"/>
        <v>6147133</v>
      </c>
      <c r="G501" s="36">
        <v>184800</v>
      </c>
      <c r="H501" s="36">
        <v>1760889</v>
      </c>
      <c r="I501" s="36">
        <v>156234</v>
      </c>
      <c r="J501" s="36">
        <v>4045210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7"/>
        <v>4153245</v>
      </c>
      <c r="G502" s="36">
        <v>455000</v>
      </c>
      <c r="H502" s="36">
        <v>2675071</v>
      </c>
      <c r="I502" s="36">
        <v>111248</v>
      </c>
      <c r="J502" s="36">
        <v>911926</v>
      </c>
      <c r="K502" s="36"/>
      <c r="L502" s="96" t="s">
        <v>2310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7"/>
        <v>4189808</v>
      </c>
      <c r="G503" s="36">
        <v>675956</v>
      </c>
      <c r="H503" s="36">
        <v>381028</v>
      </c>
      <c r="I503" s="36">
        <v>1996529</v>
      </c>
      <c r="J503" s="36">
        <v>1136295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7"/>
        <v>702568</v>
      </c>
      <c r="G504" s="36">
        <v>155000</v>
      </c>
      <c r="H504" s="36">
        <v>331821</v>
      </c>
      <c r="I504" s="36">
        <v>0</v>
      </c>
      <c r="J504" s="36">
        <v>215747</v>
      </c>
      <c r="K504" s="36"/>
      <c r="L504" s="96" t="s">
        <v>2278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7"/>
        <v>1441414</v>
      </c>
      <c r="G505" s="36">
        <v>0</v>
      </c>
      <c r="H505" s="36">
        <v>502566</v>
      </c>
      <c r="I505" s="36">
        <v>2000</v>
      </c>
      <c r="J505" s="36">
        <v>936848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7"/>
        <v>4400551</v>
      </c>
      <c r="G506" s="36">
        <v>695295</v>
      </c>
      <c r="H506" s="36">
        <v>1290582</v>
      </c>
      <c r="I506" s="36">
        <v>63545</v>
      </c>
      <c r="J506" s="36">
        <v>2351129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7"/>
        <v>2106907</v>
      </c>
      <c r="G507" s="36">
        <v>560452</v>
      </c>
      <c r="H507" s="36">
        <v>527432</v>
      </c>
      <c r="I507" s="36">
        <v>194812</v>
      </c>
      <c r="J507" s="36">
        <v>824211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7"/>
        <v>887541</v>
      </c>
      <c r="G508" s="36">
        <v>0</v>
      </c>
      <c r="H508" s="36">
        <v>550470</v>
      </c>
      <c r="I508" s="36">
        <v>8000</v>
      </c>
      <c r="J508" s="36">
        <v>329071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7"/>
        <v>14322973</v>
      </c>
      <c r="G509" s="36">
        <v>5047800</v>
      </c>
      <c r="H509" s="36">
        <v>3173671</v>
      </c>
      <c r="I509" s="36">
        <v>385304</v>
      </c>
      <c r="J509" s="36">
        <v>5716198</v>
      </c>
      <c r="K509" s="36"/>
      <c r="L509" s="77" t="s">
        <v>2314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7"/>
        <v>34381266</v>
      </c>
      <c r="G510" s="36">
        <v>6427703</v>
      </c>
      <c r="H510" s="36">
        <v>15705478</v>
      </c>
      <c r="I510" s="36">
        <v>657400</v>
      </c>
      <c r="J510" s="36">
        <v>11590685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7"/>
        <v>15565966</v>
      </c>
      <c r="G511" s="36">
        <v>4905601</v>
      </c>
      <c r="H511" s="36">
        <v>6343978</v>
      </c>
      <c r="I511" s="36">
        <v>1279300</v>
      </c>
      <c r="J511" s="36">
        <v>3037087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7"/>
        <v>8910166</v>
      </c>
      <c r="G512" s="36">
        <v>602875</v>
      </c>
      <c r="H512" s="36">
        <v>7322433</v>
      </c>
      <c r="I512" s="36">
        <v>0</v>
      </c>
      <c r="J512" s="36">
        <v>984858</v>
      </c>
      <c r="K512" s="36"/>
      <c r="L512" s="96" t="s">
        <v>2307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7"/>
        <v>31508475</v>
      </c>
      <c r="G513" s="36">
        <v>1889200</v>
      </c>
      <c r="H513" s="36">
        <v>4094243</v>
      </c>
      <c r="I513" s="36">
        <v>12000464</v>
      </c>
      <c r="J513" s="36">
        <v>13524568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7"/>
        <v>91219627</v>
      </c>
      <c r="G514" s="36">
        <v>4227651</v>
      </c>
      <c r="H514" s="36">
        <v>16880946</v>
      </c>
      <c r="I514" s="36">
        <v>17427400</v>
      </c>
      <c r="J514" s="36">
        <v>52683630</v>
      </c>
      <c r="K514" s="36"/>
      <c r="L514" s="96" t="s">
        <v>2314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7"/>
        <v>2139058</v>
      </c>
      <c r="G515" s="36">
        <v>0</v>
      </c>
      <c r="H515" s="36">
        <v>2128058</v>
      </c>
      <c r="I515" s="36">
        <v>0</v>
      </c>
      <c r="J515" s="36">
        <v>11000</v>
      </c>
      <c r="K515" s="63"/>
      <c r="L515" s="96" t="s">
        <v>2278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112597253</v>
      </c>
      <c r="G516" s="36">
        <v>31292950</v>
      </c>
      <c r="H516" s="36">
        <v>17882339</v>
      </c>
      <c r="I516" s="36">
        <v>16619890</v>
      </c>
      <c r="J516" s="36">
        <v>46802074</v>
      </c>
      <c r="K516" s="36"/>
      <c r="L516" s="96" t="s">
        <v>2314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8"/>
        <v>7090389</v>
      </c>
      <c r="G517" s="36">
        <v>810400</v>
      </c>
      <c r="H517" s="36">
        <v>2219040</v>
      </c>
      <c r="I517" s="36">
        <v>109950</v>
      </c>
      <c r="J517" s="36">
        <v>3950999</v>
      </c>
      <c r="K517" s="36"/>
      <c r="L517" s="96" t="s">
        <v>2310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8"/>
        <v>35088823</v>
      </c>
      <c r="G518" s="36">
        <v>16341053</v>
      </c>
      <c r="H518" s="36">
        <v>11730759</v>
      </c>
      <c r="I518" s="36">
        <v>2761571</v>
      </c>
      <c r="J518" s="36">
        <v>4255440</v>
      </c>
      <c r="K518" s="36"/>
      <c r="L518" s="77" t="s">
        <v>2314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8"/>
        <v>4710228</v>
      </c>
      <c r="G519" s="36">
        <v>340000</v>
      </c>
      <c r="H519" s="36">
        <v>1753600</v>
      </c>
      <c r="I519" s="36">
        <v>25009</v>
      </c>
      <c r="J519" s="36">
        <v>2591619</v>
      </c>
      <c r="K519" s="36"/>
      <c r="L519" s="96" t="s">
        <v>2310</v>
      </c>
    </row>
    <row r="520" spans="1:12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8"/>
        <v>195028</v>
      </c>
      <c r="G520" s="36">
        <v>0</v>
      </c>
      <c r="H520" s="36">
        <v>195028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8"/>
        <v>38622203</v>
      </c>
      <c r="G521" s="36">
        <v>10757978</v>
      </c>
      <c r="H521" s="36">
        <v>9131278</v>
      </c>
      <c r="I521" s="36">
        <v>10561223</v>
      </c>
      <c r="J521" s="36">
        <v>8171724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8"/>
        <v>4408717</v>
      </c>
      <c r="G522" s="36">
        <v>0</v>
      </c>
      <c r="H522" s="36">
        <v>3175042</v>
      </c>
      <c r="I522" s="36">
        <v>0</v>
      </c>
      <c r="J522" s="36">
        <v>1233675</v>
      </c>
      <c r="K522" s="36"/>
      <c r="L522" s="77" t="s">
        <v>2314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8"/>
        <v>3833969</v>
      </c>
      <c r="G523" s="36">
        <v>907000</v>
      </c>
      <c r="H523" s="36">
        <v>1630352</v>
      </c>
      <c r="I523" s="36">
        <v>103000</v>
      </c>
      <c r="J523" s="36">
        <v>1193617</v>
      </c>
      <c r="K523" s="50"/>
      <c r="L523" s="96" t="s">
        <v>2307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8"/>
        <v>13068457</v>
      </c>
      <c r="G524" s="36">
        <v>1008012</v>
      </c>
      <c r="H524" s="36">
        <v>1697960</v>
      </c>
      <c r="I524" s="36">
        <v>132501</v>
      </c>
      <c r="J524" s="36">
        <v>10229984</v>
      </c>
      <c r="K524" s="36"/>
      <c r="L524" s="96" t="s">
        <v>2314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8"/>
        <v>451925</v>
      </c>
      <c r="G525" s="36">
        <v>0</v>
      </c>
      <c r="H525" s="36">
        <v>257248</v>
      </c>
      <c r="I525" s="36">
        <v>49200</v>
      </c>
      <c r="J525" s="36">
        <v>145477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8"/>
        <v>15655907</v>
      </c>
      <c r="G526" s="36">
        <v>0</v>
      </c>
      <c r="H526" s="36">
        <v>2470907</v>
      </c>
      <c r="I526" s="36">
        <v>8693000</v>
      </c>
      <c r="J526" s="36">
        <v>4492000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8"/>
        <v>1275462</v>
      </c>
      <c r="G527" s="36">
        <v>349700</v>
      </c>
      <c r="H527" s="36">
        <v>748954</v>
      </c>
      <c r="I527" s="36">
        <v>19375</v>
      </c>
      <c r="J527" s="36">
        <v>157433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8"/>
        <v>30327518</v>
      </c>
      <c r="G528" s="36">
        <v>6267862</v>
      </c>
      <c r="H528" s="36">
        <v>9116321</v>
      </c>
      <c r="I528" s="36">
        <v>359844</v>
      </c>
      <c r="J528" s="36">
        <v>14583491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8"/>
        <v>9695760</v>
      </c>
      <c r="G529" s="36">
        <v>3406737</v>
      </c>
      <c r="H529" s="36">
        <v>4566142</v>
      </c>
      <c r="I529" s="36">
        <v>72700</v>
      </c>
      <c r="J529" s="36">
        <v>1650181</v>
      </c>
      <c r="K529" s="36"/>
      <c r="L529" s="96" t="s">
        <v>2314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8"/>
        <v>117528</v>
      </c>
      <c r="G530" s="36">
        <v>0</v>
      </c>
      <c r="H530" s="36">
        <v>90978</v>
      </c>
      <c r="I530" s="36">
        <v>0</v>
      </c>
      <c r="J530" s="36">
        <v>26550</v>
      </c>
      <c r="K530" s="36"/>
      <c r="L530" s="77" t="s">
        <v>2314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8"/>
        <v>1700986</v>
      </c>
      <c r="G531" s="36">
        <v>0</v>
      </c>
      <c r="H531" s="36">
        <v>1366199</v>
      </c>
      <c r="I531" s="36">
        <v>64400</v>
      </c>
      <c r="J531" s="36">
        <v>270387</v>
      </c>
      <c r="K531" s="36"/>
      <c r="L531" s="96" t="s">
        <v>2310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8"/>
        <v>930091</v>
      </c>
      <c r="G532" s="36">
        <v>274500</v>
      </c>
      <c r="H532" s="36">
        <v>113641</v>
      </c>
      <c r="I532" s="36">
        <v>482500</v>
      </c>
      <c r="J532" s="36">
        <v>59450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8"/>
        <v>2752893</v>
      </c>
      <c r="G533" s="36">
        <v>418200</v>
      </c>
      <c r="H533" s="36">
        <v>1787580</v>
      </c>
      <c r="I533" s="36">
        <v>0</v>
      </c>
      <c r="J533" s="36">
        <v>547113</v>
      </c>
      <c r="K533" s="36"/>
      <c r="L533" s="96" t="s">
        <v>2314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8"/>
        <v>5200835</v>
      </c>
      <c r="G534" s="36">
        <v>2472000</v>
      </c>
      <c r="H534" s="36">
        <v>1600058</v>
      </c>
      <c r="I534" s="36">
        <v>0</v>
      </c>
      <c r="J534" s="36">
        <v>1128777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8"/>
        <v>3235577</v>
      </c>
      <c r="G535" s="36">
        <v>0</v>
      </c>
      <c r="H535" s="36">
        <v>629070</v>
      </c>
      <c r="I535" s="36">
        <v>1708982</v>
      </c>
      <c r="J535" s="36">
        <v>897525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8"/>
        <v>1239201</v>
      </c>
      <c r="G536" s="36">
        <v>0</v>
      </c>
      <c r="H536" s="36">
        <v>849328</v>
      </c>
      <c r="I536" s="36">
        <v>273500</v>
      </c>
      <c r="J536" s="36">
        <v>116373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8"/>
        <v>2258264</v>
      </c>
      <c r="G537" s="36">
        <v>951200</v>
      </c>
      <c r="H537" s="36">
        <v>322002</v>
      </c>
      <c r="I537" s="36">
        <v>247125</v>
      </c>
      <c r="J537" s="36">
        <v>737937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8"/>
        <v>1339635</v>
      </c>
      <c r="G538" s="36">
        <v>3475</v>
      </c>
      <c r="H538" s="36">
        <v>451040</v>
      </c>
      <c r="I538" s="36">
        <v>617278</v>
      </c>
      <c r="J538" s="36">
        <v>267842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8"/>
        <v>3314110</v>
      </c>
      <c r="G539" s="36">
        <v>349400</v>
      </c>
      <c r="H539" s="36">
        <v>1417072</v>
      </c>
      <c r="I539" s="36">
        <v>108500</v>
      </c>
      <c r="J539" s="36">
        <v>1439138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8"/>
        <v>3925769</v>
      </c>
      <c r="G540" s="36">
        <v>1223782</v>
      </c>
      <c r="H540" s="36">
        <v>1788338</v>
      </c>
      <c r="I540" s="36">
        <v>297930</v>
      </c>
      <c r="J540" s="36">
        <v>615719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8"/>
        <v>4915880</v>
      </c>
      <c r="G541" s="36">
        <v>522600</v>
      </c>
      <c r="H541" s="36">
        <v>3549183</v>
      </c>
      <c r="I541" s="36">
        <v>135800</v>
      </c>
      <c r="J541" s="36">
        <v>708297</v>
      </c>
      <c r="K541" s="36"/>
      <c r="L541" s="96" t="s">
        <v>2314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8"/>
        <v>1270777</v>
      </c>
      <c r="G542" s="36">
        <v>475350</v>
      </c>
      <c r="H542" s="36">
        <v>491813</v>
      </c>
      <c r="I542" s="36">
        <v>10574</v>
      </c>
      <c r="J542" s="36">
        <v>293040</v>
      </c>
      <c r="K542" s="36"/>
      <c r="L542" s="96" t="s">
        <v>2314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8"/>
        <v>666656</v>
      </c>
      <c r="G543" s="36">
        <v>8250</v>
      </c>
      <c r="H543" s="36">
        <v>529972</v>
      </c>
      <c r="I543" s="36">
        <v>0</v>
      </c>
      <c r="J543" s="36">
        <v>128434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8"/>
        <v>4073402</v>
      </c>
      <c r="G544" s="36">
        <v>0</v>
      </c>
      <c r="H544" s="36">
        <v>930301</v>
      </c>
      <c r="I544" s="36">
        <v>292450</v>
      </c>
      <c r="J544" s="36">
        <v>2850651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8"/>
        <v>271562</v>
      </c>
      <c r="G545" s="36">
        <v>0</v>
      </c>
      <c r="H545" s="36">
        <v>226962</v>
      </c>
      <c r="I545" s="36">
        <v>0</v>
      </c>
      <c r="J545" s="36">
        <v>44600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8"/>
        <v>939461</v>
      </c>
      <c r="G546" s="36">
        <v>440211</v>
      </c>
      <c r="H546" s="36">
        <v>414845</v>
      </c>
      <c r="I546" s="36">
        <v>57180</v>
      </c>
      <c r="J546" s="36">
        <v>27225</v>
      </c>
      <c r="K546" s="36"/>
      <c r="L546" s="96" t="s">
        <v>2314</v>
      </c>
    </row>
    <row r="547" spans="1:12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8"/>
        <v>13382353</v>
      </c>
      <c r="G547" s="36">
        <v>2203000</v>
      </c>
      <c r="H547" s="36">
        <v>8080483</v>
      </c>
      <c r="I547" s="36">
        <v>341600</v>
      </c>
      <c r="J547" s="36">
        <v>2757270</v>
      </c>
      <c r="K547" s="36"/>
      <c r="L547" s="96" t="s">
        <v>2314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8"/>
        <v>770514</v>
      </c>
      <c r="G548" s="36">
        <v>0</v>
      </c>
      <c r="H548" s="36">
        <v>756964</v>
      </c>
      <c r="I548" s="36">
        <v>0</v>
      </c>
      <c r="J548" s="36">
        <v>13550</v>
      </c>
      <c r="K548" s="36"/>
      <c r="L548" s="96" t="s">
        <v>2310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8"/>
        <v>3532184</v>
      </c>
      <c r="G549" s="36">
        <v>378200</v>
      </c>
      <c r="H549" s="36">
        <v>1464419</v>
      </c>
      <c r="I549" s="36">
        <v>1554120</v>
      </c>
      <c r="J549" s="36">
        <v>135445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8"/>
        <v>325252</v>
      </c>
      <c r="G550" s="36">
        <v>0</v>
      </c>
      <c r="H550" s="36">
        <v>218071</v>
      </c>
      <c r="I550" s="36">
        <v>0</v>
      </c>
      <c r="J550" s="36">
        <v>107181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8"/>
        <v>6275782</v>
      </c>
      <c r="G551" s="36">
        <v>211000</v>
      </c>
      <c r="H551" s="36">
        <v>5716151</v>
      </c>
      <c r="I551" s="36">
        <v>92954</v>
      </c>
      <c r="J551" s="36">
        <v>255677</v>
      </c>
      <c r="K551" s="36"/>
      <c r="L551" s="96" t="s">
        <v>2314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6" t="s">
        <v>2278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8"/>
        <v>6477285</v>
      </c>
      <c r="G553" s="36">
        <v>872860</v>
      </c>
      <c r="H553" s="36">
        <v>1919088</v>
      </c>
      <c r="I553" s="36">
        <v>590426</v>
      </c>
      <c r="J553" s="36">
        <v>3094911</v>
      </c>
      <c r="K553" s="36"/>
      <c r="L553" s="96" t="s">
        <v>2310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8"/>
        <v>18760742</v>
      </c>
      <c r="G554" s="36">
        <v>2944850</v>
      </c>
      <c r="H554" s="36">
        <v>10150667</v>
      </c>
      <c r="I554" s="36">
        <v>938500</v>
      </c>
      <c r="J554" s="36">
        <v>4726725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8"/>
        <v>31732135</v>
      </c>
      <c r="G555" s="36">
        <v>6412466</v>
      </c>
      <c r="H555" s="36">
        <v>6398669</v>
      </c>
      <c r="I555" s="36">
        <v>13829000</v>
      </c>
      <c r="J555" s="36">
        <v>5092000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8"/>
        <v>34195956</v>
      </c>
      <c r="G556" s="36">
        <v>2575581</v>
      </c>
      <c r="H556" s="36">
        <v>20189357</v>
      </c>
      <c r="I556" s="36">
        <v>291825</v>
      </c>
      <c r="J556" s="36">
        <v>11139193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8"/>
        <v>98581583</v>
      </c>
      <c r="G557" s="36">
        <v>24809721</v>
      </c>
      <c r="H557" s="36">
        <v>11057018</v>
      </c>
      <c r="I557" s="36">
        <v>39804682</v>
      </c>
      <c r="J557" s="36">
        <v>22910162</v>
      </c>
      <c r="K557" s="36"/>
      <c r="L557" s="96" t="s">
        <v>2314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8"/>
        <v>8039705</v>
      </c>
      <c r="G558" s="36">
        <v>4164000</v>
      </c>
      <c r="H558" s="36">
        <v>3532322</v>
      </c>
      <c r="I558" s="36">
        <v>57800</v>
      </c>
      <c r="J558" s="36">
        <v>285583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8"/>
        <v>2663481</v>
      </c>
      <c r="G559" s="36">
        <v>366000</v>
      </c>
      <c r="H559" s="36">
        <v>1473523</v>
      </c>
      <c r="I559" s="36">
        <v>14500</v>
      </c>
      <c r="J559" s="36">
        <v>809458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8"/>
        <v>6376685</v>
      </c>
      <c r="G560" s="36">
        <v>173800</v>
      </c>
      <c r="H560" s="36">
        <v>2368324</v>
      </c>
      <c r="I560" s="36">
        <v>655500</v>
      </c>
      <c r="J560" s="36">
        <v>3179061</v>
      </c>
      <c r="K560" s="36"/>
      <c r="L560" s="77" t="s">
        <v>2314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8"/>
        <v>34870594</v>
      </c>
      <c r="G561" s="36">
        <v>899230</v>
      </c>
      <c r="H561" s="36">
        <v>2171923</v>
      </c>
      <c r="I561" s="36">
        <v>0</v>
      </c>
      <c r="J561" s="36">
        <v>31799441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8"/>
        <v>40847249</v>
      </c>
      <c r="G562" s="36">
        <v>9609211</v>
      </c>
      <c r="H562" s="36">
        <v>5018844</v>
      </c>
      <c r="I562" s="36">
        <v>5521571</v>
      </c>
      <c r="J562" s="36">
        <v>20697623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8"/>
        <v>12709100</v>
      </c>
      <c r="G563" s="36">
        <v>1174900</v>
      </c>
      <c r="H563" s="36">
        <v>4211998</v>
      </c>
      <c r="I563" s="36">
        <v>0</v>
      </c>
      <c r="J563" s="36">
        <v>7322202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8"/>
        <v>65137380</v>
      </c>
      <c r="G564" s="36">
        <v>36332295</v>
      </c>
      <c r="H564" s="36">
        <v>20139190</v>
      </c>
      <c r="I564" s="36">
        <v>4172026</v>
      </c>
      <c r="J564" s="36">
        <v>4493869</v>
      </c>
      <c r="K564" s="36"/>
      <c r="L564" s="96" t="s">
        <v>2314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8"/>
        <v>15176144</v>
      </c>
      <c r="G565" s="36">
        <v>517000</v>
      </c>
      <c r="H565" s="36">
        <v>13554889</v>
      </c>
      <c r="I565" s="36">
        <v>278350</v>
      </c>
      <c r="J565" s="36">
        <v>825905</v>
      </c>
      <c r="K565" s="36"/>
      <c r="L565" s="96" t="s">
        <v>2310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8"/>
        <v>11006380</v>
      </c>
      <c r="G566" s="36">
        <v>501350</v>
      </c>
      <c r="H566" s="36">
        <v>4235126</v>
      </c>
      <c r="I566" s="36">
        <v>17700</v>
      </c>
      <c r="J566" s="36">
        <v>6252204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8"/>
        <v>4819807</v>
      </c>
      <c r="G567" s="36">
        <v>5000</v>
      </c>
      <c r="H567" s="36">
        <v>2695227</v>
      </c>
      <c r="I567" s="36">
        <v>300000</v>
      </c>
      <c r="J567" s="36">
        <v>1819580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8"/>
        <v>3779087</v>
      </c>
      <c r="G568" s="36">
        <v>0</v>
      </c>
      <c r="H568" s="36">
        <v>1572648</v>
      </c>
      <c r="I568" s="36">
        <v>1004500</v>
      </c>
      <c r="J568" s="36">
        <v>1201939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8"/>
        <v>30758090</v>
      </c>
      <c r="G569" s="36">
        <v>2554200</v>
      </c>
      <c r="H569" s="36">
        <v>16512314</v>
      </c>
      <c r="I569" s="36">
        <v>1201300</v>
      </c>
      <c r="J569" s="36">
        <v>10490276</v>
      </c>
      <c r="K569" s="36"/>
      <c r="L569" s="96" t="s">
        <v>2314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8"/>
        <v>11268986</v>
      </c>
      <c r="G570" s="36">
        <v>1100530</v>
      </c>
      <c r="H570" s="36">
        <v>5384153</v>
      </c>
      <c r="I570" s="36">
        <v>35400</v>
      </c>
      <c r="J570" s="36">
        <v>4748903</v>
      </c>
      <c r="K570" s="36"/>
      <c r="L570" s="96" t="s">
        <v>2310</v>
      </c>
    </row>
    <row r="571" spans="1:12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8"/>
        <v>74286692</v>
      </c>
      <c r="G571" s="36">
        <v>7788603</v>
      </c>
      <c r="H571" s="36">
        <v>24243544</v>
      </c>
      <c r="I571" s="36">
        <v>9339950</v>
      </c>
      <c r="J571" s="36">
        <v>32914595</v>
      </c>
      <c r="K571" s="36"/>
      <c r="L571" s="96" t="s">
        <v>2314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8"/>
        <v>28979068</v>
      </c>
      <c r="G572" s="36">
        <v>570400</v>
      </c>
      <c r="H572" s="36">
        <v>11536379</v>
      </c>
      <c r="I572" s="36">
        <v>99182</v>
      </c>
      <c r="J572" s="36">
        <v>16773107</v>
      </c>
      <c r="K572" s="36"/>
      <c r="L572" s="96" t="s">
        <v>2310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8"/>
        <v>62175336</v>
      </c>
      <c r="G573" s="36">
        <v>20956581</v>
      </c>
      <c r="H573" s="36">
        <v>25862861</v>
      </c>
      <c r="I573" s="36">
        <v>2145601</v>
      </c>
      <c r="J573" s="36">
        <v>13210293</v>
      </c>
      <c r="K573" s="36"/>
      <c r="L573" s="96" t="s">
        <v>2314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8"/>
        <v>151596</v>
      </c>
      <c r="G574" s="36">
        <v>0</v>
      </c>
      <c r="H574" s="36">
        <v>151596</v>
      </c>
      <c r="I574" s="36">
        <v>0</v>
      </c>
      <c r="J574" s="36">
        <v>0</v>
      </c>
      <c r="K574" s="36"/>
      <c r="L574" s="77" t="s">
        <v>2314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8"/>
        <v>4666270</v>
      </c>
      <c r="G575" s="36">
        <v>3810640</v>
      </c>
      <c r="H575" s="36">
        <v>758028</v>
      </c>
      <c r="I575" s="36">
        <v>12172</v>
      </c>
      <c r="J575" s="36">
        <v>85430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8"/>
        <v>410603</v>
      </c>
      <c r="G576" s="36">
        <v>0</v>
      </c>
      <c r="H576" s="36">
        <v>271402</v>
      </c>
      <c r="I576" s="36">
        <v>0</v>
      </c>
      <c r="J576" s="36">
        <v>139201</v>
      </c>
      <c r="K576" s="36"/>
      <c r="L576" s="96" t="s">
        <v>2314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8"/>
        <v>811442</v>
      </c>
      <c r="G577" s="36">
        <v>0</v>
      </c>
      <c r="H577" s="36">
        <v>518613</v>
      </c>
      <c r="I577" s="36">
        <v>0</v>
      </c>
      <c r="J577" s="36">
        <v>292829</v>
      </c>
      <c r="K577" s="36"/>
      <c r="L577" s="96" t="s">
        <v>2310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8"/>
        <v>13723798</v>
      </c>
      <c r="G578" s="36">
        <v>11439950</v>
      </c>
      <c r="H578" s="36">
        <v>1223795</v>
      </c>
      <c r="I578" s="36">
        <v>205651</v>
      </c>
      <c r="J578" s="36">
        <v>854402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8"/>
        <v>1876224</v>
      </c>
      <c r="G579" s="36">
        <v>368817</v>
      </c>
      <c r="H579" s="36">
        <v>629006</v>
      </c>
      <c r="I579" s="36">
        <v>656100</v>
      </c>
      <c r="J579" s="36">
        <v>222301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>G580+H580+I580+J580</f>
        <v>1230406</v>
      </c>
      <c r="G580" s="36">
        <v>0</v>
      </c>
      <c r="H580" s="36">
        <v>131824</v>
      </c>
      <c r="I580" s="36">
        <v>787500</v>
      </c>
      <c r="J580" s="36">
        <v>311082</v>
      </c>
      <c r="K580" s="36"/>
      <c r="L580" s="96" t="s">
        <v>2310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>G581+H581+I581+J581</f>
        <v>2290915</v>
      </c>
      <c r="G581" s="36">
        <v>14800</v>
      </c>
      <c r="H581" s="36">
        <v>1159359</v>
      </c>
      <c r="I581" s="36">
        <v>6600</v>
      </c>
      <c r="J581" s="36">
        <v>1110156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>G582+H582+I582+J582</f>
        <v>6555355</v>
      </c>
      <c r="G582" s="36">
        <v>0</v>
      </c>
      <c r="H582" s="36">
        <v>221575</v>
      </c>
      <c r="I582" s="36">
        <v>283890</v>
      </c>
      <c r="J582" s="36">
        <v>6049890</v>
      </c>
      <c r="K582" s="36"/>
      <c r="L582" s="96" t="s">
        <v>2307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>G583+H583+I583+J583</f>
        <v>1035679</v>
      </c>
      <c r="G583" s="36">
        <v>30000</v>
      </c>
      <c r="H583" s="36">
        <v>589663</v>
      </c>
      <c r="I583" s="36">
        <v>227000</v>
      </c>
      <c r="J583" s="36">
        <v>189016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>G584+H584+I584+J584</f>
        <v>1427244</v>
      </c>
      <c r="G584" s="36">
        <v>46600</v>
      </c>
      <c r="H584" s="36">
        <v>263997</v>
      </c>
      <c r="I584" s="36">
        <v>200800</v>
      </c>
      <c r="J584" s="36">
        <v>915847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>G585+H585+I585+J585</f>
        <v>670686</v>
      </c>
      <c r="G585" s="36">
        <v>0</v>
      </c>
      <c r="H585" s="36">
        <v>438505</v>
      </c>
      <c r="I585" s="36">
        <v>106200</v>
      </c>
      <c r="J585" s="36">
        <v>125981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>G586+H586+I586+J586</f>
        <v>1855769</v>
      </c>
      <c r="G586" s="36">
        <v>385850</v>
      </c>
      <c r="H586" s="36">
        <v>1094595</v>
      </c>
      <c r="I586" s="36">
        <v>95642</v>
      </c>
      <c r="J586" s="36">
        <v>279682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>G587+H587+I587+J587</f>
        <v>766424</v>
      </c>
      <c r="G587" s="36">
        <v>0</v>
      </c>
      <c r="H587" s="36">
        <v>380101</v>
      </c>
      <c r="I587" s="36">
        <v>73800</v>
      </c>
      <c r="J587" s="36">
        <v>312523</v>
      </c>
      <c r="K587" s="36"/>
      <c r="L587" s="96" t="s">
        <v>2314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>G588+H588+I588+J588</f>
        <v>971329</v>
      </c>
      <c r="G588" s="36">
        <v>274400</v>
      </c>
      <c r="H588" s="36">
        <v>532608</v>
      </c>
      <c r="I588" s="36">
        <v>83325</v>
      </c>
      <c r="J588" s="36">
        <v>80996</v>
      </c>
      <c r="K588" s="36"/>
      <c r="L588" s="96" t="s">
        <v>2310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>G589+H589+I589+J589</f>
        <v>5216675</v>
      </c>
      <c r="G589" s="36">
        <v>1644300</v>
      </c>
      <c r="H589" s="36">
        <v>919422</v>
      </c>
      <c r="I589" s="36">
        <v>7000</v>
      </c>
      <c r="J589" s="36">
        <v>2645953</v>
      </c>
      <c r="K589" s="36"/>
      <c r="L589" s="96" t="s">
        <v>2314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>G590+H590+I590+J590</f>
        <v>1868302</v>
      </c>
      <c r="G590" s="36">
        <v>0</v>
      </c>
      <c r="H590" s="36">
        <v>1152948</v>
      </c>
      <c r="I590" s="36">
        <v>0</v>
      </c>
      <c r="J590" s="36">
        <v>715354</v>
      </c>
      <c r="K590" s="36"/>
      <c r="L590" s="96" t="s">
        <v>2314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>G591+H591+I591+J591</f>
        <v>3575558</v>
      </c>
      <c r="G591" s="36">
        <v>0</v>
      </c>
      <c r="H591" s="36">
        <v>134716</v>
      </c>
      <c r="I591" s="36">
        <v>2218500</v>
      </c>
      <c r="J591" s="36">
        <v>1222342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9" ref="F593:F598">G593+H593+I593+J593</f>
        <v>4402211</v>
      </c>
      <c r="G593" s="36">
        <v>0</v>
      </c>
      <c r="H593" s="36">
        <v>3069635</v>
      </c>
      <c r="I593" s="36">
        <v>17800</v>
      </c>
      <c r="J593" s="36">
        <v>1314776</v>
      </c>
      <c r="K593" s="36"/>
      <c r="L593" s="96" t="s">
        <v>2314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9"/>
        <v>5732961</v>
      </c>
      <c r="G594" s="36">
        <v>58851</v>
      </c>
      <c r="H594" s="36">
        <v>540027</v>
      </c>
      <c r="I594" s="36">
        <v>2150550</v>
      </c>
      <c r="J594" s="36">
        <v>2983533</v>
      </c>
      <c r="K594" s="36"/>
      <c r="L594" s="96" t="s">
        <v>2310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9"/>
        <v>3753535</v>
      </c>
      <c r="G595" s="36">
        <v>1657119</v>
      </c>
      <c r="H595" s="36">
        <v>443166</v>
      </c>
      <c r="I595" s="36">
        <v>59945</v>
      </c>
      <c r="J595" s="36">
        <v>1593305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9"/>
        <v>2941384</v>
      </c>
      <c r="G596" s="36">
        <v>422625</v>
      </c>
      <c r="H596" s="36">
        <v>1305395</v>
      </c>
      <c r="I596" s="36">
        <v>75470</v>
      </c>
      <c r="J596" s="36">
        <v>1137894</v>
      </c>
      <c r="K596" s="36"/>
      <c r="L596" s="96" t="s">
        <v>2310</v>
      </c>
    </row>
    <row r="597" spans="1:12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9"/>
        <v>4627183</v>
      </c>
      <c r="G597" s="36">
        <v>201600</v>
      </c>
      <c r="H597" s="36">
        <v>796072</v>
      </c>
      <c r="I597" s="36">
        <v>85085</v>
      </c>
      <c r="J597" s="36">
        <v>3544426</v>
      </c>
      <c r="K597" s="36"/>
      <c r="L597" s="96" t="s">
        <v>2314</v>
      </c>
    </row>
    <row r="598" spans="1:12" ht="1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9"/>
        <v>556607287</v>
      </c>
      <c r="G598" s="36">
        <v>603007</v>
      </c>
      <c r="H598" s="36">
        <v>336198</v>
      </c>
      <c r="I598" s="36">
        <v>427455541</v>
      </c>
      <c r="J598" s="36">
        <v>128212541</v>
      </c>
      <c r="K598" s="36"/>
      <c r="L598" s="96" t="s">
        <v>2310</v>
      </c>
    </row>
    <row r="599" spans="3:12" ht="15">
      <c r="C599" s="86"/>
      <c r="F599" s="41"/>
      <c r="G599" s="41"/>
      <c r="H599" s="41"/>
      <c r="I599" s="41"/>
      <c r="J599" s="41"/>
      <c r="L599" s="76"/>
    </row>
    <row r="600" ht="15">
      <c r="C600" s="86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2014-11-19T18:58:13Z</dcterms:modified>
  <cp:category/>
  <cp:version/>
  <cp:contentType/>
  <cp:contentStatus/>
</cp:coreProperties>
</file>