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6990" firstSheet="3" activeTab="12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p" sheetId="9" r:id="rId9"/>
    <sheet name="qtr2_2014" sheetId="10" r:id="rId10"/>
    <sheet name="qtr3_2014p" sheetId="11" r:id="rId11"/>
    <sheet name="qtr4_2014p" sheetId="12" r:id="rId12"/>
    <sheet name="qtr1_2015p" sheetId="13" r:id="rId13"/>
  </sheets>
  <definedNames/>
  <calcPr fullCalcOnLoad="1"/>
</workbook>
</file>

<file path=xl/sharedStrings.xml><?xml version="1.0" encoding="utf-8"?>
<sst xmlns="http://schemas.openxmlformats.org/spreadsheetml/2006/main" count="842" uniqueCount="53">
  <si>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</si>
  <si>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</si>
  <si>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</si>
  <si>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</si>
  <si>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</si>
  <si>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</si>
  <si>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</si>
  <si>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</si>
  <si>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</si>
  <si>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</si>
  <si>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</si>
  <si>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</si>
  <si>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</si>
  <si>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</si>
  <si>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</si>
  <si>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</si>
  <si>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</si>
  <si>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</si>
  <si>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</si>
  <si>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</si>
  <si>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</si>
  <si>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</si>
  <si>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</si>
  <si>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</si>
  <si>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</si>
  <si>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</si>
  <si>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</si>
  <si>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</si>
  <si>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</si>
  <si>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</si>
  <si>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</si>
  <si>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</si>
  <si>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</si>
  <si>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</si>
  <si>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</si>
  <si>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</si>
  <si>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</si>
  <si>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</si>
  <si>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</si>
  <si>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</si>
  <si>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</si>
  <si>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</si>
  <si>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</si>
  <si>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2014, first quarter </t>
    </r>
    <r>
      <rPr>
        <b/>
        <u val="single"/>
        <sz val="10"/>
        <rFont val="Arial"/>
        <family val="2"/>
      </rPr>
      <t>(preliminary)</t>
    </r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</si>
  <si>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</si>
  <si>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</si>
  <si>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</si>
  <si>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</si>
  <si>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r>
      <t xml:space="preserve">2014,second quarter </t>
    </r>
    <r>
      <rPr>
        <b/>
        <u val="single"/>
        <sz val="10"/>
        <rFont val="Arial"/>
        <family val="2"/>
      </rPr>
      <t>(preliminary)</t>
    </r>
  </si>
  <si>
    <r>
      <t xml:space="preserve">2014, third quarter </t>
    </r>
    <r>
      <rPr>
        <b/>
        <u val="single"/>
        <sz val="10"/>
        <rFont val="Arial"/>
        <family val="2"/>
      </rPr>
      <t>(preliminary)</t>
    </r>
  </si>
  <si>
    <r>
      <t xml:space="preserve">2014, fourth quarter </t>
    </r>
    <r>
      <rPr>
        <b/>
        <u val="single"/>
        <sz val="10"/>
        <rFont val="Arial"/>
        <family val="2"/>
      </rPr>
      <t>(preliminary)</t>
    </r>
  </si>
  <si>
    <t>Table 14.</t>
  </si>
  <si>
    <r>
      <t xml:space="preserve">2015, first quarter </t>
    </r>
    <r>
      <rPr>
        <b/>
        <u val="single"/>
        <sz val="10"/>
        <rFont val="Arial"/>
        <family val="2"/>
      </rPr>
      <t>(preliminary)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</si>
</sst>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9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4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7" fillId="0" borderId="0" xfId="0" applyFont="1" applyAlignment="1">
      <alignment/>
    </xf>
    <xf numFmtId="164" fontId="0" fillId="0" borderId="0" xfId="0" applyNumberFormat="1" applyAlignment="1">
      <alignment/>
    </xf>
    <xf numFmtId="3" fontId="49" fillId="0" borderId="0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3" fontId="52" fillId="0" borderId="15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64" fontId="52" fillId="0" borderId="0" xfId="0" applyNumberFormat="1" applyFont="1" applyBorder="1" applyAlignment="1">
      <alignment/>
    </xf>
    <xf numFmtId="3" fontId="53" fillId="0" borderId="15" xfId="0" applyNumberFormat="1" applyFont="1" applyBorder="1" applyAlignment="1">
      <alignment/>
    </xf>
    <xf numFmtId="0" fontId="46" fillId="0" borderId="0" xfId="0" applyFont="1" applyBorder="1" applyAlignment="1">
      <alignment/>
    </xf>
    <xf numFmtId="3" fontId="53" fillId="0" borderId="0" xfId="0" applyNumberFormat="1" applyFont="1" applyBorder="1" applyAlignment="1">
      <alignment/>
    </xf>
    <xf numFmtId="164" fontId="53" fillId="0" borderId="0" xfId="0" applyNumberFormat="1" applyFont="1" applyBorder="1" applyAlignment="1">
      <alignment/>
    </xf>
    <xf numFmtId="0" fontId="51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3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49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2" fillId="0" borderId="0" xfId="0" applyFont="1" applyAlignment="1">
      <alignment/>
    </xf>
    <xf numFmtId="3" fontId="49" fillId="0" borderId="15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2" xfId="0" applyFont="1" applyBorder="1" applyAlignment="1">
      <alignment/>
    </xf>
    <xf numFmtId="3" fontId="55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164" fontId="5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5.28125" style="0" customWidth="1"/>
    <col min="4" max="4" width="13.8515625" style="0" bestFit="1" customWidth="1"/>
    <col min="5" max="5" width="13.00390625" style="0" customWidth="1"/>
    <col min="6" max="6" width="14.7109375" style="0" customWidth="1"/>
    <col min="7" max="7" width="12.8515625" style="0" customWidth="1"/>
    <col min="8" max="8" width="15.00390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48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2">
        <v>84</v>
      </c>
      <c r="D7" s="17">
        <v>39487826</v>
      </c>
      <c r="E7" s="17">
        <f aca="true" t="shared" si="0" ref="E7:E27">D7/C7</f>
        <v>470093.1666666667</v>
      </c>
      <c r="F7" s="17">
        <v>288612.5</v>
      </c>
      <c r="G7" s="33">
        <v>11</v>
      </c>
      <c r="H7" s="33">
        <v>16</v>
      </c>
    </row>
    <row r="8" spans="1:8" ht="15">
      <c r="A8" s="13" t="s">
        <v>15</v>
      </c>
      <c r="B8" s="14" t="s">
        <v>16</v>
      </c>
      <c r="C8" s="22">
        <v>114</v>
      </c>
      <c r="D8" s="16">
        <v>97233561</v>
      </c>
      <c r="E8" s="16">
        <f t="shared" si="0"/>
        <v>852925.9736842106</v>
      </c>
      <c r="F8" s="16">
        <v>614500</v>
      </c>
      <c r="G8" s="33">
        <v>1</v>
      </c>
      <c r="H8" s="33">
        <v>4</v>
      </c>
    </row>
    <row r="9" spans="1:8" ht="15">
      <c r="A9" s="13" t="s">
        <v>17</v>
      </c>
      <c r="B9" s="14" t="s">
        <v>14</v>
      </c>
      <c r="C9" s="22">
        <v>67</v>
      </c>
      <c r="D9" s="16">
        <v>25899500</v>
      </c>
      <c r="E9" s="16">
        <f t="shared" si="0"/>
        <v>386559.70149253734</v>
      </c>
      <c r="F9" s="16">
        <v>371475</v>
      </c>
      <c r="G9" s="33">
        <v>13</v>
      </c>
      <c r="H9" s="33">
        <v>11</v>
      </c>
    </row>
    <row r="10" spans="1:8" ht="15">
      <c r="A10" s="13" t="s">
        <v>18</v>
      </c>
      <c r="B10" s="14" t="s">
        <v>14</v>
      </c>
      <c r="C10" s="22">
        <v>65</v>
      </c>
      <c r="D10" s="16">
        <v>17547160</v>
      </c>
      <c r="E10" s="16">
        <f t="shared" si="0"/>
        <v>269956.3076923077</v>
      </c>
      <c r="F10" s="16">
        <v>241085</v>
      </c>
      <c r="G10" s="33">
        <v>19</v>
      </c>
      <c r="H10" s="33">
        <v>20</v>
      </c>
    </row>
    <row r="11" spans="1:8" ht="15">
      <c r="A11" s="13" t="s">
        <v>19</v>
      </c>
      <c r="B11" s="14" t="s">
        <v>14</v>
      </c>
      <c r="C11" s="22">
        <v>201</v>
      </c>
      <c r="D11" s="16">
        <v>117080691</v>
      </c>
      <c r="E11" s="16">
        <f t="shared" si="0"/>
        <v>582491</v>
      </c>
      <c r="F11" s="16">
        <v>455000</v>
      </c>
      <c r="G11" s="33">
        <v>7</v>
      </c>
      <c r="H11" s="33">
        <v>9</v>
      </c>
    </row>
    <row r="12" spans="1:8" ht="15">
      <c r="A12" s="13" t="s">
        <v>20</v>
      </c>
      <c r="B12" s="14" t="s">
        <v>14</v>
      </c>
      <c r="C12" s="22">
        <v>22</v>
      </c>
      <c r="D12" s="16">
        <v>4360089</v>
      </c>
      <c r="E12" s="16">
        <f t="shared" si="0"/>
        <v>198185.86363636365</v>
      </c>
      <c r="F12" s="16">
        <v>177500</v>
      </c>
      <c r="G12" s="33">
        <v>21</v>
      </c>
      <c r="H12" s="33">
        <v>21</v>
      </c>
    </row>
    <row r="13" spans="1:8" ht="15">
      <c r="A13" s="13" t="s">
        <v>21</v>
      </c>
      <c r="B13" s="14" t="s">
        <v>16</v>
      </c>
      <c r="C13" s="22">
        <v>90</v>
      </c>
      <c r="D13" s="16">
        <v>61275236</v>
      </c>
      <c r="E13" s="16">
        <f t="shared" si="0"/>
        <v>680835.9555555555</v>
      </c>
      <c r="F13" s="16">
        <v>631018.5</v>
      </c>
      <c r="G13" s="33">
        <v>5</v>
      </c>
      <c r="H13" s="33">
        <v>3</v>
      </c>
    </row>
    <row r="14" spans="1:8" ht="15">
      <c r="A14" s="13" t="s">
        <v>22</v>
      </c>
      <c r="B14" s="14" t="s">
        <v>14</v>
      </c>
      <c r="C14" s="22">
        <v>76</v>
      </c>
      <c r="D14" s="16">
        <v>24239515</v>
      </c>
      <c r="E14" s="16">
        <f t="shared" si="0"/>
        <v>318940.9868421053</v>
      </c>
      <c r="F14" s="16">
        <v>307285</v>
      </c>
      <c r="G14" s="33">
        <v>18</v>
      </c>
      <c r="H14" s="33">
        <v>14</v>
      </c>
    </row>
    <row r="15" spans="1:8" ht="15">
      <c r="A15" s="13" t="s">
        <v>23</v>
      </c>
      <c r="B15" s="14" t="s">
        <v>16</v>
      </c>
      <c r="C15" s="22">
        <v>83</v>
      </c>
      <c r="D15" s="16">
        <v>59642951</v>
      </c>
      <c r="E15" s="16">
        <f t="shared" si="0"/>
        <v>718589.7710843374</v>
      </c>
      <c r="F15" s="16">
        <v>658995</v>
      </c>
      <c r="G15" s="33">
        <v>3</v>
      </c>
      <c r="H15" s="33">
        <v>2</v>
      </c>
    </row>
    <row r="16" spans="1:8" ht="15">
      <c r="A16" s="13" t="s">
        <v>24</v>
      </c>
      <c r="B16" s="14" t="s">
        <v>25</v>
      </c>
      <c r="C16" s="22">
        <v>7</v>
      </c>
      <c r="D16" s="16">
        <v>2320646</v>
      </c>
      <c r="E16" s="16">
        <f t="shared" si="0"/>
        <v>331520.85714285716</v>
      </c>
      <c r="F16" s="16">
        <v>295000</v>
      </c>
      <c r="G16" s="33">
        <v>16</v>
      </c>
      <c r="H16" s="33">
        <v>15</v>
      </c>
    </row>
    <row r="17" spans="1:8" ht="15">
      <c r="A17" s="13" t="s">
        <v>26</v>
      </c>
      <c r="B17" s="14" t="s">
        <v>25</v>
      </c>
      <c r="C17" s="22">
        <v>56</v>
      </c>
      <c r="D17" s="16">
        <v>47170550</v>
      </c>
      <c r="E17" s="16">
        <f t="shared" si="0"/>
        <v>842331.25</v>
      </c>
      <c r="F17" s="16">
        <v>672450</v>
      </c>
      <c r="G17" s="33">
        <v>2</v>
      </c>
      <c r="H17" s="33">
        <v>1</v>
      </c>
    </row>
    <row r="18" spans="1:8" ht="15">
      <c r="A18" s="13" t="s">
        <v>27</v>
      </c>
      <c r="B18" s="14" t="s">
        <v>25</v>
      </c>
      <c r="C18" s="22">
        <v>198</v>
      </c>
      <c r="D18" s="16">
        <v>96497382</v>
      </c>
      <c r="E18" s="16">
        <f t="shared" si="0"/>
        <v>487360.51515151514</v>
      </c>
      <c r="F18" s="16">
        <v>501400</v>
      </c>
      <c r="G18" s="33">
        <v>10</v>
      </c>
      <c r="H18" s="33">
        <v>7</v>
      </c>
    </row>
    <row r="19" spans="1:8" ht="15">
      <c r="A19" s="13" t="s">
        <v>28</v>
      </c>
      <c r="B19" s="14" t="s">
        <v>25</v>
      </c>
      <c r="C19" s="22">
        <v>206</v>
      </c>
      <c r="D19" s="16">
        <v>107553583</v>
      </c>
      <c r="E19" s="16">
        <f t="shared" si="0"/>
        <v>522104.7718446602</v>
      </c>
      <c r="F19" s="16">
        <v>427381.5</v>
      </c>
      <c r="G19" s="33">
        <v>9</v>
      </c>
      <c r="H19" s="33">
        <v>10</v>
      </c>
    </row>
    <row r="20" spans="1:8" ht="15">
      <c r="A20" s="13" t="s">
        <v>29</v>
      </c>
      <c r="B20" s="14" t="s">
        <v>16</v>
      </c>
      <c r="C20" s="22">
        <v>100</v>
      </c>
      <c r="D20" s="16">
        <v>69442260</v>
      </c>
      <c r="E20" s="16">
        <f t="shared" si="0"/>
        <v>694422.6</v>
      </c>
      <c r="F20" s="16">
        <v>540200</v>
      </c>
      <c r="G20" s="33">
        <v>4</v>
      </c>
      <c r="H20" s="33">
        <v>6</v>
      </c>
    </row>
    <row r="21" spans="1:8" ht="15">
      <c r="A21" s="13" t="s">
        <v>30</v>
      </c>
      <c r="B21" s="14" t="s">
        <v>25</v>
      </c>
      <c r="C21" s="22">
        <v>498</v>
      </c>
      <c r="D21" s="16">
        <v>196204069</v>
      </c>
      <c r="E21" s="16">
        <f t="shared" si="0"/>
        <v>393984.0742971888</v>
      </c>
      <c r="F21" s="16">
        <v>345648</v>
      </c>
      <c r="G21" s="33">
        <v>12</v>
      </c>
      <c r="H21" s="33">
        <v>12</v>
      </c>
    </row>
    <row r="22" spans="1:8" ht="15">
      <c r="A22" s="13" t="s">
        <v>31</v>
      </c>
      <c r="B22" s="14" t="s">
        <v>16</v>
      </c>
      <c r="C22" s="22">
        <v>60</v>
      </c>
      <c r="D22" s="16">
        <v>20480048</v>
      </c>
      <c r="E22" s="16">
        <f t="shared" si="0"/>
        <v>341334.13333333336</v>
      </c>
      <c r="F22" s="16">
        <v>259000</v>
      </c>
      <c r="G22" s="33">
        <v>15</v>
      </c>
      <c r="H22" s="33">
        <v>18</v>
      </c>
    </row>
    <row r="23" spans="1:8" ht="15">
      <c r="A23" s="13" t="s">
        <v>32</v>
      </c>
      <c r="B23" s="14" t="s">
        <v>14</v>
      </c>
      <c r="C23" s="22">
        <v>5</v>
      </c>
      <c r="D23" s="16">
        <v>1216811</v>
      </c>
      <c r="E23" s="16">
        <f t="shared" si="0"/>
        <v>243362.2</v>
      </c>
      <c r="F23" s="16">
        <v>254906</v>
      </c>
      <c r="G23" s="33">
        <v>20</v>
      </c>
      <c r="H23" s="33">
        <v>19</v>
      </c>
    </row>
    <row r="24" spans="1:8" ht="15">
      <c r="A24" s="13" t="s">
        <v>33</v>
      </c>
      <c r="B24" s="14" t="s">
        <v>25</v>
      </c>
      <c r="C24" s="22">
        <v>121</v>
      </c>
      <c r="D24" s="16">
        <v>70113626</v>
      </c>
      <c r="E24" s="16">
        <f t="shared" si="0"/>
        <v>579451.4545454546</v>
      </c>
      <c r="F24" s="16">
        <v>565000</v>
      </c>
      <c r="G24" s="33">
        <v>8</v>
      </c>
      <c r="H24" s="33">
        <v>5</v>
      </c>
    </row>
    <row r="25" spans="1:8" ht="15">
      <c r="A25" s="13" t="s">
        <v>34</v>
      </c>
      <c r="B25" s="14" t="s">
        <v>16</v>
      </c>
      <c r="C25" s="22">
        <v>37</v>
      </c>
      <c r="D25" s="16">
        <v>13099021</v>
      </c>
      <c r="E25" s="16">
        <f t="shared" si="0"/>
        <v>354027.5945945946</v>
      </c>
      <c r="F25" s="16">
        <v>265235</v>
      </c>
      <c r="G25" s="33">
        <v>14</v>
      </c>
      <c r="H25" s="33">
        <v>17</v>
      </c>
    </row>
    <row r="26" spans="1:8" ht="15">
      <c r="A26" s="13" t="s">
        <v>35</v>
      </c>
      <c r="B26" s="14" t="s">
        <v>16</v>
      </c>
      <c r="C26" s="22">
        <v>54</v>
      </c>
      <c r="D26" s="16">
        <v>33185162</v>
      </c>
      <c r="E26" s="16">
        <f t="shared" si="0"/>
        <v>614540.0370370371</v>
      </c>
      <c r="F26" s="16">
        <v>460000</v>
      </c>
      <c r="G26" s="33">
        <v>6</v>
      </c>
      <c r="H26" s="33">
        <v>8</v>
      </c>
    </row>
    <row r="27" spans="1:8" ht="15">
      <c r="A27" s="13" t="s">
        <v>0</v>
      </c>
      <c r="B27" s="14" t="s">
        <v>16</v>
      </c>
      <c r="C27" s="22">
        <v>15</v>
      </c>
      <c r="D27" s="16">
        <v>4874118</v>
      </c>
      <c r="E27" s="16">
        <f t="shared" si="0"/>
        <v>324941.2</v>
      </c>
      <c r="F27" s="16">
        <v>324560</v>
      </c>
      <c r="G27" s="33">
        <v>17</v>
      </c>
      <c r="H27" s="33">
        <v>13</v>
      </c>
    </row>
    <row r="28" spans="1:8" ht="15">
      <c r="A28" s="7"/>
      <c r="B28" s="7"/>
      <c r="C28" s="22"/>
      <c r="D28" s="3"/>
      <c r="E28" s="3"/>
      <c r="F28" s="22"/>
      <c r="G28" s="22"/>
      <c r="H28" s="22"/>
    </row>
    <row r="29" spans="1:8" ht="15">
      <c r="A29" s="19" t="s">
        <v>36</v>
      </c>
      <c r="B29" s="7"/>
      <c r="C29" s="16">
        <f>SUM(C7:C27)</f>
        <v>2159</v>
      </c>
      <c r="D29" s="17">
        <f>SUM(D7:D27)</f>
        <v>1108923805</v>
      </c>
      <c r="E29" s="17">
        <f>D29/C29</f>
        <v>513628.44140805927</v>
      </c>
      <c r="F29" s="17">
        <v>406739</v>
      </c>
      <c r="G29" s="22"/>
      <c r="H29" s="2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2.00390625" style="0" customWidth="1"/>
    <col min="2" max="2" width="11.28125" style="0" customWidth="1"/>
    <col min="3" max="3" width="14.28125" style="0" customWidth="1"/>
    <col min="4" max="4" width="16.8515625" style="0" customWidth="1"/>
    <col min="5" max="5" width="12.8515625" style="0" customWidth="1"/>
    <col min="6" max="6" width="11.8515625" style="0" customWidth="1"/>
    <col min="7" max="7" width="12.140625" style="8" customWidth="1"/>
    <col min="8" max="8" width="11.28125" style="8" customWidth="1"/>
  </cols>
  <sheetData>
    <row r="1" spans="1:9" ht="15.75">
      <c r="A1" s="5" t="s">
        <v>2</v>
      </c>
      <c r="B1" s="5"/>
      <c r="C1" s="3"/>
      <c r="D1" s="3"/>
      <c r="E1" s="3"/>
      <c r="F1" s="3"/>
      <c r="I1" s="3"/>
    </row>
    <row r="2" spans="1:9" ht="15">
      <c r="A2" s="6" t="s">
        <v>49</v>
      </c>
      <c r="B2" s="3"/>
      <c r="C2" s="4"/>
      <c r="D2" s="3"/>
      <c r="E2" s="3"/>
      <c r="F2" s="3"/>
      <c r="I2" s="3"/>
    </row>
    <row r="3" spans="1:9" ht="15">
      <c r="A3" s="7" t="s">
        <v>3</v>
      </c>
      <c r="B3" s="3"/>
      <c r="C3" s="3"/>
      <c r="D3" s="3"/>
      <c r="E3" s="3"/>
      <c r="F3" s="3"/>
      <c r="I3" s="3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3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62</v>
      </c>
      <c r="D7" s="16">
        <v>33960053</v>
      </c>
      <c r="E7" s="17">
        <f aca="true" t="shared" si="0" ref="E7:E27">D7/C7</f>
        <v>547742.7903225806</v>
      </c>
      <c r="F7" s="17">
        <v>457881.5</v>
      </c>
      <c r="G7" s="34">
        <v>8</v>
      </c>
      <c r="H7" s="34">
        <v>10</v>
      </c>
      <c r="I7" s="3"/>
    </row>
    <row r="8" spans="1:9" ht="15">
      <c r="A8" s="13" t="s">
        <v>15</v>
      </c>
      <c r="B8" s="14" t="s">
        <v>16</v>
      </c>
      <c r="C8" s="15">
        <v>106</v>
      </c>
      <c r="D8" s="16">
        <v>79939344</v>
      </c>
      <c r="E8" s="16">
        <f t="shared" si="0"/>
        <v>754144.7547169811</v>
      </c>
      <c r="F8" s="16">
        <v>654735</v>
      </c>
      <c r="G8" s="34">
        <v>2</v>
      </c>
      <c r="H8" s="34">
        <v>3</v>
      </c>
      <c r="I8" s="3"/>
    </row>
    <row r="9" spans="1:9" ht="15">
      <c r="A9" s="13" t="s">
        <v>17</v>
      </c>
      <c r="B9" s="14" t="s">
        <v>14</v>
      </c>
      <c r="C9" s="15">
        <v>86</v>
      </c>
      <c r="D9" s="16">
        <v>33683552</v>
      </c>
      <c r="E9" s="16">
        <f t="shared" si="0"/>
        <v>391669.20930232556</v>
      </c>
      <c r="F9" s="16">
        <v>358425</v>
      </c>
      <c r="G9" s="34">
        <v>14</v>
      </c>
      <c r="H9" s="34">
        <v>12</v>
      </c>
      <c r="I9" s="3"/>
    </row>
    <row r="10" spans="1:9" ht="15">
      <c r="A10" s="13" t="s">
        <v>18</v>
      </c>
      <c r="B10" s="14" t="s">
        <v>14</v>
      </c>
      <c r="C10" s="15">
        <v>62</v>
      </c>
      <c r="D10" s="16">
        <v>18052952</v>
      </c>
      <c r="E10" s="16">
        <f t="shared" si="0"/>
        <v>291176.6451612903</v>
      </c>
      <c r="F10" s="16">
        <v>264562.5</v>
      </c>
      <c r="G10" s="34">
        <v>18</v>
      </c>
      <c r="H10" s="34">
        <v>18</v>
      </c>
      <c r="I10" s="3"/>
    </row>
    <row r="11" spans="1:9" ht="15">
      <c r="A11" s="13" t="s">
        <v>19</v>
      </c>
      <c r="B11" s="14" t="s">
        <v>14</v>
      </c>
      <c r="C11" s="15">
        <v>138</v>
      </c>
      <c r="D11" s="16">
        <v>79688087</v>
      </c>
      <c r="E11" s="16">
        <f t="shared" si="0"/>
        <v>577449.9057971014</v>
      </c>
      <c r="F11" s="16">
        <v>505835.5</v>
      </c>
      <c r="G11" s="34">
        <v>7</v>
      </c>
      <c r="H11" s="34">
        <v>9</v>
      </c>
      <c r="I11" s="3"/>
    </row>
    <row r="12" spans="1:9" ht="15">
      <c r="A12" s="13" t="s">
        <v>20</v>
      </c>
      <c r="B12" s="14" t="s">
        <v>14</v>
      </c>
      <c r="C12" s="15">
        <v>17</v>
      </c>
      <c r="D12" s="16">
        <v>3517082</v>
      </c>
      <c r="E12" s="16">
        <f t="shared" si="0"/>
        <v>206887.17647058822</v>
      </c>
      <c r="F12" s="16">
        <v>201000</v>
      </c>
      <c r="G12" s="34">
        <v>20</v>
      </c>
      <c r="H12" s="34">
        <v>20</v>
      </c>
      <c r="I12" s="3"/>
    </row>
    <row r="13" spans="1:9" ht="15">
      <c r="A13" s="13" t="s">
        <v>21</v>
      </c>
      <c r="B13" s="14" t="s">
        <v>16</v>
      </c>
      <c r="C13" s="15">
        <v>52</v>
      </c>
      <c r="D13" s="16">
        <v>39103629</v>
      </c>
      <c r="E13" s="16">
        <f t="shared" si="0"/>
        <v>751992.8653846154</v>
      </c>
      <c r="F13" s="16">
        <v>686412.5</v>
      </c>
      <c r="G13" s="34">
        <v>3</v>
      </c>
      <c r="H13" s="34">
        <v>2</v>
      </c>
      <c r="I13" s="3"/>
    </row>
    <row r="14" spans="1:9" ht="15">
      <c r="A14" s="13" t="s">
        <v>22</v>
      </c>
      <c r="B14" s="14" t="s">
        <v>14</v>
      </c>
      <c r="C14" s="15">
        <v>76</v>
      </c>
      <c r="D14" s="16">
        <v>20913030</v>
      </c>
      <c r="E14" s="16">
        <f t="shared" si="0"/>
        <v>275171.44736842107</v>
      </c>
      <c r="F14" s="16">
        <v>265742.5</v>
      </c>
      <c r="G14" s="34">
        <v>19</v>
      </c>
      <c r="H14" s="34">
        <v>17</v>
      </c>
      <c r="I14" s="3"/>
    </row>
    <row r="15" spans="1:9" ht="15">
      <c r="A15" s="13" t="s">
        <v>23</v>
      </c>
      <c r="B15" s="14" t="s">
        <v>16</v>
      </c>
      <c r="C15" s="15">
        <v>80</v>
      </c>
      <c r="D15" s="16">
        <v>64606592</v>
      </c>
      <c r="E15" s="16">
        <f t="shared" si="0"/>
        <v>807582.4</v>
      </c>
      <c r="F15" s="16">
        <v>741995</v>
      </c>
      <c r="G15" s="34">
        <v>1</v>
      </c>
      <c r="H15" s="34">
        <v>1</v>
      </c>
      <c r="I15" s="3"/>
    </row>
    <row r="16" spans="1:9" ht="15">
      <c r="A16" s="13" t="s">
        <v>24</v>
      </c>
      <c r="B16" s="14" t="s">
        <v>25</v>
      </c>
      <c r="C16" s="15">
        <v>17</v>
      </c>
      <c r="D16" s="16">
        <v>9256968</v>
      </c>
      <c r="E16" s="16">
        <f t="shared" si="0"/>
        <v>544527.5294117647</v>
      </c>
      <c r="F16" s="16">
        <v>607462</v>
      </c>
      <c r="G16" s="34">
        <v>9</v>
      </c>
      <c r="H16" s="34">
        <v>6</v>
      </c>
      <c r="I16" s="3"/>
    </row>
    <row r="17" spans="1:9" ht="15">
      <c r="A17" s="13" t="s">
        <v>26</v>
      </c>
      <c r="B17" s="14" t="s">
        <v>25</v>
      </c>
      <c r="C17" s="15">
        <v>33</v>
      </c>
      <c r="D17" s="16">
        <v>15533733</v>
      </c>
      <c r="E17" s="16">
        <f t="shared" si="0"/>
        <v>470719.1818181818</v>
      </c>
      <c r="F17" s="16">
        <v>290960</v>
      </c>
      <c r="G17" s="34">
        <v>12</v>
      </c>
      <c r="H17" s="34">
        <v>16</v>
      </c>
      <c r="I17" s="3"/>
    </row>
    <row r="18" spans="1:9" ht="15">
      <c r="A18" s="13" t="s">
        <v>27</v>
      </c>
      <c r="B18" s="14" t="s">
        <v>25</v>
      </c>
      <c r="C18" s="15">
        <v>227</v>
      </c>
      <c r="D18" s="16">
        <v>111328962</v>
      </c>
      <c r="E18" s="16">
        <f t="shared" si="0"/>
        <v>490435.95594713656</v>
      </c>
      <c r="F18" s="16">
        <v>519000</v>
      </c>
      <c r="G18" s="34">
        <v>11</v>
      </c>
      <c r="H18" s="34">
        <v>8</v>
      </c>
      <c r="I18" s="3"/>
    </row>
    <row r="19" spans="1:9" ht="15">
      <c r="A19" s="13" t="s">
        <v>28</v>
      </c>
      <c r="B19" s="14" t="s">
        <v>25</v>
      </c>
      <c r="C19" s="15">
        <v>233</v>
      </c>
      <c r="D19" s="16">
        <v>122780165</v>
      </c>
      <c r="E19" s="16">
        <f t="shared" si="0"/>
        <v>526953.4978540773</v>
      </c>
      <c r="F19" s="16">
        <v>421250</v>
      </c>
      <c r="G19" s="34">
        <v>10</v>
      </c>
      <c r="H19" s="34">
        <v>11</v>
      </c>
      <c r="I19" s="3"/>
    </row>
    <row r="20" spans="1:9" ht="15">
      <c r="A20" s="13" t="s">
        <v>29</v>
      </c>
      <c r="B20" s="14" t="s">
        <v>16</v>
      </c>
      <c r="C20" s="15">
        <v>76</v>
      </c>
      <c r="D20" s="16">
        <v>52620772</v>
      </c>
      <c r="E20" s="16">
        <f t="shared" si="0"/>
        <v>692378.5789473684</v>
      </c>
      <c r="F20" s="16">
        <v>647000</v>
      </c>
      <c r="G20" s="34">
        <v>4</v>
      </c>
      <c r="H20" s="34">
        <v>4</v>
      </c>
      <c r="I20" s="3"/>
    </row>
    <row r="21" spans="1:9" ht="15">
      <c r="A21" s="13" t="s">
        <v>30</v>
      </c>
      <c r="B21" s="14" t="s">
        <v>25</v>
      </c>
      <c r="C21" s="15">
        <v>552</v>
      </c>
      <c r="D21" s="16">
        <v>197570123</v>
      </c>
      <c r="E21" s="16">
        <f t="shared" si="0"/>
        <v>357916.8894927536</v>
      </c>
      <c r="F21" s="16">
        <v>325588</v>
      </c>
      <c r="G21" s="34">
        <v>16</v>
      </c>
      <c r="H21" s="34">
        <v>14</v>
      </c>
      <c r="I21" s="3"/>
    </row>
    <row r="22" spans="1:9" ht="15">
      <c r="A22" s="13" t="s">
        <v>31</v>
      </c>
      <c r="B22" s="14" t="s">
        <v>16</v>
      </c>
      <c r="C22" s="15">
        <v>40</v>
      </c>
      <c r="D22" s="16">
        <v>16080716</v>
      </c>
      <c r="E22" s="16">
        <f t="shared" si="0"/>
        <v>402017.9</v>
      </c>
      <c r="F22" s="16">
        <v>259000</v>
      </c>
      <c r="G22" s="34">
        <v>13</v>
      </c>
      <c r="H22" s="34">
        <v>19</v>
      </c>
      <c r="I22" s="3"/>
    </row>
    <row r="23" spans="1:9" ht="15">
      <c r="A23" s="13" t="s">
        <v>32</v>
      </c>
      <c r="B23" s="14" t="s">
        <v>14</v>
      </c>
      <c r="C23" s="15">
        <v>1</v>
      </c>
      <c r="D23" s="16">
        <v>189900</v>
      </c>
      <c r="E23" s="16">
        <f t="shared" si="0"/>
        <v>189900</v>
      </c>
      <c r="F23" s="16">
        <v>189900</v>
      </c>
      <c r="G23" s="34">
        <v>21</v>
      </c>
      <c r="H23" s="34">
        <v>21</v>
      </c>
      <c r="I23" s="3"/>
    </row>
    <row r="24" spans="1:9" ht="15">
      <c r="A24" s="13" t="s">
        <v>33</v>
      </c>
      <c r="B24" s="14" t="s">
        <v>25</v>
      </c>
      <c r="C24" s="15">
        <v>112</v>
      </c>
      <c r="D24" s="16">
        <v>69671306</v>
      </c>
      <c r="E24" s="16">
        <f t="shared" si="0"/>
        <v>622065.2321428572</v>
      </c>
      <c r="F24" s="16">
        <v>633324</v>
      </c>
      <c r="G24" s="34">
        <v>5</v>
      </c>
      <c r="H24" s="34">
        <v>5</v>
      </c>
      <c r="I24" s="3"/>
    </row>
    <row r="25" spans="1:9" ht="15">
      <c r="A25" s="13" t="s">
        <v>34</v>
      </c>
      <c r="B25" s="14" t="s">
        <v>16</v>
      </c>
      <c r="C25" s="15">
        <v>21</v>
      </c>
      <c r="D25" s="16">
        <v>7659323</v>
      </c>
      <c r="E25" s="16">
        <f t="shared" si="0"/>
        <v>364729.6666666667</v>
      </c>
      <c r="F25" s="16">
        <v>320000</v>
      </c>
      <c r="G25" s="34">
        <v>15</v>
      </c>
      <c r="H25" s="34">
        <v>15</v>
      </c>
      <c r="I25" s="3"/>
    </row>
    <row r="26" spans="1:9" ht="15">
      <c r="A26" s="13" t="s">
        <v>35</v>
      </c>
      <c r="B26" s="14" t="s">
        <v>16</v>
      </c>
      <c r="C26" s="15">
        <v>56</v>
      </c>
      <c r="D26" s="16">
        <v>33869546</v>
      </c>
      <c r="E26" s="16">
        <f t="shared" si="0"/>
        <v>604813.3214285715</v>
      </c>
      <c r="F26" s="16">
        <v>555452.5</v>
      </c>
      <c r="G26" s="34">
        <v>6</v>
      </c>
      <c r="H26" s="34">
        <v>7</v>
      </c>
      <c r="I26" s="3"/>
    </row>
    <row r="27" spans="1:9" ht="15">
      <c r="A27" s="13" t="s">
        <v>0</v>
      </c>
      <c r="B27" s="14" t="s">
        <v>16</v>
      </c>
      <c r="C27" s="15">
        <v>23</v>
      </c>
      <c r="D27" s="16">
        <v>7551749</v>
      </c>
      <c r="E27" s="16">
        <f t="shared" si="0"/>
        <v>328336.9130434783</v>
      </c>
      <c r="F27" s="16">
        <v>325670</v>
      </c>
      <c r="G27" s="34">
        <v>17</v>
      </c>
      <c r="H27" s="34">
        <v>13</v>
      </c>
      <c r="I27" s="3"/>
    </row>
    <row r="28" spans="1:9" ht="15">
      <c r="A28" s="7"/>
      <c r="B28" s="3"/>
      <c r="C28" s="3"/>
      <c r="D28" s="3"/>
      <c r="E28" s="3"/>
      <c r="F28" s="3"/>
      <c r="I28" s="3"/>
    </row>
    <row r="29" spans="1:9" ht="15">
      <c r="A29" s="19" t="s">
        <v>36</v>
      </c>
      <c r="B29" s="3"/>
      <c r="C29" s="16">
        <f>SUM(C7:C27)</f>
        <v>2070</v>
      </c>
      <c r="D29" s="17">
        <f>SUM(D7:D27)</f>
        <v>1017577584</v>
      </c>
      <c r="E29" s="17">
        <f>D29/C29</f>
        <v>491583.37391304347</v>
      </c>
      <c r="F29" s="17">
        <v>400000</v>
      </c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:T32"/>
    </sheetView>
  </sheetViews>
  <sheetFormatPr defaultColWidth="9.140625" defaultRowHeight="15"/>
  <cols>
    <col min="1" max="1" width="16.421875" style="0" customWidth="1"/>
    <col min="3" max="3" width="15.00390625" style="0" customWidth="1"/>
    <col min="4" max="4" width="14.57421875" style="0" customWidth="1"/>
    <col min="5" max="5" width="14.28125" style="0" customWidth="1"/>
    <col min="6" max="6" width="13.7109375" style="0" customWidth="1"/>
    <col min="7" max="7" width="12.421875" style="8" customWidth="1"/>
    <col min="8" max="8" width="13.57421875" style="8" customWidth="1"/>
    <col min="13" max="13" width="15.28125" style="0" customWidth="1"/>
    <col min="14" max="14" width="9.7109375" style="0" customWidth="1"/>
    <col min="15" max="15" width="13.7109375" style="0" customWidth="1"/>
    <col min="16" max="16" width="15.140625" style="0" customWidth="1"/>
    <col min="17" max="17" width="16.00390625" style="0" customWidth="1"/>
    <col min="18" max="18" width="18.8515625" style="0" customWidth="1"/>
    <col min="19" max="19" width="13.421875" style="0" customWidth="1"/>
    <col min="20" max="20" width="15.28125" style="0" customWidth="1"/>
  </cols>
  <sheetData>
    <row r="1" spans="7:13" s="3" customFormat="1" ht="15.75">
      <c r="G1" s="8"/>
      <c r="H1" s="8"/>
      <c r="M1" s="35" t="s">
        <v>51</v>
      </c>
    </row>
    <row r="2" spans="1:20" ht="15.75">
      <c r="A2" s="5" t="s">
        <v>2</v>
      </c>
      <c r="B2" s="5"/>
      <c r="C2" s="3"/>
      <c r="D2" s="3"/>
      <c r="E2" s="3"/>
      <c r="F2" s="3"/>
      <c r="M2" s="63" t="str">
        <f>A2</f>
        <v>Average and median sales prices of new houses issued a new home warranty, </v>
      </c>
      <c r="N2" s="64"/>
      <c r="O2" s="64"/>
      <c r="P2" s="64"/>
      <c r="Q2" s="64"/>
      <c r="R2" s="64"/>
      <c r="S2" s="64"/>
      <c r="T2" s="69"/>
    </row>
    <row r="3" spans="1:20" ht="15">
      <c r="A3" s="6" t="s">
        <v>50</v>
      </c>
      <c r="B3" s="3"/>
      <c r="C3" s="4"/>
      <c r="D3" s="3"/>
      <c r="E3" s="3"/>
      <c r="F3" s="3"/>
      <c r="M3" s="65" t="str">
        <f>A3</f>
        <v>2014, fourth quarter (preliminary)</v>
      </c>
      <c r="N3" s="66"/>
      <c r="O3" s="66"/>
      <c r="P3" s="66"/>
      <c r="Q3" s="66"/>
      <c r="R3" s="66"/>
      <c r="S3" s="66"/>
      <c r="T3" s="70"/>
    </row>
    <row r="4" spans="1:20" ht="15">
      <c r="A4" s="7" t="s">
        <v>3</v>
      </c>
      <c r="B4" s="3"/>
      <c r="C4" s="3"/>
      <c r="D4" s="3"/>
      <c r="E4" s="3"/>
      <c r="F4" s="3"/>
      <c r="M4" s="67" t="str">
        <f>A4</f>
        <v>Source:  New Jersey Department of Community Affairs</v>
      </c>
      <c r="N4" s="68"/>
      <c r="O4" s="68"/>
      <c r="P4" s="68"/>
      <c r="Q4" s="68"/>
      <c r="R4" s="68"/>
      <c r="S4" s="68"/>
      <c r="T4" s="71"/>
    </row>
    <row r="5" spans="1:20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M5" s="40"/>
      <c r="N5" s="37"/>
      <c r="O5" s="41"/>
      <c r="P5" s="41"/>
      <c r="Q5" s="41"/>
      <c r="R5" s="41"/>
      <c r="S5" s="42" t="s">
        <v>4</v>
      </c>
      <c r="T5" s="43" t="s">
        <v>5</v>
      </c>
    </row>
    <row r="6" spans="1:20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M6" s="44"/>
      <c r="N6" s="45"/>
      <c r="O6" s="46" t="s">
        <v>6</v>
      </c>
      <c r="P6" s="46" t="s">
        <v>7</v>
      </c>
      <c r="Q6" s="46" t="s">
        <v>4</v>
      </c>
      <c r="R6" s="46" t="s">
        <v>5</v>
      </c>
      <c r="S6" s="47" t="s">
        <v>8</v>
      </c>
      <c r="T6" s="48" t="s">
        <v>8</v>
      </c>
    </row>
    <row r="7" spans="1:20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M7" s="49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6" t="s">
        <v>12</v>
      </c>
      <c r="T7" s="50" t="s">
        <v>12</v>
      </c>
    </row>
    <row r="8" spans="1:20" ht="15.75" thickTop="1">
      <c r="A8" s="13" t="s">
        <v>13</v>
      </c>
      <c r="B8" s="14" t="s">
        <v>14</v>
      </c>
      <c r="C8" s="15">
        <v>70</v>
      </c>
      <c r="D8" s="17">
        <v>37205747</v>
      </c>
      <c r="E8" s="17">
        <f aca="true" t="shared" si="0" ref="E8:E28">D8/C8</f>
        <v>531510.6714285715</v>
      </c>
      <c r="F8" s="17">
        <v>300403.5</v>
      </c>
      <c r="G8" s="34">
        <v>8</v>
      </c>
      <c r="H8" s="34">
        <v>15</v>
      </c>
      <c r="M8" s="51" t="str">
        <f aca="true" t="shared" si="1" ref="M8:R8">A8</f>
        <v>Atlantic</v>
      </c>
      <c r="N8" s="52" t="str">
        <f t="shared" si="1"/>
        <v>South</v>
      </c>
      <c r="O8" s="52">
        <f t="shared" si="1"/>
        <v>70</v>
      </c>
      <c r="P8" s="52">
        <f t="shared" si="1"/>
        <v>37205747</v>
      </c>
      <c r="Q8" s="52">
        <f t="shared" si="1"/>
        <v>531510.6714285715</v>
      </c>
      <c r="R8" s="58">
        <f t="shared" si="1"/>
        <v>300403.5</v>
      </c>
      <c r="S8" s="53">
        <v>8</v>
      </c>
      <c r="T8" s="54">
        <v>15</v>
      </c>
    </row>
    <row r="9" spans="1:20" ht="15">
      <c r="A9" s="13" t="s">
        <v>15</v>
      </c>
      <c r="B9" s="14" t="s">
        <v>16</v>
      </c>
      <c r="C9" s="15">
        <v>161</v>
      </c>
      <c r="D9" s="16">
        <v>121516479</v>
      </c>
      <c r="E9" s="16">
        <f t="shared" si="0"/>
        <v>754760.7391304348</v>
      </c>
      <c r="F9" s="16">
        <v>625000</v>
      </c>
      <c r="G9" s="34">
        <v>1</v>
      </c>
      <c r="H9" s="34">
        <v>1</v>
      </c>
      <c r="M9" s="51" t="str">
        <f aca="true" t="shared" si="2" ref="M9:R30">A9</f>
        <v>Bergen</v>
      </c>
      <c r="N9" s="52" t="str">
        <f t="shared" si="2"/>
        <v>North</v>
      </c>
      <c r="O9" s="52">
        <f t="shared" si="2"/>
        <v>161</v>
      </c>
      <c r="P9" s="52">
        <f t="shared" si="2"/>
        <v>121516479</v>
      </c>
      <c r="Q9" s="52">
        <f t="shared" si="2"/>
        <v>754760.7391304348</v>
      </c>
      <c r="R9" s="52">
        <f t="shared" si="2"/>
        <v>625000</v>
      </c>
      <c r="S9" s="53">
        <v>1</v>
      </c>
      <c r="T9" s="54">
        <v>1</v>
      </c>
    </row>
    <row r="10" spans="1:20" ht="15">
      <c r="A10" s="13" t="s">
        <v>17</v>
      </c>
      <c r="B10" s="14" t="s">
        <v>14</v>
      </c>
      <c r="C10" s="15">
        <v>95</v>
      </c>
      <c r="D10" s="16">
        <v>39448760</v>
      </c>
      <c r="E10" s="16">
        <f t="shared" si="0"/>
        <v>415250.1052631579</v>
      </c>
      <c r="F10" s="16">
        <v>410000</v>
      </c>
      <c r="G10" s="34">
        <v>14</v>
      </c>
      <c r="H10" s="34">
        <v>8</v>
      </c>
      <c r="M10" s="51" t="str">
        <f t="shared" si="2"/>
        <v>Burlington</v>
      </c>
      <c r="N10" s="52" t="str">
        <f t="shared" si="2"/>
        <v>South</v>
      </c>
      <c r="O10" s="52">
        <f t="shared" si="2"/>
        <v>95</v>
      </c>
      <c r="P10" s="52">
        <f t="shared" si="2"/>
        <v>39448760</v>
      </c>
      <c r="Q10" s="52">
        <f t="shared" si="2"/>
        <v>415250.1052631579</v>
      </c>
      <c r="R10" s="52">
        <f t="shared" si="2"/>
        <v>410000</v>
      </c>
      <c r="S10" s="53">
        <v>14</v>
      </c>
      <c r="T10" s="54">
        <v>8</v>
      </c>
    </row>
    <row r="11" spans="1:20" ht="15">
      <c r="A11" s="13" t="s">
        <v>18</v>
      </c>
      <c r="B11" s="14" t="s">
        <v>14</v>
      </c>
      <c r="C11" s="15">
        <v>72</v>
      </c>
      <c r="D11" s="16">
        <v>19705993</v>
      </c>
      <c r="E11" s="16">
        <f t="shared" si="0"/>
        <v>273694.34722222225</v>
      </c>
      <c r="F11" s="16">
        <v>251541</v>
      </c>
      <c r="G11" s="34">
        <v>20</v>
      </c>
      <c r="H11" s="34">
        <v>20</v>
      </c>
      <c r="M11" s="51" t="str">
        <f t="shared" si="2"/>
        <v>Camden</v>
      </c>
      <c r="N11" s="52" t="str">
        <f t="shared" si="2"/>
        <v>South</v>
      </c>
      <c r="O11" s="52">
        <f t="shared" si="2"/>
        <v>72</v>
      </c>
      <c r="P11" s="52">
        <f t="shared" si="2"/>
        <v>19705993</v>
      </c>
      <c r="Q11" s="52">
        <f t="shared" si="2"/>
        <v>273694.34722222225</v>
      </c>
      <c r="R11" s="52">
        <f t="shared" si="2"/>
        <v>251541</v>
      </c>
      <c r="S11" s="53">
        <v>20</v>
      </c>
      <c r="T11" s="54">
        <v>20</v>
      </c>
    </row>
    <row r="12" spans="1:20" ht="15">
      <c r="A12" s="13" t="s">
        <v>19</v>
      </c>
      <c r="B12" s="14" t="s">
        <v>14</v>
      </c>
      <c r="C12" s="15">
        <v>110</v>
      </c>
      <c r="D12" s="16">
        <v>58557950</v>
      </c>
      <c r="E12" s="16">
        <f t="shared" si="0"/>
        <v>532345</v>
      </c>
      <c r="F12" s="16">
        <v>463150</v>
      </c>
      <c r="G12" s="34">
        <v>6</v>
      </c>
      <c r="H12" s="34">
        <v>6</v>
      </c>
      <c r="M12" s="51" t="str">
        <f t="shared" si="2"/>
        <v>Cape May</v>
      </c>
      <c r="N12" s="52" t="str">
        <f t="shared" si="2"/>
        <v>South</v>
      </c>
      <c r="O12" s="52">
        <f t="shared" si="2"/>
        <v>110</v>
      </c>
      <c r="P12" s="52">
        <f t="shared" si="2"/>
        <v>58557950</v>
      </c>
      <c r="Q12" s="52">
        <f t="shared" si="2"/>
        <v>532345</v>
      </c>
      <c r="R12" s="52">
        <f t="shared" si="2"/>
        <v>463150</v>
      </c>
      <c r="S12" s="53">
        <v>6</v>
      </c>
      <c r="T12" s="54">
        <v>6</v>
      </c>
    </row>
    <row r="13" spans="1:20" ht="15">
      <c r="A13" s="13" t="s">
        <v>20</v>
      </c>
      <c r="B13" s="14" t="s">
        <v>14</v>
      </c>
      <c r="C13" s="15">
        <v>16</v>
      </c>
      <c r="D13" s="16">
        <v>3635900</v>
      </c>
      <c r="E13" s="16">
        <f t="shared" si="0"/>
        <v>227243.75</v>
      </c>
      <c r="F13" s="16">
        <v>230406.5</v>
      </c>
      <c r="G13" s="34">
        <v>21</v>
      </c>
      <c r="H13" s="34">
        <v>21</v>
      </c>
      <c r="M13" s="51" t="str">
        <f t="shared" si="2"/>
        <v>Cumberland</v>
      </c>
      <c r="N13" s="52" t="str">
        <f t="shared" si="2"/>
        <v>South</v>
      </c>
      <c r="O13" s="52">
        <f t="shared" si="2"/>
        <v>16</v>
      </c>
      <c r="P13" s="52">
        <f t="shared" si="2"/>
        <v>3635900</v>
      </c>
      <c r="Q13" s="52">
        <f t="shared" si="2"/>
        <v>227243.75</v>
      </c>
      <c r="R13" s="52">
        <f t="shared" si="2"/>
        <v>230406.5</v>
      </c>
      <c r="S13" s="53">
        <v>21</v>
      </c>
      <c r="T13" s="54">
        <v>21</v>
      </c>
    </row>
    <row r="14" spans="1:20" ht="15">
      <c r="A14" s="13" t="s">
        <v>21</v>
      </c>
      <c r="B14" s="14" t="s">
        <v>16</v>
      </c>
      <c r="C14" s="15">
        <v>67</v>
      </c>
      <c r="D14" s="16">
        <v>47546362</v>
      </c>
      <c r="E14" s="16">
        <f t="shared" si="0"/>
        <v>709647.1940298508</v>
      </c>
      <c r="F14" s="16">
        <v>579000</v>
      </c>
      <c r="G14" s="34">
        <v>3</v>
      </c>
      <c r="H14" s="34">
        <v>2</v>
      </c>
      <c r="M14" s="51" t="str">
        <f t="shared" si="2"/>
        <v>Essex</v>
      </c>
      <c r="N14" s="52" t="str">
        <f t="shared" si="2"/>
        <v>North</v>
      </c>
      <c r="O14" s="52">
        <f t="shared" si="2"/>
        <v>67</v>
      </c>
      <c r="P14" s="52">
        <f t="shared" si="2"/>
        <v>47546362</v>
      </c>
      <c r="Q14" s="52">
        <f t="shared" si="2"/>
        <v>709647.1940298508</v>
      </c>
      <c r="R14" s="52">
        <f t="shared" si="2"/>
        <v>579000</v>
      </c>
      <c r="S14" s="53">
        <v>3</v>
      </c>
      <c r="T14" s="54">
        <v>2</v>
      </c>
    </row>
    <row r="15" spans="1:20" ht="15">
      <c r="A15" s="13" t="s">
        <v>22</v>
      </c>
      <c r="B15" s="14" t="s">
        <v>14</v>
      </c>
      <c r="C15" s="15">
        <v>93</v>
      </c>
      <c r="D15" s="16">
        <v>27572611</v>
      </c>
      <c r="E15" s="16">
        <f t="shared" si="0"/>
        <v>296479.688172043</v>
      </c>
      <c r="F15" s="16">
        <v>268000</v>
      </c>
      <c r="G15" s="34">
        <v>19</v>
      </c>
      <c r="H15" s="34">
        <v>19</v>
      </c>
      <c r="M15" s="51" t="str">
        <f t="shared" si="2"/>
        <v>Gloucester</v>
      </c>
      <c r="N15" s="52" t="str">
        <f t="shared" si="2"/>
        <v>South</v>
      </c>
      <c r="O15" s="52">
        <f t="shared" si="2"/>
        <v>93</v>
      </c>
      <c r="P15" s="52">
        <f t="shared" si="2"/>
        <v>27572611</v>
      </c>
      <c r="Q15" s="52">
        <f t="shared" si="2"/>
        <v>296479.688172043</v>
      </c>
      <c r="R15" s="52">
        <f t="shared" si="2"/>
        <v>268000</v>
      </c>
      <c r="S15" s="53">
        <v>19</v>
      </c>
      <c r="T15" s="54">
        <v>19</v>
      </c>
    </row>
    <row r="16" spans="1:20" ht="15">
      <c r="A16" s="13" t="s">
        <v>23</v>
      </c>
      <c r="B16" s="14" t="s">
        <v>16</v>
      </c>
      <c r="C16" s="15">
        <v>45</v>
      </c>
      <c r="D16" s="16">
        <v>23933235</v>
      </c>
      <c r="E16" s="16">
        <f t="shared" si="0"/>
        <v>531849.6666666666</v>
      </c>
      <c r="F16" s="16">
        <v>300000</v>
      </c>
      <c r="G16" s="34">
        <v>7</v>
      </c>
      <c r="H16" s="34">
        <v>16</v>
      </c>
      <c r="M16" s="51" t="str">
        <f t="shared" si="2"/>
        <v>Hudson</v>
      </c>
      <c r="N16" s="52" t="str">
        <f t="shared" si="2"/>
        <v>North</v>
      </c>
      <c r="O16" s="52">
        <f t="shared" si="2"/>
        <v>45</v>
      </c>
      <c r="P16" s="52">
        <f t="shared" si="2"/>
        <v>23933235</v>
      </c>
      <c r="Q16" s="52">
        <f t="shared" si="2"/>
        <v>531849.6666666666</v>
      </c>
      <c r="R16" s="52">
        <f t="shared" si="2"/>
        <v>300000</v>
      </c>
      <c r="S16" s="53">
        <v>7</v>
      </c>
      <c r="T16" s="54">
        <v>16</v>
      </c>
    </row>
    <row r="17" spans="1:20" ht="15">
      <c r="A17" s="13" t="s">
        <v>24</v>
      </c>
      <c r="B17" s="14" t="s">
        <v>25</v>
      </c>
      <c r="C17" s="15">
        <v>17</v>
      </c>
      <c r="D17" s="16">
        <v>7778690</v>
      </c>
      <c r="E17" s="16">
        <f t="shared" si="0"/>
        <v>457570</v>
      </c>
      <c r="F17" s="16">
        <v>339500</v>
      </c>
      <c r="G17" s="34">
        <v>12</v>
      </c>
      <c r="H17" s="34">
        <v>12</v>
      </c>
      <c r="M17" s="51" t="str">
        <f t="shared" si="2"/>
        <v>Hunterdon</v>
      </c>
      <c r="N17" s="52" t="str">
        <f t="shared" si="2"/>
        <v>Central</v>
      </c>
      <c r="O17" s="52">
        <f t="shared" si="2"/>
        <v>17</v>
      </c>
      <c r="P17" s="52">
        <f t="shared" si="2"/>
        <v>7778690</v>
      </c>
      <c r="Q17" s="52">
        <f t="shared" si="2"/>
        <v>457570</v>
      </c>
      <c r="R17" s="52">
        <f t="shared" si="2"/>
        <v>339500</v>
      </c>
      <c r="S17" s="53">
        <v>12</v>
      </c>
      <c r="T17" s="54">
        <v>12</v>
      </c>
    </row>
    <row r="18" spans="1:20" ht="15">
      <c r="A18" s="13" t="s">
        <v>26</v>
      </c>
      <c r="B18" s="14" t="s">
        <v>25</v>
      </c>
      <c r="C18" s="15">
        <v>64</v>
      </c>
      <c r="D18" s="16">
        <v>26821839</v>
      </c>
      <c r="E18" s="16">
        <f t="shared" si="0"/>
        <v>419091.234375</v>
      </c>
      <c r="F18" s="16">
        <v>366345</v>
      </c>
      <c r="G18" s="34">
        <v>13</v>
      </c>
      <c r="H18" s="34">
        <v>10</v>
      </c>
      <c r="M18" s="51" t="str">
        <f t="shared" si="2"/>
        <v>Mercer</v>
      </c>
      <c r="N18" s="52" t="str">
        <f t="shared" si="2"/>
        <v>Central</v>
      </c>
      <c r="O18" s="52">
        <f t="shared" si="2"/>
        <v>64</v>
      </c>
      <c r="P18" s="52">
        <f t="shared" si="2"/>
        <v>26821839</v>
      </c>
      <c r="Q18" s="52">
        <f t="shared" si="2"/>
        <v>419091.234375</v>
      </c>
      <c r="R18" s="52">
        <f t="shared" si="2"/>
        <v>366345</v>
      </c>
      <c r="S18" s="53">
        <v>13</v>
      </c>
      <c r="T18" s="54">
        <v>10</v>
      </c>
    </row>
    <row r="19" spans="1:20" ht="15">
      <c r="A19" s="13" t="s">
        <v>27</v>
      </c>
      <c r="B19" s="14" t="s">
        <v>25</v>
      </c>
      <c r="C19" s="15">
        <v>152</v>
      </c>
      <c r="D19" s="16">
        <v>74775323</v>
      </c>
      <c r="E19" s="16">
        <f t="shared" si="0"/>
        <v>491942.9144736842</v>
      </c>
      <c r="F19" s="16">
        <v>496636.5</v>
      </c>
      <c r="G19" s="34">
        <v>11</v>
      </c>
      <c r="H19" s="34">
        <v>5</v>
      </c>
      <c r="M19" s="51" t="str">
        <f t="shared" si="2"/>
        <v>Middlesex</v>
      </c>
      <c r="N19" s="52" t="str">
        <f t="shared" si="2"/>
        <v>Central</v>
      </c>
      <c r="O19" s="52">
        <f t="shared" si="2"/>
        <v>152</v>
      </c>
      <c r="P19" s="52">
        <f t="shared" si="2"/>
        <v>74775323</v>
      </c>
      <c r="Q19" s="52">
        <f t="shared" si="2"/>
        <v>491942.9144736842</v>
      </c>
      <c r="R19" s="52">
        <f t="shared" si="2"/>
        <v>496636.5</v>
      </c>
      <c r="S19" s="53">
        <v>11</v>
      </c>
      <c r="T19" s="54">
        <v>5</v>
      </c>
    </row>
    <row r="20" spans="1:20" ht="15">
      <c r="A20" s="13" t="s">
        <v>28</v>
      </c>
      <c r="B20" s="14" t="s">
        <v>25</v>
      </c>
      <c r="C20" s="15">
        <v>216</v>
      </c>
      <c r="D20" s="16">
        <v>117054082</v>
      </c>
      <c r="E20" s="16">
        <f t="shared" si="0"/>
        <v>541917.0462962963</v>
      </c>
      <c r="F20" s="16">
        <v>459453</v>
      </c>
      <c r="G20" s="34">
        <v>5</v>
      </c>
      <c r="H20" s="34">
        <v>7</v>
      </c>
      <c r="M20" s="51" t="str">
        <f t="shared" si="2"/>
        <v>Monmouth</v>
      </c>
      <c r="N20" s="52" t="str">
        <f t="shared" si="2"/>
        <v>Central</v>
      </c>
      <c r="O20" s="52">
        <f t="shared" si="2"/>
        <v>216</v>
      </c>
      <c r="P20" s="52">
        <f t="shared" si="2"/>
        <v>117054082</v>
      </c>
      <c r="Q20" s="52">
        <f t="shared" si="2"/>
        <v>541917.0462962963</v>
      </c>
      <c r="R20" s="52">
        <f t="shared" si="2"/>
        <v>459453</v>
      </c>
      <c r="S20" s="53">
        <v>5</v>
      </c>
      <c r="T20" s="54">
        <v>7</v>
      </c>
    </row>
    <row r="21" spans="1:20" ht="15">
      <c r="A21" s="13" t="s">
        <v>29</v>
      </c>
      <c r="B21" s="14" t="s">
        <v>16</v>
      </c>
      <c r="C21" s="15">
        <v>85</v>
      </c>
      <c r="D21" s="16">
        <v>60590418</v>
      </c>
      <c r="E21" s="16">
        <f t="shared" si="0"/>
        <v>712828.4470588235</v>
      </c>
      <c r="F21" s="16">
        <v>504000</v>
      </c>
      <c r="G21" s="34">
        <v>2</v>
      </c>
      <c r="H21" s="34">
        <v>4</v>
      </c>
      <c r="M21" s="51" t="str">
        <f t="shared" si="2"/>
        <v>Morris</v>
      </c>
      <c r="N21" s="52" t="str">
        <f t="shared" si="2"/>
        <v>North</v>
      </c>
      <c r="O21" s="52">
        <f t="shared" si="2"/>
        <v>85</v>
      </c>
      <c r="P21" s="52">
        <f t="shared" si="2"/>
        <v>60590418</v>
      </c>
      <c r="Q21" s="52">
        <f t="shared" si="2"/>
        <v>712828.4470588235</v>
      </c>
      <c r="R21" s="52">
        <f t="shared" si="2"/>
        <v>504000</v>
      </c>
      <c r="S21" s="53">
        <v>2</v>
      </c>
      <c r="T21" s="54">
        <v>4</v>
      </c>
    </row>
    <row r="22" spans="1:20" ht="15">
      <c r="A22" s="13" t="s">
        <v>30</v>
      </c>
      <c r="B22" s="14" t="s">
        <v>25</v>
      </c>
      <c r="C22" s="15">
        <v>304</v>
      </c>
      <c r="D22" s="16">
        <f>111451587-2562500+256250</f>
        <v>109145337</v>
      </c>
      <c r="E22" s="16">
        <f t="shared" si="0"/>
        <v>359030.7138157895</v>
      </c>
      <c r="F22" s="16">
        <v>329000</v>
      </c>
      <c r="G22" s="34">
        <v>16</v>
      </c>
      <c r="H22" s="34">
        <v>13</v>
      </c>
      <c r="M22" s="51" t="str">
        <f t="shared" si="2"/>
        <v>Ocean</v>
      </c>
      <c r="N22" s="52" t="str">
        <f t="shared" si="2"/>
        <v>Central</v>
      </c>
      <c r="O22" s="52">
        <f t="shared" si="2"/>
        <v>304</v>
      </c>
      <c r="P22" s="52">
        <f t="shared" si="2"/>
        <v>109145337</v>
      </c>
      <c r="Q22" s="52">
        <f t="shared" si="2"/>
        <v>359030.7138157895</v>
      </c>
      <c r="R22" s="52">
        <f t="shared" si="2"/>
        <v>329000</v>
      </c>
      <c r="S22" s="53">
        <v>16</v>
      </c>
      <c r="T22" s="54">
        <v>13</v>
      </c>
    </row>
    <row r="23" spans="1:20" ht="15">
      <c r="A23" s="13" t="s">
        <v>31</v>
      </c>
      <c r="B23" s="14" t="s">
        <v>16</v>
      </c>
      <c r="C23" s="15">
        <v>42</v>
      </c>
      <c r="D23" s="16">
        <v>16001214</v>
      </c>
      <c r="E23" s="16">
        <f t="shared" si="0"/>
        <v>380981.28571428574</v>
      </c>
      <c r="F23" s="16">
        <v>276000</v>
      </c>
      <c r="G23" s="34">
        <v>15</v>
      </c>
      <c r="H23" s="34">
        <v>17</v>
      </c>
      <c r="M23" s="51" t="str">
        <f t="shared" si="2"/>
        <v>Passaic</v>
      </c>
      <c r="N23" s="52" t="str">
        <f t="shared" si="2"/>
        <v>North</v>
      </c>
      <c r="O23" s="52">
        <f t="shared" si="2"/>
        <v>42</v>
      </c>
      <c r="P23" s="52">
        <f t="shared" si="2"/>
        <v>16001214</v>
      </c>
      <c r="Q23" s="52">
        <f t="shared" si="2"/>
        <v>380981.28571428574</v>
      </c>
      <c r="R23" s="52">
        <f t="shared" si="2"/>
        <v>276000</v>
      </c>
      <c r="S23" s="53">
        <v>15</v>
      </c>
      <c r="T23" s="54">
        <v>17</v>
      </c>
    </row>
    <row r="24" spans="1:20" ht="15">
      <c r="A24" s="13" t="s">
        <v>32</v>
      </c>
      <c r="B24" s="14" t="s">
        <v>14</v>
      </c>
      <c r="C24" s="15">
        <v>5</v>
      </c>
      <c r="D24" s="16">
        <v>1582558</v>
      </c>
      <c r="E24" s="16">
        <f t="shared" si="0"/>
        <v>316511.6</v>
      </c>
      <c r="F24" s="16">
        <v>275000</v>
      </c>
      <c r="G24" s="34">
        <v>18</v>
      </c>
      <c r="H24" s="34">
        <v>18</v>
      </c>
      <c r="M24" s="51" t="str">
        <f t="shared" si="2"/>
        <v>Salem</v>
      </c>
      <c r="N24" s="52" t="str">
        <f t="shared" si="2"/>
        <v>South</v>
      </c>
      <c r="O24" s="52">
        <f t="shared" si="2"/>
        <v>5</v>
      </c>
      <c r="P24" s="52">
        <f t="shared" si="2"/>
        <v>1582558</v>
      </c>
      <c r="Q24" s="52">
        <f t="shared" si="2"/>
        <v>316511.6</v>
      </c>
      <c r="R24" s="52">
        <f t="shared" si="2"/>
        <v>275000</v>
      </c>
      <c r="S24" s="53">
        <v>18</v>
      </c>
      <c r="T24" s="54">
        <v>18</v>
      </c>
    </row>
    <row r="25" spans="1:20" ht="15">
      <c r="A25" s="13" t="s">
        <v>33</v>
      </c>
      <c r="B25" s="14" t="s">
        <v>25</v>
      </c>
      <c r="C25" s="15">
        <v>97</v>
      </c>
      <c r="D25" s="16">
        <v>54537083</v>
      </c>
      <c r="E25" s="16">
        <f t="shared" si="0"/>
        <v>562237.969072165</v>
      </c>
      <c r="F25" s="16">
        <v>530000</v>
      </c>
      <c r="G25" s="34">
        <v>4</v>
      </c>
      <c r="H25" s="34">
        <v>3</v>
      </c>
      <c r="M25" s="51" t="str">
        <f t="shared" si="2"/>
        <v>Somerset</v>
      </c>
      <c r="N25" s="52" t="str">
        <f t="shared" si="2"/>
        <v>Central</v>
      </c>
      <c r="O25" s="52">
        <f t="shared" si="2"/>
        <v>97</v>
      </c>
      <c r="P25" s="52">
        <f t="shared" si="2"/>
        <v>54537083</v>
      </c>
      <c r="Q25" s="52">
        <f t="shared" si="2"/>
        <v>562237.969072165</v>
      </c>
      <c r="R25" s="52">
        <f t="shared" si="2"/>
        <v>530000</v>
      </c>
      <c r="S25" s="53">
        <v>4</v>
      </c>
      <c r="T25" s="54">
        <v>3</v>
      </c>
    </row>
    <row r="26" spans="1:20" ht="15">
      <c r="A26" s="13" t="s">
        <v>34</v>
      </c>
      <c r="B26" s="14" t="s">
        <v>16</v>
      </c>
      <c r="C26" s="15">
        <v>19</v>
      </c>
      <c r="D26" s="16">
        <v>10097274</v>
      </c>
      <c r="E26" s="16">
        <f t="shared" si="0"/>
        <v>531435.4736842106</v>
      </c>
      <c r="F26" s="16">
        <v>397900</v>
      </c>
      <c r="G26" s="34">
        <v>9</v>
      </c>
      <c r="H26" s="34">
        <v>9</v>
      </c>
      <c r="M26" s="51" t="str">
        <f t="shared" si="2"/>
        <v>Sussex</v>
      </c>
      <c r="N26" s="52" t="str">
        <f t="shared" si="2"/>
        <v>North</v>
      </c>
      <c r="O26" s="52">
        <f t="shared" si="2"/>
        <v>19</v>
      </c>
      <c r="P26" s="52">
        <f t="shared" si="2"/>
        <v>10097274</v>
      </c>
      <c r="Q26" s="52">
        <f t="shared" si="2"/>
        <v>531435.4736842106</v>
      </c>
      <c r="R26" s="52">
        <f t="shared" si="2"/>
        <v>397900</v>
      </c>
      <c r="S26" s="53">
        <v>9</v>
      </c>
      <c r="T26" s="54">
        <v>9</v>
      </c>
    </row>
    <row r="27" spans="1:20" ht="15">
      <c r="A27" s="13" t="s">
        <v>35</v>
      </c>
      <c r="B27" s="14" t="s">
        <v>16</v>
      </c>
      <c r="C27" s="15">
        <v>73</v>
      </c>
      <c r="D27" s="16">
        <v>36213350</v>
      </c>
      <c r="E27" s="16">
        <f t="shared" si="0"/>
        <v>496073.2876712329</v>
      </c>
      <c r="F27" s="16">
        <v>360000</v>
      </c>
      <c r="G27" s="34">
        <v>10</v>
      </c>
      <c r="H27" s="34">
        <v>11</v>
      </c>
      <c r="M27" s="51" t="str">
        <f t="shared" si="2"/>
        <v>Union</v>
      </c>
      <c r="N27" s="52" t="str">
        <f t="shared" si="2"/>
        <v>North</v>
      </c>
      <c r="O27" s="52">
        <f t="shared" si="2"/>
        <v>73</v>
      </c>
      <c r="P27" s="52">
        <f t="shared" si="2"/>
        <v>36213350</v>
      </c>
      <c r="Q27" s="52">
        <f t="shared" si="2"/>
        <v>496073.2876712329</v>
      </c>
      <c r="R27" s="52">
        <f t="shared" si="2"/>
        <v>360000</v>
      </c>
      <c r="S27" s="53">
        <v>10</v>
      </c>
      <c r="T27" s="54">
        <v>11</v>
      </c>
    </row>
    <row r="28" spans="1:20" ht="15">
      <c r="A28" s="13" t="s">
        <v>0</v>
      </c>
      <c r="B28" s="14" t="s">
        <v>16</v>
      </c>
      <c r="C28" s="15">
        <v>20</v>
      </c>
      <c r="D28" s="16">
        <v>6573507</v>
      </c>
      <c r="E28" s="16">
        <f t="shared" si="0"/>
        <v>328675.35</v>
      </c>
      <c r="F28" s="16">
        <v>317715</v>
      </c>
      <c r="G28" s="34">
        <v>17</v>
      </c>
      <c r="H28" s="34">
        <v>14</v>
      </c>
      <c r="M28" s="51" t="str">
        <f t="shared" si="2"/>
        <v>Warren</v>
      </c>
      <c r="N28" s="52" t="str">
        <f t="shared" si="2"/>
        <v>North</v>
      </c>
      <c r="O28" s="52">
        <f t="shared" si="2"/>
        <v>20</v>
      </c>
      <c r="P28" s="52">
        <f t="shared" si="2"/>
        <v>6573507</v>
      </c>
      <c r="Q28" s="52">
        <f t="shared" si="2"/>
        <v>328675.35</v>
      </c>
      <c r="R28" s="52">
        <f t="shared" si="2"/>
        <v>317715</v>
      </c>
      <c r="S28" s="53">
        <v>17</v>
      </c>
      <c r="T28" s="54">
        <v>14</v>
      </c>
    </row>
    <row r="29" spans="1:20" ht="15">
      <c r="A29" s="7"/>
      <c r="B29" s="3"/>
      <c r="C29" s="3"/>
      <c r="D29" s="3"/>
      <c r="E29" s="3"/>
      <c r="F29" s="3"/>
      <c r="M29" s="51"/>
      <c r="N29" s="38"/>
      <c r="O29" s="38"/>
      <c r="P29" s="38"/>
      <c r="Q29" s="38"/>
      <c r="R29" s="38"/>
      <c r="S29" s="38"/>
      <c r="T29" s="39"/>
    </row>
    <row r="30" spans="1:20" ht="15">
      <c r="A30" s="19" t="s">
        <v>36</v>
      </c>
      <c r="B30" s="3"/>
      <c r="C30" s="16">
        <f>SUM(C8:C28)</f>
        <v>1823</v>
      </c>
      <c r="D30" s="17">
        <f>SUM(D8:D28)</f>
        <v>900293712</v>
      </c>
      <c r="E30" s="17">
        <f>D30/C30</f>
        <v>493852.8315962699</v>
      </c>
      <c r="F30" s="17">
        <v>403730</v>
      </c>
      <c r="M30" s="59" t="str">
        <f t="shared" si="2"/>
        <v>New Jersey</v>
      </c>
      <c r="N30" s="60"/>
      <c r="O30" s="61">
        <f>C30</f>
        <v>1823</v>
      </c>
      <c r="P30" s="62">
        <f>D30</f>
        <v>900293712</v>
      </c>
      <c r="Q30" s="62">
        <f>E30</f>
        <v>493852.8315962699</v>
      </c>
      <c r="R30" s="62">
        <f>F30</f>
        <v>403730</v>
      </c>
      <c r="S30" s="38"/>
      <c r="T30" s="39"/>
    </row>
    <row r="31" spans="13:20" ht="15.75" thickBot="1">
      <c r="M31" s="55"/>
      <c r="N31" s="56"/>
      <c r="O31" s="56"/>
      <c r="P31" s="56"/>
      <c r="Q31" s="56"/>
      <c r="R31" s="56"/>
      <c r="S31" s="56"/>
      <c r="T31" s="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2.42187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5.75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5" t="s">
        <v>51</v>
      </c>
      <c r="N1" s="3"/>
      <c r="O1" s="3"/>
      <c r="P1" s="3"/>
      <c r="Q1" s="3"/>
      <c r="R1" s="3"/>
      <c r="S1" s="3"/>
      <c r="T1" s="3"/>
    </row>
    <row r="2" spans="1:20" ht="15.75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63" t="str">
        <f>A2</f>
        <v>Average and median sales prices of new houses issued a new home warranty, </v>
      </c>
      <c r="N2" s="64"/>
      <c r="O2" s="64"/>
      <c r="P2" s="64"/>
      <c r="Q2" s="64"/>
      <c r="R2" s="64"/>
      <c r="S2" s="64"/>
      <c r="T2" s="69"/>
    </row>
    <row r="3" spans="1:20" ht="15">
      <c r="A3" s="6" t="s">
        <v>52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65" t="str">
        <f>A3</f>
        <v>2015, first quarter (preliminary)</v>
      </c>
      <c r="N3" s="66"/>
      <c r="O3" s="66"/>
      <c r="P3" s="66"/>
      <c r="Q3" s="66"/>
      <c r="R3" s="66"/>
      <c r="S3" s="66"/>
      <c r="T3" s="70"/>
    </row>
    <row r="4" spans="1:20" ht="1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67" t="str">
        <f>A4</f>
        <v>Source:  New Jersey Department of Community Affairs</v>
      </c>
      <c r="N4" s="68"/>
      <c r="O4" s="68"/>
      <c r="P4" s="68"/>
      <c r="Q4" s="68"/>
      <c r="R4" s="68"/>
      <c r="S4" s="68"/>
      <c r="T4" s="71"/>
    </row>
    <row r="5" spans="1:20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40"/>
      <c r="N5" s="37"/>
      <c r="O5" s="41"/>
      <c r="P5" s="41"/>
      <c r="Q5" s="41"/>
      <c r="R5" s="41"/>
      <c r="S5" s="42" t="s">
        <v>4</v>
      </c>
      <c r="T5" s="43" t="s">
        <v>5</v>
      </c>
    </row>
    <row r="6" spans="1:20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44"/>
      <c r="N6" s="45"/>
      <c r="O6" s="46" t="s">
        <v>6</v>
      </c>
      <c r="P6" s="46" t="s">
        <v>7</v>
      </c>
      <c r="Q6" s="46" t="s">
        <v>4</v>
      </c>
      <c r="R6" s="46" t="s">
        <v>5</v>
      </c>
      <c r="S6" s="47" t="s">
        <v>8</v>
      </c>
      <c r="T6" s="48" t="s">
        <v>8</v>
      </c>
    </row>
    <row r="7" spans="1:20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49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6" t="s">
        <v>12</v>
      </c>
      <c r="T7" s="50" t="s">
        <v>12</v>
      </c>
    </row>
    <row r="8" spans="1:20" ht="15.75" thickTop="1">
      <c r="A8" s="13" t="s">
        <v>0</v>
      </c>
      <c r="B8" s="14" t="s">
        <v>16</v>
      </c>
      <c r="C8" s="15">
        <v>8</v>
      </c>
      <c r="D8" s="16">
        <v>2622885</v>
      </c>
      <c r="E8" s="16">
        <f aca="true" t="shared" si="0" ref="E8:E28">D8/C8</f>
        <v>327860.625</v>
      </c>
      <c r="F8" s="16">
        <v>359870</v>
      </c>
      <c r="G8" s="33">
        <v>17</v>
      </c>
      <c r="H8" s="33">
        <v>13</v>
      </c>
      <c r="I8" s="72"/>
      <c r="J8" s="3"/>
      <c r="K8" s="3"/>
      <c r="L8" s="3"/>
      <c r="M8" s="73" t="str">
        <f aca="true" t="shared" si="1" ref="M8:R23">A8</f>
        <v>Warren</v>
      </c>
      <c r="N8" s="30" t="str">
        <f t="shared" si="1"/>
        <v>North</v>
      </c>
      <c r="O8" s="30">
        <f t="shared" si="1"/>
        <v>8</v>
      </c>
      <c r="P8" s="30">
        <f t="shared" si="1"/>
        <v>2622885</v>
      </c>
      <c r="Q8" s="30">
        <f t="shared" si="1"/>
        <v>327860.625</v>
      </c>
      <c r="R8" s="31">
        <f t="shared" si="1"/>
        <v>359870</v>
      </c>
      <c r="S8" s="33">
        <v>17</v>
      </c>
      <c r="T8" s="33">
        <v>13</v>
      </c>
    </row>
    <row r="9" spans="1:20" ht="15">
      <c r="A9" s="13" t="s">
        <v>35</v>
      </c>
      <c r="B9" s="14" t="s">
        <v>16</v>
      </c>
      <c r="C9" s="15">
        <v>49</v>
      </c>
      <c r="D9" s="16">
        <v>43432700</v>
      </c>
      <c r="E9" s="16">
        <f t="shared" si="0"/>
        <v>886381.6326530612</v>
      </c>
      <c r="F9" s="16">
        <v>800000</v>
      </c>
      <c r="G9" s="33">
        <v>2</v>
      </c>
      <c r="H9" s="33">
        <v>1</v>
      </c>
      <c r="I9" s="72"/>
      <c r="J9" s="3"/>
      <c r="K9" s="3"/>
      <c r="L9" s="3"/>
      <c r="M9" s="73" t="str">
        <f t="shared" si="1"/>
        <v>Union</v>
      </c>
      <c r="N9" s="30" t="str">
        <f t="shared" si="1"/>
        <v>North</v>
      </c>
      <c r="O9" s="30">
        <f t="shared" si="1"/>
        <v>49</v>
      </c>
      <c r="P9" s="30">
        <f t="shared" si="1"/>
        <v>43432700</v>
      </c>
      <c r="Q9" s="30">
        <f t="shared" si="1"/>
        <v>886381.6326530612</v>
      </c>
      <c r="R9" s="30">
        <f t="shared" si="1"/>
        <v>800000</v>
      </c>
      <c r="S9" s="33">
        <v>2</v>
      </c>
      <c r="T9" s="33">
        <v>1</v>
      </c>
    </row>
    <row r="10" spans="1:20" ht="15">
      <c r="A10" s="13" t="s">
        <v>34</v>
      </c>
      <c r="B10" s="14" t="s">
        <v>16</v>
      </c>
      <c r="C10" s="15">
        <v>14</v>
      </c>
      <c r="D10" s="16">
        <v>5118432</v>
      </c>
      <c r="E10" s="16">
        <f t="shared" si="0"/>
        <v>365602.28571428574</v>
      </c>
      <c r="F10" s="16">
        <v>355000</v>
      </c>
      <c r="G10" s="33">
        <v>16</v>
      </c>
      <c r="H10" s="33">
        <v>15</v>
      </c>
      <c r="I10" s="72"/>
      <c r="J10" s="3"/>
      <c r="K10" s="3"/>
      <c r="L10" s="3"/>
      <c r="M10" s="73" t="str">
        <f t="shared" si="1"/>
        <v>Sussex</v>
      </c>
      <c r="N10" s="30" t="str">
        <f t="shared" si="1"/>
        <v>North</v>
      </c>
      <c r="O10" s="30">
        <f t="shared" si="1"/>
        <v>14</v>
      </c>
      <c r="P10" s="30">
        <f t="shared" si="1"/>
        <v>5118432</v>
      </c>
      <c r="Q10" s="30">
        <f t="shared" si="1"/>
        <v>365602.28571428574</v>
      </c>
      <c r="R10" s="30">
        <f t="shared" si="1"/>
        <v>355000</v>
      </c>
      <c r="S10" s="33">
        <v>16</v>
      </c>
      <c r="T10" s="33">
        <v>15</v>
      </c>
    </row>
    <row r="11" spans="1:20" ht="15">
      <c r="A11" s="13" t="s">
        <v>33</v>
      </c>
      <c r="B11" s="14" t="s">
        <v>25</v>
      </c>
      <c r="C11" s="15">
        <v>104</v>
      </c>
      <c r="D11" s="16">
        <v>65387026</v>
      </c>
      <c r="E11" s="16">
        <f t="shared" si="0"/>
        <v>628721.4038461539</v>
      </c>
      <c r="F11" s="16">
        <v>582226</v>
      </c>
      <c r="G11" s="33">
        <v>6</v>
      </c>
      <c r="H11" s="33">
        <v>5</v>
      </c>
      <c r="I11" s="72"/>
      <c r="J11" s="3"/>
      <c r="K11" s="3"/>
      <c r="L11" s="3"/>
      <c r="M11" s="73" t="str">
        <f t="shared" si="1"/>
        <v>Somerset</v>
      </c>
      <c r="N11" s="30" t="str">
        <f t="shared" si="1"/>
        <v>Central</v>
      </c>
      <c r="O11" s="30">
        <f t="shared" si="1"/>
        <v>104</v>
      </c>
      <c r="P11" s="30">
        <f t="shared" si="1"/>
        <v>65387026</v>
      </c>
      <c r="Q11" s="30">
        <f t="shared" si="1"/>
        <v>628721.4038461539</v>
      </c>
      <c r="R11" s="30">
        <f t="shared" si="1"/>
        <v>582226</v>
      </c>
      <c r="S11" s="33">
        <v>6</v>
      </c>
      <c r="T11" s="33">
        <v>5</v>
      </c>
    </row>
    <row r="12" spans="1:20" ht="15">
      <c r="A12" s="13" t="s">
        <v>32</v>
      </c>
      <c r="B12" s="14" t="s">
        <v>14</v>
      </c>
      <c r="C12" s="15">
        <v>4</v>
      </c>
      <c r="D12" s="16">
        <v>926413</v>
      </c>
      <c r="E12" s="16">
        <f t="shared" si="0"/>
        <v>231603.25</v>
      </c>
      <c r="F12" s="16">
        <v>204994</v>
      </c>
      <c r="G12" s="33">
        <v>21</v>
      </c>
      <c r="H12" s="33">
        <v>20</v>
      </c>
      <c r="I12" s="72"/>
      <c r="J12" s="3"/>
      <c r="K12" s="3"/>
      <c r="L12" s="3"/>
      <c r="M12" s="73" t="str">
        <f t="shared" si="1"/>
        <v>Salem</v>
      </c>
      <c r="N12" s="30" t="str">
        <f t="shared" si="1"/>
        <v>South</v>
      </c>
      <c r="O12" s="30">
        <f t="shared" si="1"/>
        <v>4</v>
      </c>
      <c r="P12" s="30">
        <f t="shared" si="1"/>
        <v>926413</v>
      </c>
      <c r="Q12" s="30">
        <f t="shared" si="1"/>
        <v>231603.25</v>
      </c>
      <c r="R12" s="30">
        <f t="shared" si="1"/>
        <v>204994</v>
      </c>
      <c r="S12" s="33">
        <v>21</v>
      </c>
      <c r="T12" s="33">
        <v>20</v>
      </c>
    </row>
    <row r="13" spans="1:20" ht="15">
      <c r="A13" s="13" t="s">
        <v>31</v>
      </c>
      <c r="B13" s="14" t="s">
        <v>16</v>
      </c>
      <c r="C13" s="15">
        <v>38</v>
      </c>
      <c r="D13" s="16">
        <v>15656749</v>
      </c>
      <c r="E13" s="16">
        <f t="shared" si="0"/>
        <v>412019.7105263158</v>
      </c>
      <c r="F13" s="16">
        <v>408134</v>
      </c>
      <c r="G13" s="33">
        <v>14</v>
      </c>
      <c r="H13" s="33">
        <v>11</v>
      </c>
      <c r="I13" s="72"/>
      <c r="J13" s="3"/>
      <c r="K13" s="3"/>
      <c r="L13" s="3"/>
      <c r="M13" s="73" t="str">
        <f t="shared" si="1"/>
        <v>Passaic</v>
      </c>
      <c r="N13" s="30" t="str">
        <f t="shared" si="1"/>
        <v>North</v>
      </c>
      <c r="O13" s="30">
        <f t="shared" si="1"/>
        <v>38</v>
      </c>
      <c r="P13" s="30">
        <f t="shared" si="1"/>
        <v>15656749</v>
      </c>
      <c r="Q13" s="30">
        <f t="shared" si="1"/>
        <v>412019.7105263158</v>
      </c>
      <c r="R13" s="30">
        <f t="shared" si="1"/>
        <v>408134</v>
      </c>
      <c r="S13" s="33">
        <v>14</v>
      </c>
      <c r="T13" s="33">
        <v>11</v>
      </c>
    </row>
    <row r="14" spans="1:20" ht="15">
      <c r="A14" s="13" t="s">
        <v>30</v>
      </c>
      <c r="B14" s="14" t="s">
        <v>25</v>
      </c>
      <c r="C14" s="15">
        <v>430</v>
      </c>
      <c r="D14" s="16">
        <v>180130406</v>
      </c>
      <c r="E14" s="16">
        <f t="shared" si="0"/>
        <v>418907.92093023256</v>
      </c>
      <c r="F14" s="16">
        <v>377000</v>
      </c>
      <c r="G14" s="33">
        <v>13</v>
      </c>
      <c r="H14" s="33">
        <v>12</v>
      </c>
      <c r="I14" s="72"/>
      <c r="J14" s="3"/>
      <c r="K14" s="3"/>
      <c r="L14" s="3"/>
      <c r="M14" s="73" t="str">
        <f t="shared" si="1"/>
        <v>Ocean</v>
      </c>
      <c r="N14" s="30" t="str">
        <f t="shared" si="1"/>
        <v>Central</v>
      </c>
      <c r="O14" s="30">
        <f t="shared" si="1"/>
        <v>430</v>
      </c>
      <c r="P14" s="30">
        <f t="shared" si="1"/>
        <v>180130406</v>
      </c>
      <c r="Q14" s="30">
        <f t="shared" si="1"/>
        <v>418907.92093023256</v>
      </c>
      <c r="R14" s="30">
        <f t="shared" si="1"/>
        <v>377000</v>
      </c>
      <c r="S14" s="33">
        <v>13</v>
      </c>
      <c r="T14" s="33">
        <v>12</v>
      </c>
    </row>
    <row r="15" spans="1:20" ht="15">
      <c r="A15" s="13" t="s">
        <v>29</v>
      </c>
      <c r="B15" s="14" t="s">
        <v>16</v>
      </c>
      <c r="C15" s="15">
        <v>67</v>
      </c>
      <c r="D15" s="16">
        <v>59865688</v>
      </c>
      <c r="E15" s="16">
        <f t="shared" si="0"/>
        <v>893517.7313432836</v>
      </c>
      <c r="F15" s="16">
        <v>740000</v>
      </c>
      <c r="G15" s="33">
        <v>1</v>
      </c>
      <c r="H15" s="33">
        <v>2</v>
      </c>
      <c r="I15" s="72"/>
      <c r="J15" s="3"/>
      <c r="K15" s="3"/>
      <c r="L15" s="3"/>
      <c r="M15" s="73" t="str">
        <f t="shared" si="1"/>
        <v>Morris</v>
      </c>
      <c r="N15" s="30" t="str">
        <f t="shared" si="1"/>
        <v>North</v>
      </c>
      <c r="O15" s="30">
        <f t="shared" si="1"/>
        <v>67</v>
      </c>
      <c r="P15" s="30">
        <f t="shared" si="1"/>
        <v>59865688</v>
      </c>
      <c r="Q15" s="30">
        <f t="shared" si="1"/>
        <v>893517.7313432836</v>
      </c>
      <c r="R15" s="30">
        <f t="shared" si="1"/>
        <v>740000</v>
      </c>
      <c r="S15" s="33">
        <v>1</v>
      </c>
      <c r="T15" s="33">
        <v>2</v>
      </c>
    </row>
    <row r="16" spans="1:20" ht="15">
      <c r="A16" s="13" t="s">
        <v>28</v>
      </c>
      <c r="B16" s="14" t="s">
        <v>25</v>
      </c>
      <c r="C16" s="15">
        <v>189</v>
      </c>
      <c r="D16" s="16">
        <v>88968311</v>
      </c>
      <c r="E16" s="16">
        <f t="shared" si="0"/>
        <v>470731.8042328042</v>
      </c>
      <c r="F16" s="16">
        <v>291925</v>
      </c>
      <c r="G16" s="33">
        <v>12</v>
      </c>
      <c r="H16" s="33">
        <v>17</v>
      </c>
      <c r="I16" s="72"/>
      <c r="J16" s="3"/>
      <c r="K16" s="3"/>
      <c r="L16" s="3"/>
      <c r="M16" s="73" t="str">
        <f t="shared" si="1"/>
        <v>Monmouth</v>
      </c>
      <c r="N16" s="30" t="str">
        <f t="shared" si="1"/>
        <v>Central</v>
      </c>
      <c r="O16" s="30">
        <f t="shared" si="1"/>
        <v>189</v>
      </c>
      <c r="P16" s="30">
        <f t="shared" si="1"/>
        <v>88968311</v>
      </c>
      <c r="Q16" s="30">
        <f t="shared" si="1"/>
        <v>470731.8042328042</v>
      </c>
      <c r="R16" s="30">
        <f t="shared" si="1"/>
        <v>291925</v>
      </c>
      <c r="S16" s="33">
        <v>12</v>
      </c>
      <c r="T16" s="33">
        <v>17</v>
      </c>
    </row>
    <row r="17" spans="1:20" ht="15">
      <c r="A17" s="13" t="s">
        <v>27</v>
      </c>
      <c r="B17" s="14" t="s">
        <v>25</v>
      </c>
      <c r="C17" s="15">
        <v>184</v>
      </c>
      <c r="D17" s="16">
        <v>87375050</v>
      </c>
      <c r="E17" s="16">
        <f t="shared" si="0"/>
        <v>474864.402173913</v>
      </c>
      <c r="F17" s="16">
        <v>464050</v>
      </c>
      <c r="G17" s="33">
        <v>11</v>
      </c>
      <c r="H17" s="33">
        <v>10</v>
      </c>
      <c r="I17" s="72"/>
      <c r="J17" s="3"/>
      <c r="K17" s="3"/>
      <c r="L17" s="3"/>
      <c r="M17" s="73" t="str">
        <f t="shared" si="1"/>
        <v>Middlesex</v>
      </c>
      <c r="N17" s="30" t="str">
        <f t="shared" si="1"/>
        <v>Central</v>
      </c>
      <c r="O17" s="30">
        <f t="shared" si="1"/>
        <v>184</v>
      </c>
      <c r="P17" s="30">
        <f t="shared" si="1"/>
        <v>87375050</v>
      </c>
      <c r="Q17" s="30">
        <f t="shared" si="1"/>
        <v>474864.402173913</v>
      </c>
      <c r="R17" s="30">
        <f t="shared" si="1"/>
        <v>464050</v>
      </c>
      <c r="S17" s="33">
        <v>11</v>
      </c>
      <c r="T17" s="33">
        <v>10</v>
      </c>
    </row>
    <row r="18" spans="1:20" ht="15">
      <c r="A18" s="13" t="s">
        <v>26</v>
      </c>
      <c r="B18" s="14" t="s">
        <v>25</v>
      </c>
      <c r="C18" s="15">
        <v>35</v>
      </c>
      <c r="D18" s="16">
        <v>20754848</v>
      </c>
      <c r="E18" s="16">
        <f t="shared" si="0"/>
        <v>592995.6571428571</v>
      </c>
      <c r="F18" s="16">
        <v>483739</v>
      </c>
      <c r="G18" s="33">
        <v>8</v>
      </c>
      <c r="H18" s="33">
        <v>9</v>
      </c>
      <c r="I18" s="72"/>
      <c r="J18" s="3"/>
      <c r="K18" s="3"/>
      <c r="L18" s="3"/>
      <c r="M18" s="73" t="str">
        <f t="shared" si="1"/>
        <v>Mercer</v>
      </c>
      <c r="N18" s="30" t="str">
        <f t="shared" si="1"/>
        <v>Central</v>
      </c>
      <c r="O18" s="30">
        <f t="shared" si="1"/>
        <v>35</v>
      </c>
      <c r="P18" s="30">
        <f t="shared" si="1"/>
        <v>20754848</v>
      </c>
      <c r="Q18" s="30">
        <f t="shared" si="1"/>
        <v>592995.6571428571</v>
      </c>
      <c r="R18" s="30">
        <f t="shared" si="1"/>
        <v>483739</v>
      </c>
      <c r="S18" s="33">
        <v>8</v>
      </c>
      <c r="T18" s="33">
        <v>9</v>
      </c>
    </row>
    <row r="19" spans="1:20" ht="15">
      <c r="A19" s="13" t="s">
        <v>24</v>
      </c>
      <c r="B19" s="14" t="s">
        <v>25</v>
      </c>
      <c r="C19" s="15">
        <v>18</v>
      </c>
      <c r="D19" s="16">
        <v>10866747</v>
      </c>
      <c r="E19" s="16">
        <f t="shared" si="0"/>
        <v>603708.1666666666</v>
      </c>
      <c r="F19" s="16">
        <v>593940.5</v>
      </c>
      <c r="G19" s="33">
        <v>7</v>
      </c>
      <c r="H19" s="33">
        <v>4</v>
      </c>
      <c r="I19" s="72"/>
      <c r="J19" s="3"/>
      <c r="K19" s="3"/>
      <c r="L19" s="3"/>
      <c r="M19" s="73" t="str">
        <f t="shared" si="1"/>
        <v>Hunterdon</v>
      </c>
      <c r="N19" s="30" t="str">
        <f t="shared" si="1"/>
        <v>Central</v>
      </c>
      <c r="O19" s="30">
        <f t="shared" si="1"/>
        <v>18</v>
      </c>
      <c r="P19" s="30">
        <f t="shared" si="1"/>
        <v>10866747</v>
      </c>
      <c r="Q19" s="30">
        <f t="shared" si="1"/>
        <v>603708.1666666666</v>
      </c>
      <c r="R19" s="30">
        <f t="shared" si="1"/>
        <v>593940.5</v>
      </c>
      <c r="S19" s="33">
        <v>7</v>
      </c>
      <c r="T19" s="33">
        <v>4</v>
      </c>
    </row>
    <row r="20" spans="1:20" ht="15">
      <c r="A20" s="13" t="s">
        <v>23</v>
      </c>
      <c r="B20" s="14" t="s">
        <v>16</v>
      </c>
      <c r="C20" s="15">
        <v>45</v>
      </c>
      <c r="D20" s="16">
        <v>23211518</v>
      </c>
      <c r="E20" s="16">
        <f t="shared" si="0"/>
        <v>515811.5111111111</v>
      </c>
      <c r="F20" s="16">
        <v>496875</v>
      </c>
      <c r="G20" s="33">
        <v>9</v>
      </c>
      <c r="H20" s="33">
        <v>8</v>
      </c>
      <c r="I20" s="72"/>
      <c r="J20" s="3"/>
      <c r="K20" s="3"/>
      <c r="L20" s="3"/>
      <c r="M20" s="73" t="str">
        <f t="shared" si="1"/>
        <v>Hudson</v>
      </c>
      <c r="N20" s="30" t="str">
        <f t="shared" si="1"/>
        <v>North</v>
      </c>
      <c r="O20" s="30">
        <f t="shared" si="1"/>
        <v>45</v>
      </c>
      <c r="P20" s="30">
        <f t="shared" si="1"/>
        <v>23211518</v>
      </c>
      <c r="Q20" s="30">
        <f t="shared" si="1"/>
        <v>515811.5111111111</v>
      </c>
      <c r="R20" s="30">
        <f t="shared" si="1"/>
        <v>496875</v>
      </c>
      <c r="S20" s="33">
        <v>9</v>
      </c>
      <c r="T20" s="33">
        <v>8</v>
      </c>
    </row>
    <row r="21" spans="1:20" ht="15">
      <c r="A21" s="13" t="s">
        <v>22</v>
      </c>
      <c r="B21" s="14" t="s">
        <v>14</v>
      </c>
      <c r="C21" s="15">
        <v>78</v>
      </c>
      <c r="D21" s="16">
        <v>21947908</v>
      </c>
      <c r="E21" s="16">
        <f t="shared" si="0"/>
        <v>281383.4358974359</v>
      </c>
      <c r="F21" s="16">
        <v>259015.5</v>
      </c>
      <c r="G21" s="33">
        <v>18</v>
      </c>
      <c r="H21" s="33">
        <v>18</v>
      </c>
      <c r="I21" s="72"/>
      <c r="J21" s="3"/>
      <c r="K21" s="3"/>
      <c r="L21" s="3"/>
      <c r="M21" s="73" t="str">
        <f t="shared" si="1"/>
        <v>Gloucester</v>
      </c>
      <c r="N21" s="30" t="str">
        <f t="shared" si="1"/>
        <v>South</v>
      </c>
      <c r="O21" s="30">
        <f t="shared" si="1"/>
        <v>78</v>
      </c>
      <c r="P21" s="30">
        <f t="shared" si="1"/>
        <v>21947908</v>
      </c>
      <c r="Q21" s="30">
        <f t="shared" si="1"/>
        <v>281383.4358974359</v>
      </c>
      <c r="R21" s="30">
        <f t="shared" si="1"/>
        <v>259015.5</v>
      </c>
      <c r="S21" s="33">
        <v>18</v>
      </c>
      <c r="T21" s="33">
        <v>18</v>
      </c>
    </row>
    <row r="22" spans="1:20" ht="15">
      <c r="A22" s="13" t="s">
        <v>21</v>
      </c>
      <c r="B22" s="14" t="s">
        <v>16</v>
      </c>
      <c r="C22" s="15">
        <v>40</v>
      </c>
      <c r="D22" s="16">
        <v>28533612</v>
      </c>
      <c r="E22" s="16">
        <f t="shared" si="0"/>
        <v>713340.3</v>
      </c>
      <c r="F22" s="16">
        <v>543977.5</v>
      </c>
      <c r="G22" s="33">
        <v>5</v>
      </c>
      <c r="H22" s="33">
        <v>6</v>
      </c>
      <c r="I22" s="72"/>
      <c r="J22" s="3"/>
      <c r="K22" s="3"/>
      <c r="L22" s="3"/>
      <c r="M22" s="73" t="str">
        <f t="shared" si="1"/>
        <v>Essex</v>
      </c>
      <c r="N22" s="30" t="str">
        <f t="shared" si="1"/>
        <v>North</v>
      </c>
      <c r="O22" s="30">
        <f t="shared" si="1"/>
        <v>40</v>
      </c>
      <c r="P22" s="30">
        <f t="shared" si="1"/>
        <v>28533612</v>
      </c>
      <c r="Q22" s="30">
        <f t="shared" si="1"/>
        <v>713340.3</v>
      </c>
      <c r="R22" s="30">
        <f t="shared" si="1"/>
        <v>543977.5</v>
      </c>
      <c r="S22" s="33">
        <v>5</v>
      </c>
      <c r="T22" s="33">
        <v>6</v>
      </c>
    </row>
    <row r="23" spans="1:20" ht="15">
      <c r="A23" s="13" t="s">
        <v>20</v>
      </c>
      <c r="B23" s="14" t="s">
        <v>14</v>
      </c>
      <c r="C23" s="15">
        <v>6</v>
      </c>
      <c r="D23" s="16">
        <v>1475412</v>
      </c>
      <c r="E23" s="16">
        <f t="shared" si="0"/>
        <v>245902</v>
      </c>
      <c r="F23" s="16">
        <v>189750</v>
      </c>
      <c r="G23" s="33">
        <v>20</v>
      </c>
      <c r="H23" s="33">
        <v>21</v>
      </c>
      <c r="I23" s="72"/>
      <c r="J23" s="3"/>
      <c r="K23" s="3"/>
      <c r="L23" s="3"/>
      <c r="M23" s="73" t="str">
        <f t="shared" si="1"/>
        <v>Cumberland</v>
      </c>
      <c r="N23" s="30" t="str">
        <f t="shared" si="1"/>
        <v>South</v>
      </c>
      <c r="O23" s="30">
        <f t="shared" si="1"/>
        <v>6</v>
      </c>
      <c r="P23" s="30">
        <f t="shared" si="1"/>
        <v>1475412</v>
      </c>
      <c r="Q23" s="30">
        <f t="shared" si="1"/>
        <v>245902</v>
      </c>
      <c r="R23" s="30">
        <f t="shared" si="1"/>
        <v>189750</v>
      </c>
      <c r="S23" s="33">
        <v>20</v>
      </c>
      <c r="T23" s="33">
        <v>21</v>
      </c>
    </row>
    <row r="24" spans="1:20" ht="15">
      <c r="A24" s="13" t="s">
        <v>19</v>
      </c>
      <c r="B24" s="14" t="s">
        <v>14</v>
      </c>
      <c r="C24" s="15">
        <v>72</v>
      </c>
      <c r="D24" s="16">
        <v>52802937</v>
      </c>
      <c r="E24" s="16">
        <f t="shared" si="0"/>
        <v>733374.125</v>
      </c>
      <c r="F24" s="16">
        <v>502000</v>
      </c>
      <c r="G24" s="33">
        <v>4</v>
      </c>
      <c r="H24" s="33">
        <v>7</v>
      </c>
      <c r="I24" s="72"/>
      <c r="J24" s="3"/>
      <c r="K24" s="3"/>
      <c r="L24" s="3"/>
      <c r="M24" s="73" t="str">
        <f aca="true" t="shared" si="2" ref="M24:R30">A24</f>
        <v>Cape May</v>
      </c>
      <c r="N24" s="30" t="str">
        <f t="shared" si="2"/>
        <v>South</v>
      </c>
      <c r="O24" s="30">
        <f t="shared" si="2"/>
        <v>72</v>
      </c>
      <c r="P24" s="30">
        <f t="shared" si="2"/>
        <v>52802937</v>
      </c>
      <c r="Q24" s="30">
        <f t="shared" si="2"/>
        <v>733374.125</v>
      </c>
      <c r="R24" s="30">
        <f t="shared" si="2"/>
        <v>502000</v>
      </c>
      <c r="S24" s="33">
        <v>4</v>
      </c>
      <c r="T24" s="33">
        <v>7</v>
      </c>
    </row>
    <row r="25" spans="1:20" ht="15">
      <c r="A25" s="13" t="s">
        <v>18</v>
      </c>
      <c r="B25" s="14" t="s">
        <v>14</v>
      </c>
      <c r="C25" s="15">
        <v>36</v>
      </c>
      <c r="D25" s="16">
        <v>9812027</v>
      </c>
      <c r="E25" s="16">
        <f t="shared" si="0"/>
        <v>272556.30555555556</v>
      </c>
      <c r="F25" s="16">
        <v>237384.5</v>
      </c>
      <c r="G25" s="33">
        <v>19</v>
      </c>
      <c r="H25" s="33">
        <v>19</v>
      </c>
      <c r="I25" s="72"/>
      <c r="J25" s="3"/>
      <c r="K25" s="3"/>
      <c r="L25" s="3"/>
      <c r="M25" s="73" t="str">
        <f t="shared" si="2"/>
        <v>Camden</v>
      </c>
      <c r="N25" s="30" t="str">
        <f t="shared" si="2"/>
        <v>South</v>
      </c>
      <c r="O25" s="30">
        <f t="shared" si="2"/>
        <v>36</v>
      </c>
      <c r="P25" s="30">
        <f t="shared" si="2"/>
        <v>9812027</v>
      </c>
      <c r="Q25" s="30">
        <f t="shared" si="2"/>
        <v>272556.30555555556</v>
      </c>
      <c r="R25" s="30">
        <f t="shared" si="2"/>
        <v>237384.5</v>
      </c>
      <c r="S25" s="33">
        <v>19</v>
      </c>
      <c r="T25" s="33">
        <v>19</v>
      </c>
    </row>
    <row r="26" spans="1:20" ht="15">
      <c r="A26" s="13" t="s">
        <v>17</v>
      </c>
      <c r="B26" s="14" t="s">
        <v>14</v>
      </c>
      <c r="C26" s="15">
        <v>85</v>
      </c>
      <c r="D26" s="16">
        <v>32294628</v>
      </c>
      <c r="E26" s="16">
        <f t="shared" si="0"/>
        <v>379936.8</v>
      </c>
      <c r="F26" s="16">
        <v>356500</v>
      </c>
      <c r="G26" s="33">
        <v>15</v>
      </c>
      <c r="H26" s="33">
        <v>14</v>
      </c>
      <c r="I26" s="72"/>
      <c r="J26" s="3"/>
      <c r="K26" s="3"/>
      <c r="L26" s="3"/>
      <c r="M26" s="73" t="str">
        <f t="shared" si="2"/>
        <v>Burlington</v>
      </c>
      <c r="N26" s="30" t="str">
        <f t="shared" si="2"/>
        <v>South</v>
      </c>
      <c r="O26" s="30">
        <f t="shared" si="2"/>
        <v>85</v>
      </c>
      <c r="P26" s="30">
        <f t="shared" si="2"/>
        <v>32294628</v>
      </c>
      <c r="Q26" s="30">
        <f t="shared" si="2"/>
        <v>379936.8</v>
      </c>
      <c r="R26" s="30">
        <f t="shared" si="2"/>
        <v>356500</v>
      </c>
      <c r="S26" s="33">
        <v>15</v>
      </c>
      <c r="T26" s="33">
        <v>14</v>
      </c>
    </row>
    <row r="27" spans="1:20" ht="15">
      <c r="A27" s="13" t="s">
        <v>15</v>
      </c>
      <c r="B27" s="14" t="s">
        <v>16</v>
      </c>
      <c r="C27" s="15">
        <v>114</v>
      </c>
      <c r="D27" s="16">
        <v>86229102</v>
      </c>
      <c r="E27" s="16">
        <f t="shared" si="0"/>
        <v>756395.6315789474</v>
      </c>
      <c r="F27" s="16">
        <v>625000</v>
      </c>
      <c r="G27" s="33">
        <v>3</v>
      </c>
      <c r="H27" s="33">
        <v>3</v>
      </c>
      <c r="I27" s="72"/>
      <c r="J27" s="3"/>
      <c r="K27" s="3"/>
      <c r="L27" s="3"/>
      <c r="M27" s="73" t="str">
        <f t="shared" si="2"/>
        <v>Bergen</v>
      </c>
      <c r="N27" s="30" t="str">
        <f t="shared" si="2"/>
        <v>North</v>
      </c>
      <c r="O27" s="30">
        <f t="shared" si="2"/>
        <v>114</v>
      </c>
      <c r="P27" s="30">
        <f t="shared" si="2"/>
        <v>86229102</v>
      </c>
      <c r="Q27" s="30">
        <f t="shared" si="2"/>
        <v>756395.6315789474</v>
      </c>
      <c r="R27" s="30">
        <f t="shared" si="2"/>
        <v>625000</v>
      </c>
      <c r="S27" s="33">
        <v>3</v>
      </c>
      <c r="T27" s="33">
        <v>3</v>
      </c>
    </row>
    <row r="28" spans="1:20" ht="15">
      <c r="A28" s="13" t="s">
        <v>13</v>
      </c>
      <c r="B28" s="14" t="s">
        <v>14</v>
      </c>
      <c r="C28" s="15">
        <v>57</v>
      </c>
      <c r="D28" s="16">
        <v>27428036</v>
      </c>
      <c r="E28" s="17">
        <f t="shared" si="0"/>
        <v>481193.6140350877</v>
      </c>
      <c r="F28" s="17">
        <v>305875</v>
      </c>
      <c r="G28" s="33">
        <v>10</v>
      </c>
      <c r="H28" s="33">
        <v>16</v>
      </c>
      <c r="I28" s="72"/>
      <c r="J28" s="3"/>
      <c r="K28" s="3"/>
      <c r="L28" s="3"/>
      <c r="M28" s="73" t="str">
        <f t="shared" si="2"/>
        <v>Atlantic</v>
      </c>
      <c r="N28" s="30" t="str">
        <f t="shared" si="2"/>
        <v>South</v>
      </c>
      <c r="O28" s="30">
        <f t="shared" si="2"/>
        <v>57</v>
      </c>
      <c r="P28" s="30">
        <f t="shared" si="2"/>
        <v>27428036</v>
      </c>
      <c r="Q28" s="30">
        <f t="shared" si="2"/>
        <v>481193.6140350877</v>
      </c>
      <c r="R28" s="30">
        <f t="shared" si="2"/>
        <v>305875</v>
      </c>
      <c r="S28" s="33">
        <v>10</v>
      </c>
      <c r="T28" s="33">
        <v>16</v>
      </c>
    </row>
    <row r="29" spans="1:20" ht="15">
      <c r="A29" s="7"/>
      <c r="B29" s="3"/>
      <c r="C29" s="22"/>
      <c r="D29" s="22"/>
      <c r="E29" s="22"/>
      <c r="F29" s="22"/>
      <c r="G29" s="22"/>
      <c r="H29" s="22"/>
      <c r="I29" s="72"/>
      <c r="J29" s="3"/>
      <c r="K29" s="3"/>
      <c r="L29" s="3"/>
      <c r="M29" s="73"/>
      <c r="N29" s="74"/>
      <c r="O29" s="74"/>
      <c r="P29" s="74"/>
      <c r="Q29" s="74"/>
      <c r="R29" s="74"/>
      <c r="S29" s="74"/>
      <c r="T29" s="75"/>
    </row>
    <row r="30" spans="1:20" ht="15">
      <c r="A30" s="19" t="s">
        <v>36</v>
      </c>
      <c r="B30" s="3"/>
      <c r="C30" s="16">
        <f>SUM(C8:C28)</f>
        <v>1673</v>
      </c>
      <c r="D30" s="17">
        <f>SUM(D8:D28)</f>
        <v>864840435</v>
      </c>
      <c r="E30" s="17">
        <f>D30/C30</f>
        <v>516939.8894202032</v>
      </c>
      <c r="F30" s="17">
        <v>400000</v>
      </c>
      <c r="G30" s="22"/>
      <c r="H30" s="22"/>
      <c r="I30" s="72"/>
      <c r="J30" s="3"/>
      <c r="K30" s="3"/>
      <c r="L30" s="3"/>
      <c r="M30" s="76" t="str">
        <f t="shared" si="2"/>
        <v>New Jersey</v>
      </c>
      <c r="N30" s="77"/>
      <c r="O30" s="78">
        <f>C30</f>
        <v>1673</v>
      </c>
      <c r="P30" s="79">
        <f>D30</f>
        <v>864840435</v>
      </c>
      <c r="Q30" s="79">
        <f>E30</f>
        <v>516939.8894202032</v>
      </c>
      <c r="R30" s="79">
        <f>F30</f>
        <v>400000</v>
      </c>
      <c r="S30" s="74"/>
      <c r="T30" s="75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55"/>
      <c r="N31" s="56"/>
      <c r="O31" s="56"/>
      <c r="P31" s="56"/>
      <c r="Q31" s="56"/>
      <c r="R31" s="56"/>
      <c r="S31" s="56"/>
      <c r="T31" s="57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45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3" max="3" width="13.140625" style="0" customWidth="1"/>
    <col min="4" max="4" width="16.7109375" style="0" customWidth="1"/>
    <col min="5" max="5" width="12.140625" style="0" customWidth="1"/>
    <col min="6" max="6" width="12.28125" style="0" customWidth="1"/>
    <col min="7" max="7" width="11.57421875" style="0" customWidth="1"/>
    <col min="8" max="8" width="12.57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3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20">
        <v>54</v>
      </c>
      <c r="D7" s="17">
        <v>24025415</v>
      </c>
      <c r="E7" s="17">
        <f aca="true" t="shared" si="0" ref="E7:E27">D7/C7</f>
        <v>444915.0925925926</v>
      </c>
      <c r="F7" s="17">
        <v>285912.5</v>
      </c>
      <c r="G7" s="22">
        <v>11</v>
      </c>
      <c r="H7" s="22">
        <v>16</v>
      </c>
      <c r="I7" s="3"/>
    </row>
    <row r="8" spans="1:9" ht="15">
      <c r="A8" s="13" t="s">
        <v>15</v>
      </c>
      <c r="B8" s="14" t="s">
        <v>16</v>
      </c>
      <c r="C8" s="20">
        <v>111</v>
      </c>
      <c r="D8" s="16">
        <v>90517086</v>
      </c>
      <c r="E8" s="16">
        <f t="shared" si="0"/>
        <v>815469.2432432432</v>
      </c>
      <c r="F8" s="16">
        <v>650000</v>
      </c>
      <c r="G8" s="22">
        <v>3</v>
      </c>
      <c r="H8" s="22">
        <v>2</v>
      </c>
      <c r="I8" s="3"/>
    </row>
    <row r="9" spans="1:9" ht="15">
      <c r="A9" s="13" t="s">
        <v>17</v>
      </c>
      <c r="B9" s="14" t="s">
        <v>14</v>
      </c>
      <c r="C9" s="20">
        <v>64</v>
      </c>
      <c r="D9" s="16">
        <v>26338933</v>
      </c>
      <c r="E9" s="16">
        <f t="shared" si="0"/>
        <v>411545.828125</v>
      </c>
      <c r="F9" s="16">
        <v>373590</v>
      </c>
      <c r="G9" s="22">
        <v>13</v>
      </c>
      <c r="H9" s="22">
        <v>10</v>
      </c>
      <c r="I9" s="3"/>
    </row>
    <row r="10" spans="1:9" ht="15">
      <c r="A10" s="13" t="s">
        <v>18</v>
      </c>
      <c r="B10" s="14" t="s">
        <v>14</v>
      </c>
      <c r="C10" s="20">
        <v>37</v>
      </c>
      <c r="D10" s="16">
        <v>12306963</v>
      </c>
      <c r="E10" s="16">
        <f t="shared" si="0"/>
        <v>332620.6216216216</v>
      </c>
      <c r="F10" s="16">
        <v>269405</v>
      </c>
      <c r="G10" s="22">
        <v>18</v>
      </c>
      <c r="H10" s="22">
        <v>18</v>
      </c>
      <c r="I10" s="3"/>
    </row>
    <row r="11" spans="1:9" ht="15">
      <c r="A11" s="13" t="s">
        <v>19</v>
      </c>
      <c r="B11" s="14" t="s">
        <v>14</v>
      </c>
      <c r="C11" s="20">
        <v>83</v>
      </c>
      <c r="D11" s="16">
        <v>42335667</v>
      </c>
      <c r="E11" s="16">
        <f t="shared" si="0"/>
        <v>510068.2771084337</v>
      </c>
      <c r="F11" s="16">
        <v>430000</v>
      </c>
      <c r="G11" s="22">
        <v>8</v>
      </c>
      <c r="H11" s="22">
        <v>8</v>
      </c>
      <c r="I11" s="3"/>
    </row>
    <row r="12" spans="1:9" ht="15">
      <c r="A12" s="13" t="s">
        <v>20</v>
      </c>
      <c r="B12" s="14" t="s">
        <v>14</v>
      </c>
      <c r="C12" s="20">
        <v>14</v>
      </c>
      <c r="D12" s="16">
        <v>3460585</v>
      </c>
      <c r="E12" s="16">
        <f t="shared" si="0"/>
        <v>247184.64285714287</v>
      </c>
      <c r="F12" s="16">
        <v>220775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20">
        <v>45</v>
      </c>
      <c r="D13" s="16">
        <v>39613091</v>
      </c>
      <c r="E13" s="16">
        <f t="shared" si="0"/>
        <v>880290.911111111</v>
      </c>
      <c r="F13" s="16">
        <v>685000</v>
      </c>
      <c r="G13" s="22">
        <v>1</v>
      </c>
      <c r="H13" s="22">
        <v>1</v>
      </c>
      <c r="I13" s="3"/>
    </row>
    <row r="14" spans="1:9" ht="15">
      <c r="A14" s="13" t="s">
        <v>22</v>
      </c>
      <c r="B14" s="14" t="s">
        <v>14</v>
      </c>
      <c r="C14" s="20">
        <v>69</v>
      </c>
      <c r="D14" s="16">
        <v>20843282</v>
      </c>
      <c r="E14" s="16">
        <f t="shared" si="0"/>
        <v>302076.5507246377</v>
      </c>
      <c r="F14" s="16">
        <v>291230</v>
      </c>
      <c r="G14" s="22">
        <v>19</v>
      </c>
      <c r="H14" s="22">
        <v>15</v>
      </c>
      <c r="I14" s="3"/>
    </row>
    <row r="15" spans="1:9" ht="15">
      <c r="A15" s="13" t="s">
        <v>23</v>
      </c>
      <c r="B15" s="14" t="s">
        <v>16</v>
      </c>
      <c r="C15" s="20">
        <v>29</v>
      </c>
      <c r="D15" s="16">
        <v>14029000</v>
      </c>
      <c r="E15" s="16">
        <f t="shared" si="0"/>
        <v>483758.6206896552</v>
      </c>
      <c r="F15" s="16">
        <v>363000</v>
      </c>
      <c r="G15" s="22">
        <v>9</v>
      </c>
      <c r="H15" s="22">
        <v>11</v>
      </c>
      <c r="I15" s="3"/>
    </row>
    <row r="16" spans="1:9" ht="15">
      <c r="A16" s="13" t="s">
        <v>24</v>
      </c>
      <c r="B16" s="14" t="s">
        <v>25</v>
      </c>
      <c r="C16" s="20">
        <v>11</v>
      </c>
      <c r="D16" s="16">
        <v>7755098</v>
      </c>
      <c r="E16" s="16">
        <f t="shared" si="0"/>
        <v>705008.9090909091</v>
      </c>
      <c r="F16" s="16">
        <v>579850</v>
      </c>
      <c r="G16" s="22">
        <v>4</v>
      </c>
      <c r="H16" s="22">
        <v>5</v>
      </c>
      <c r="I16" s="3"/>
    </row>
    <row r="17" spans="1:9" ht="15">
      <c r="A17" s="13" t="s">
        <v>26</v>
      </c>
      <c r="B17" s="14" t="s">
        <v>25</v>
      </c>
      <c r="C17" s="20">
        <v>42</v>
      </c>
      <c r="D17" s="16">
        <v>18772196</v>
      </c>
      <c r="E17" s="16">
        <f t="shared" si="0"/>
        <v>446957.04761904763</v>
      </c>
      <c r="F17" s="16">
        <v>309284</v>
      </c>
      <c r="G17" s="22">
        <v>10</v>
      </c>
      <c r="H17" s="22">
        <v>14</v>
      </c>
      <c r="I17" s="3"/>
    </row>
    <row r="18" spans="1:9" ht="15">
      <c r="A18" s="13" t="s">
        <v>27</v>
      </c>
      <c r="B18" s="14" t="s">
        <v>25</v>
      </c>
      <c r="C18" s="20">
        <v>166</v>
      </c>
      <c r="D18" s="16">
        <v>68782541</v>
      </c>
      <c r="E18" s="16">
        <f t="shared" si="0"/>
        <v>414352.656626506</v>
      </c>
      <c r="F18" s="16">
        <v>438101.5</v>
      </c>
      <c r="G18" s="22">
        <v>12</v>
      </c>
      <c r="H18" s="22">
        <v>7</v>
      </c>
      <c r="I18" s="3"/>
    </row>
    <row r="19" spans="1:9" ht="15">
      <c r="A19" s="13" t="s">
        <v>28</v>
      </c>
      <c r="B19" s="14" t="s">
        <v>25</v>
      </c>
      <c r="C19" s="20">
        <v>178</v>
      </c>
      <c r="D19" s="16">
        <v>92825112</v>
      </c>
      <c r="E19" s="16">
        <f t="shared" si="0"/>
        <v>521489.393258427</v>
      </c>
      <c r="F19" s="16">
        <v>411291.5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20">
        <v>51</v>
      </c>
      <c r="D20" s="16">
        <v>44659856</v>
      </c>
      <c r="E20" s="16">
        <f t="shared" si="0"/>
        <v>875683.4509803922</v>
      </c>
      <c r="F20" s="16">
        <v>625000</v>
      </c>
      <c r="G20" s="22">
        <v>2</v>
      </c>
      <c r="H20" s="22">
        <v>3</v>
      </c>
      <c r="I20" s="3"/>
    </row>
    <row r="21" spans="1:9" ht="15">
      <c r="A21" s="13" t="s">
        <v>30</v>
      </c>
      <c r="B21" s="14" t="s">
        <v>25</v>
      </c>
      <c r="C21" s="20">
        <v>331</v>
      </c>
      <c r="D21" s="16">
        <v>127468620</v>
      </c>
      <c r="E21" s="16">
        <f t="shared" si="0"/>
        <v>385101.57099697884</v>
      </c>
      <c r="F21" s="16">
        <v>363000</v>
      </c>
      <c r="G21" s="22">
        <v>15</v>
      </c>
      <c r="H21" s="22">
        <v>12</v>
      </c>
      <c r="I21" s="3"/>
    </row>
    <row r="22" spans="1:9" ht="15">
      <c r="A22" s="13" t="s">
        <v>31</v>
      </c>
      <c r="B22" s="14" t="s">
        <v>16</v>
      </c>
      <c r="C22" s="20">
        <v>41</v>
      </c>
      <c r="D22" s="16">
        <v>16530045</v>
      </c>
      <c r="E22" s="16">
        <f t="shared" si="0"/>
        <v>403171.8292682927</v>
      </c>
      <c r="F22" s="16">
        <v>266000</v>
      </c>
      <c r="G22" s="22">
        <v>14</v>
      </c>
      <c r="H22" s="22">
        <v>19</v>
      </c>
      <c r="I22" s="3"/>
    </row>
    <row r="23" spans="1:9" ht="15">
      <c r="A23" s="13" t="s">
        <v>32</v>
      </c>
      <c r="B23" s="14" t="s">
        <v>14</v>
      </c>
      <c r="C23" s="20">
        <v>2</v>
      </c>
      <c r="D23" s="16">
        <v>699445</v>
      </c>
      <c r="E23" s="16">
        <f t="shared" si="0"/>
        <v>349722.5</v>
      </c>
      <c r="F23" s="16">
        <v>349722.5</v>
      </c>
      <c r="G23" s="22">
        <v>17</v>
      </c>
      <c r="H23" s="22">
        <v>13</v>
      </c>
      <c r="I23" s="3"/>
    </row>
    <row r="24" spans="1:9" ht="15">
      <c r="A24" s="13" t="s">
        <v>33</v>
      </c>
      <c r="B24" s="14" t="s">
        <v>25</v>
      </c>
      <c r="C24" s="20">
        <v>85</v>
      </c>
      <c r="D24" s="16">
        <v>52088926</v>
      </c>
      <c r="E24" s="16">
        <f t="shared" si="0"/>
        <v>612810.8941176471</v>
      </c>
      <c r="F24" s="16">
        <v>612242</v>
      </c>
      <c r="G24" s="22">
        <v>5</v>
      </c>
      <c r="H24" s="22">
        <v>4</v>
      </c>
      <c r="I24" s="3"/>
    </row>
    <row r="25" spans="1:9" ht="15">
      <c r="A25" s="13" t="s">
        <v>34</v>
      </c>
      <c r="B25" s="14" t="s">
        <v>16</v>
      </c>
      <c r="C25" s="20">
        <v>34</v>
      </c>
      <c r="D25" s="16">
        <v>12505391</v>
      </c>
      <c r="E25" s="16">
        <f t="shared" si="0"/>
        <v>367805.6176470588</v>
      </c>
      <c r="F25" s="16">
        <v>281000</v>
      </c>
      <c r="G25" s="22">
        <v>16</v>
      </c>
      <c r="H25" s="22">
        <v>17</v>
      </c>
      <c r="I25" s="3"/>
    </row>
    <row r="26" spans="1:9" ht="15">
      <c r="A26" s="13" t="s">
        <v>35</v>
      </c>
      <c r="B26" s="14" t="s">
        <v>16</v>
      </c>
      <c r="C26" s="20">
        <v>29</v>
      </c>
      <c r="D26" s="16">
        <v>16597328</v>
      </c>
      <c r="E26" s="16">
        <f t="shared" si="0"/>
        <v>572321.6551724138</v>
      </c>
      <c r="F26" s="16">
        <v>459900</v>
      </c>
      <c r="G26" s="22">
        <v>6</v>
      </c>
      <c r="H26" s="22">
        <v>6</v>
      </c>
      <c r="I26" s="3"/>
    </row>
    <row r="27" spans="1:9" ht="15">
      <c r="A27" s="13" t="s">
        <v>0</v>
      </c>
      <c r="B27" s="14" t="s">
        <v>16</v>
      </c>
      <c r="C27" s="20">
        <v>25</v>
      </c>
      <c r="D27" s="16">
        <v>6329463</v>
      </c>
      <c r="E27" s="16">
        <f t="shared" si="0"/>
        <v>253178.52</v>
      </c>
      <c r="F27" s="16">
        <v>251095</v>
      </c>
      <c r="G27" s="22">
        <v>20</v>
      </c>
      <c r="H27" s="22">
        <v>20</v>
      </c>
      <c r="I27" s="3"/>
    </row>
    <row r="28" spans="1:9" ht="15">
      <c r="A28" s="7"/>
      <c r="B28" s="7"/>
      <c r="C28" s="3"/>
      <c r="D28" s="3"/>
      <c r="E28" s="3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1501</v>
      </c>
      <c r="D29" s="17">
        <f>SUM(D7:D27)</f>
        <v>738484043</v>
      </c>
      <c r="E29" s="17">
        <f>D29/C29</f>
        <v>491994.6988674217</v>
      </c>
      <c r="F29" s="17">
        <v>400000</v>
      </c>
      <c r="G29" s="22"/>
      <c r="H29" s="22"/>
      <c r="I2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dcterms:created xsi:type="dcterms:W3CDTF">2011-10-31T18:44:32Z</dcterms:created>
  <dcterms:modified xsi:type="dcterms:W3CDTF">2015-09-08T20:13:23Z</dcterms:modified>
  <cp:category/>
  <cp:version/>
  <cp:contentType/>
  <cp:contentStatus/>
</cp:coreProperties>
</file>