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66" yWindow="1340" windowWidth="7490" windowHeight="6530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<sst xmlns="http://schemas.openxmlformats.org/spreadsheetml/2006/main" count="12067" uniqueCount="2326">
  <si>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</si>
  <si>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</si>
  <si>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</si>
  <si>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</si>
  <si>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</si>
  <si>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</si>
  <si>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</si>
  <si>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</si>
  <si>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</si>
  <si>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</si>
  <si>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</si>
  <si>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</si>
  <si>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</si>
  <si>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</si>
  <si>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</si>
  <si>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</si>
  <si>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</si>
  <si>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</si>
  <si>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</si>
  <si>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</si>
  <si>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</si>
  <si>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</si>
  <si>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</si>
  <si>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</si>
  <si>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</si>
  <si>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</si>
  <si>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</si>
  <si>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</si>
  <si>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</si>
  <si>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</si>
  <si>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</si>
  <si>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</si>
  <si>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</si>
  <si>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</si>
  <si>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</si>
  <si>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</si>
  <si>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</si>
  <si>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</si>
  <si>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</si>
  <si>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</si>
  <si>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</si>
  <si>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</si>
  <si>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</si>
  <si>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</si>
  <si>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</si>
  <si>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</si>
  <si>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</si>
  <si>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</si>
  <si>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</si>
  <si>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</si>
  <si>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</si>
  <si>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</si>
  <si>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</si>
  <si>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</si>
  <si>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</si>
  <si>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</si>
  <si>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</si>
  <si>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</si>
  <si>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</si>
  <si>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</si>
  <si>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</si>
  <si>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</si>
  <si>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</si>
  <si>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</si>
  <si>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</si>
  <si>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</si>
  <si>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</si>
  <si>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</si>
  <si>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</si>
  <si>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</si>
  <si>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</si>
  <si>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</si>
  <si>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</si>
  <si>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</si>
  <si>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</si>
  <si>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</si>
  <si>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</si>
  <si>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</si>
  <si>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</si>
  <si>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</si>
  <si>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</si>
  <si>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</si>
  <si>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</si>
  <si>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</si>
  <si>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</si>
  <si>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</si>
  <si>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</si>
  <si>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</si>
  <si>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</si>
  <si>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</si>
  <si>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</si>
  <si>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</si>
  <si>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</si>
  <si>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</si>
  <si>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</si>
  <si>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</si>
  <si>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</si>
  <si>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</si>
  <si>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</si>
  <si>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</si>
  <si>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</si>
  <si>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</si>
  <si>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</si>
  <si>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</si>
  <si>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</si>
  <si>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</si>
  <si>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</si>
  <si>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</si>
  <si>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</si>
  <si>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</si>
  <si>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</si>
  <si>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</si>
  <si>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</si>
  <si>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</si>
  <si>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</si>
  <si>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</si>
  <si>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</si>
  <si>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</si>
  <si>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</si>
  <si>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</si>
  <si>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</si>
  <si>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</si>
  <si>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</si>
  <si>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</si>
  <si>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</si>
  <si>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</si>
  <si>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</si>
  <si>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</si>
  <si>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</si>
  <si>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</si>
  <si>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</si>
  <si>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</si>
  <si>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</si>
  <si>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</si>
  <si>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</si>
  <si>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</si>
  <si>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</si>
  <si>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</si>
  <si>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</si>
  <si>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</si>
  <si>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</si>
  <si>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</si>
  <si>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</si>
  <si>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</si>
  <si>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</si>
  <si>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</si>
  <si>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</si>
  <si>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</si>
  <si>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</si>
  <si>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</si>
  <si>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</si>
  <si>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</si>
  <si>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</si>
  <si>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</si>
  <si>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</si>
  <si>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</si>
  <si>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</si>
  <si>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</si>
  <si>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</si>
  <si>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</si>
  <si>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</si>
  <si>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</si>
  <si>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</si>
  <si>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</si>
  <si>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</si>
  <si>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</si>
  <si>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</si>
  <si>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</si>
  <si>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</si>
  <si>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</si>
  <si>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</si>
  <si>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</si>
  <si>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</si>
  <si>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</si>
  <si>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</si>
  <si>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</si>
  <si>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</si>
  <si>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</si>
  <si>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</si>
  <si>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</si>
  <si>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</si>
  <si>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</si>
  <si>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</si>
  <si>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</si>
  <si>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</si>
  <si>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</si>
  <si>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</si>
  <si>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</si>
  <si>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</si>
  <si>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</si>
  <si>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</si>
  <si>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</si>
  <si>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</si>
  <si>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</si>
  <si>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</si>
  <si>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</si>
  <si>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</si>
  <si>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</si>
  <si>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</si>
  <si>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</si>
  <si>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</si>
  <si>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</si>
  <si>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</si>
  <si>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</si>
  <si>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</si>
  <si>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</si>
  <si>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</si>
  <si>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</si>
  <si>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</si>
  <si>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</si>
  <si>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</si>
  <si>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</si>
  <si>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</si>
  <si>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</si>
  <si>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</si>
  <si>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</si>
  <si>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</si>
  <si>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</si>
  <si>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</si>
  <si>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</si>
  <si>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</si>
  <si>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</si>
  <si>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</si>
  <si>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</si>
  <si>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</si>
  <si>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</si>
  <si>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</si>
  <si>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</si>
  <si>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</si>
  <si>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</si>
  <si>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</si>
  <si>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</si>
  <si>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</si>
  <si>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</si>
  <si>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</si>
  <si>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</si>
  <si>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</si>
  <si>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</si>
  <si>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</si>
  <si>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</si>
  <si>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</si>
  <si>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</si>
  <si>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</si>
  <si>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</si>
  <si>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</si>
  <si>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</si>
  <si>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</si>
  <si>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</si>
  <si>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</si>
  <si>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</si>
  <si>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</si>
  <si>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</si>
  <si>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</si>
  <si>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</si>
  <si>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</si>
  <si>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</si>
  <si>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</si>
  <si>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</si>
  <si>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</si>
  <si>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</si>
  <si>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</si>
  <si>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</si>
  <si>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</si>
  <si>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</si>
  <si>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</si>
  <si>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</si>
  <si>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</si>
  <si>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</si>
  <si>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</si>
  <si>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</si>
  <si>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</si>
  <si>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</si>
  <si>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</si>
  <si>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</si>
  <si>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</si>
  <si>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</si>
  <si>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</si>
  <si>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</si>
  <si>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</si>
  <si>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</si>
  <si>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</si>
  <si>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</si>
  <si>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</si>
  <si>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</si>
  <si>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</si>
  <si>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</si>
  <si>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</si>
  <si>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</si>
  <si>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</si>
  <si>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</si>
  <si>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</si>
  <si>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</si>
  <si>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</si>
  <si>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</si>
  <si>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</si>
  <si>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</si>
  <si>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</si>
  <si>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</si>
  <si>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</si>
  <si>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</si>
  <si>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</si>
  <si>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</si>
  <si>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</si>
  <si>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</si>
  <si>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</si>
  <si>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</si>
  <si>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</si>
  <si>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</si>
  <si>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</si>
  <si>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</si>
  <si>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</si>
  <si>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</si>
  <si>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</si>
  <si>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</si>
  <si>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</si>
  <si>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</si>
  <si>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</si>
  <si>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</si>
  <si>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</si>
  <si>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</si>
  <si>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</si>
  <si>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</si>
  <si>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</si>
  <si>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</si>
  <si>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</si>
  <si>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</si>
  <si>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</si>
  <si>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</si>
  <si>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</si>
  <si>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</si>
  <si>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</si>
  <si>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</si>
  <si>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</si>
  <si>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</si>
  <si>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</si>
  <si>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</si>
  <si>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</si>
  <si>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</si>
  <si>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</si>
  <si>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</si>
  <si>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</si>
  <si>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</si>
  <si>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</si>
  <si>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</si>
  <si>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</si>
  <si>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</si>
  <si>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</si>
  <si>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</si>
  <si>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</si>
  <si>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</si>
  <si>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</si>
  <si>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</si>
  <si>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</si>
  <si>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</si>
  <si>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</si>
  <si>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</si>
  <si>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</si>
  <si>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</si>
  <si>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</si>
  <si>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</si>
  <si>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</si>
  <si>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</si>
  <si>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</si>
  <si>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</si>
  <si>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</si>
  <si>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</si>
  <si>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</si>
  <si>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</si>
  <si>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</si>
  <si>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</si>
  <si>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</si>
  <si>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</si>
  <si>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</si>
  <si>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</si>
  <si>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</si>
  <si>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</si>
  <si>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</si>
  <si>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</si>
  <si>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</si>
  <si>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</si>
  <si>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</si>
  <si>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</si>
  <si>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</si>
  <si>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</si>
  <si>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</si>
  <si>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</si>
  <si>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</si>
  <si>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</si>
  <si>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</si>
  <si>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</si>
  <si>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</si>
  <si>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</si>
  <si>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</si>
  <si>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</si>
  <si>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</si>
  <si>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</si>
  <si>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</si>
  <si>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</si>
  <si>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</si>
  <si>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</si>
  <si>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</si>
  <si>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</si>
  <si>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</si>
  <si>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</si>
  <si>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</si>
  <si>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</si>
  <si>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</si>
  <si>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</si>
  <si>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</si>
  <si>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</si>
  <si>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</si>
  <si>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</si>
  <si>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</si>
  <si>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</si>
  <si>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</si>
  <si>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</si>
  <si>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</si>
  <si>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</si>
  <si>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</si>
  <si>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</si>
  <si>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</si>
  <si>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</si>
  <si>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</si>
  <si>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</si>
  <si>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</si>
  <si>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</si>
  <si>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</si>
  <si>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</si>
  <si>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</si>
  <si>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</si>
  <si>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</si>
  <si>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</si>
  <si>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</si>
  <si>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</si>
  <si>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</si>
  <si>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</si>
  <si>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</si>
  <si>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</si>
  <si>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</si>
  <si>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</si>
  <si>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</si>
  <si>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</si>
  <si>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</si>
  <si>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</si>
  <si>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</si>
  <si>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</si>
  <si>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</si>
  <si>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</si>
  <si>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</si>
  <si>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</si>
  <si>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</si>
  <si>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</si>
  <si>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</si>
  <si>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</si>
  <si>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</si>
  <si>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</si>
  <si>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</si>
  <si>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</si>
  <si>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</si>
  <si>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</si>
  <si>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</si>
  <si>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</si>
  <si>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</si>
  <si>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</si>
  <si>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</si>
  <si>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</si>
  <si>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</si>
  <si>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</si>
  <si>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</si>
  <si>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</si>
  <si>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</si>
  <si>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</si>
  <si>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</si>
  <si>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</si>
  <si>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</si>
  <si>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</si>
  <si>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</si>
  <si>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</si>
  <si>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</si>
  <si>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</si>
  <si>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</si>
  <si>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</si>
  <si>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</si>
  <si>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</si>
  <si>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</si>
  <si>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</si>
  <si>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</si>
  <si>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</si>
  <si>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</si>
  <si>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</si>
  <si>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</si>
  <si>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</si>
  <si>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</si>
  <si>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</si>
  <si>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</si>
  <si>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</si>
  <si>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</si>
  <si>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</si>
  <si>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</si>
  <si>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</si>
  <si>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</si>
  <si>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</si>
  <si>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</si>
  <si>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</si>
  <si>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</si>
  <si>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</si>
  <si>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</si>
  <si>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</si>
  <si>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</si>
  <si>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</si>
  <si>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</si>
  <si>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</si>
  <si>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</si>
  <si>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</si>
  <si>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</si>
  <si>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</si>
  <si>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</si>
  <si>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</si>
  <si>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</si>
  <si>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</si>
  <si>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</si>
  <si>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</si>
  <si>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</si>
  <si>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</si>
  <si>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</si>
  <si>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</si>
  <si>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</si>
  <si>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</si>
  <si>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</si>
  <si>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</si>
  <si>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</si>
  <si>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</si>
  <si>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</si>
  <si>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</si>
  <si>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</si>
  <si>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</si>
  <si>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</si>
  <si>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</si>
  <si>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</si>
  <si>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</si>
  <si>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</si>
  <si>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</si>
  <si>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</si>
  <si>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</si>
  <si>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</si>
  <si>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</si>
  <si>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</si>
  <si>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</si>
  <si>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</si>
  <si>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</si>
  <si>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</si>
  <si>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</si>
  <si>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</si>
  <si>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</si>
  <si>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</si>
  <si>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</si>
  <si>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</si>
  <si>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</si>
  <si>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</si>
  <si>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</si>
  <si>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</si>
  <si>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</si>
  <si>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</si>
  <si>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</si>
  <si>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</si>
  <si>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</si>
  <si>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</si>
  <si>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</si>
  <si>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</si>
  <si>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</si>
  <si>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</si>
  <si>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</si>
  <si>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</si>
  <si>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</si>
  <si>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</si>
  <si>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</si>
  <si>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</si>
  <si>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</si>
  <si>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</si>
  <si>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</si>
  <si>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</si>
  <si>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</si>
  <si>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</si>
  <si>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</si>
  <si>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</si>
  <si>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</si>
  <si>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</si>
  <si>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</si>
  <si>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</si>
  <si>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</si>
  <si>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</si>
  <si>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</si>
  <si>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</si>
  <si>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</si>
  <si>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</si>
  <si>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</si>
  <si>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</si>
  <si>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</si>
  <si>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</si>
  <si>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</si>
  <si>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</si>
  <si>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</si>
  <si>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</si>
  <si>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</si>
  <si>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</si>
  <si>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</si>
  <si>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</si>
  <si>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</si>
  <si>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</si>
  <si>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</si>
  <si>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</si>
  <si>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</si>
  <si>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</si>
  <si>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</si>
  <si>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</si>
  <si>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</si>
  <si>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</si>
  <si>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</si>
  <si>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</si>
  <si>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</si>
  <si>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</si>
  <si>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</si>
  <si>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</si>
  <si>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</si>
  <si>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</si>
  <si>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</si>
  <si>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</si>
  <si>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</si>
  <si>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</si>
  <si>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</si>
  <si>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</si>
  <si>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</si>
  <si>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</si>
  <si>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</si>
  <si>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</si>
  <si>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</si>
  <si>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</si>
  <si>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</si>
  <si>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</si>
  <si>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</si>
  <si>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</si>
  <si>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</si>
  <si>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</si>
  <si>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</si>
  <si>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</si>
  <si>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</si>
  <si>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</si>
  <si>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</si>
  <si>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</si>
  <si>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</si>
  <si>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</si>
  <si>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</si>
  <si>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</si>
  <si>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</si>
  <si>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</si>
  <si>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</si>
  <si>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</si>
  <si>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</si>
  <si>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</si>
  <si>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</si>
  <si>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</si>
  <si>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</si>
  <si>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</si>
  <si>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</si>
  <si>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</si>
  <si>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</si>
  <si>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</si>
  <si>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</si>
  <si>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</si>
  <si>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</si>
  <si>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</si>
  <si>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</si>
  <si>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</si>
  <si>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</si>
  <si>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</si>
  <si>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</si>
  <si>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</si>
  <si>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</si>
  <si>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</si>
  <si>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</si>
  <si>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</si>
  <si>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</si>
  <si>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</si>
  <si>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</si>
  <si>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</si>
  <si>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</si>
  <si>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</si>
  <si>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</si>
  <si>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</si>
  <si>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</si>
  <si>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</si>
  <si>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</si>
  <si>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</si>
  <si>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</si>
  <si>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</si>
  <si>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</si>
  <si>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</si>
  <si>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</si>
  <si>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</si>
  <si>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</si>
  <si>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</si>
  <si>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</si>
  <si>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</si>
  <si>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</si>
  <si>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</si>
  <si>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</si>
  <si>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</si>
  <si>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</si>
  <si>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</si>
  <si>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</si>
  <si>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</si>
  <si>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</si>
  <si>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</si>
  <si>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</si>
  <si>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</si>
  <si>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</si>
  <si>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</si>
  <si>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</si>
  <si>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</si>
  <si>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</si>
  <si>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</si>
  <si>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</si>
  <si>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</si>
  <si>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</si>
  <si>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</si>
  <si>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</si>
  <si>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</si>
  <si>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</si>
  <si>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</si>
  <si>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</si>
  <si>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</si>
  <si>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</si>
  <si>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</si>
  <si>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</si>
  <si>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</si>
  <si>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</si>
  <si>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</si>
  <si>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</si>
  <si>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</si>
  <si>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</si>
  <si>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</si>
  <si>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</si>
  <si>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</si>
  <si>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</si>
  <si>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</si>
  <si>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</si>
  <si>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</si>
  <si>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</si>
  <si>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</si>
  <si>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</si>
  <si>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</si>
  <si>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</si>
  <si>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</si>
  <si>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</si>
  <si>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</si>
  <si>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</si>
  <si>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</si>
  <si>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</si>
  <si>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</si>
  <si>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</si>
  <si>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</si>
  <si>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</si>
  <si>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</si>
  <si>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</si>
  <si>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</si>
  <si>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</si>
  <si>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</si>
  <si>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</si>
  <si>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</si>
  <si>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</si>
  <si>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</si>
  <si>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</si>
  <si>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</si>
  <si>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</si>
  <si>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</si>
  <si>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</si>
  <si>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</si>
  <si>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</si>
  <si>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</si>
  <si>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</si>
  <si>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</si>
  <si>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</si>
  <si>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</si>
  <si>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</si>
  <si>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</si>
  <si>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</si>
  <si>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</si>
  <si>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</si>
  <si>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</si>
  <si>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</si>
  <si>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</si>
  <si>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</si>
  <si>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</si>
  <si>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</si>
  <si>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</si>
  <si>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</si>
  <si>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</si>
  <si>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</si>
  <si>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</si>
  <si>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</si>
  <si>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</si>
  <si>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</si>
  <si>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</si>
  <si>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</si>
  <si>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</si>
  <si>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</si>
  <si>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</si>
  <si>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</si>
  <si>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</si>
  <si>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</si>
  <si>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</si>
  <si>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</si>
  <si>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</si>
  <si>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</si>
  <si>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</si>
  <si>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</si>
  <si>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</si>
  <si>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</si>
  <si>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</si>
  <si>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</si>
  <si>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</si>
  <si>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</si>
  <si>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</si>
  <si>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</si>
  <si>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</si>
  <si>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</si>
  <si>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</si>
  <si>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</si>
  <si>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</si>
  <si>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</si>
  <si>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</si>
  <si>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</si>
  <si>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</si>
  <si>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</si>
  <si>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</si>
  <si>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</si>
  <si>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</si>
  <si>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</si>
  <si>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</si>
  <si>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</si>
  <si>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</si>
  <si>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</si>
  <si>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</si>
  <si>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</si>
  <si>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</si>
  <si>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</si>
  <si>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</si>
  <si>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</si>
  <si>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</si>
  <si>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</si>
  <si>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</si>
  <si>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</si>
  <si>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</si>
  <si>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</si>
  <si>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</si>
  <si>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</si>
  <si>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</si>
  <si>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</si>
  <si>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</si>
  <si>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</si>
  <si>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</si>
  <si>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</si>
  <si>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</si>
  <si>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</si>
  <si>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</si>
  <si>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</si>
  <si>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</si>
  <si>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</si>
  <si>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</si>
  <si>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</si>
  <si>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</si>
  <si>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</si>
  <si>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</si>
  <si>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</si>
  <si>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</si>
  <si>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</si>
  <si>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</si>
  <si>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</si>
  <si>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</si>
  <si>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</si>
  <si>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</si>
  <si>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</si>
  <si>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</si>
  <si>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</si>
  <si>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</si>
  <si>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</si>
  <si>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</si>
  <si>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</si>
  <si>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</si>
  <si>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</si>
  <si>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</si>
  <si>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</si>
  <si>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</si>
  <si>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</si>
  <si>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</si>
  <si>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</si>
  <si>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</si>
  <si>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</si>
  <si>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</si>
  <si>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</si>
  <si>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</si>
  <si>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</si>
  <si>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</si>
  <si>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</si>
  <si>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</si>
  <si>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</si>
  <si>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</si>
  <si>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</si>
  <si>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</si>
  <si>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</si>
  <si>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</si>
  <si>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</si>
  <si>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</si>
  <si>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</si>
  <si>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</si>
  <si>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</si>
  <si>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</si>
  <si>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</si>
  <si>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</si>
  <si>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</si>
  <si>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</si>
  <si>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</si>
  <si>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</si>
  <si>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</si>
  <si>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</si>
  <si>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</si>
  <si>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</si>
  <si>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</si>
  <si>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</si>
  <si>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</si>
  <si>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</si>
  <si>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</si>
  <si>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</si>
  <si>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</si>
  <si>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</si>
  <si>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</si>
  <si>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</si>
  <si>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</si>
  <si>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</si>
  <si>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</si>
  <si>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</si>
  <si>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</si>
  <si>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</si>
  <si>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</si>
  <si>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</si>
  <si>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</si>
  <si>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</si>
  <si>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</si>
  <si>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</si>
  <si>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</si>
  <si>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</si>
  <si>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</si>
  <si>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</si>
  <si>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</si>
  <si>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</si>
  <si>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</si>
  <si>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</si>
  <si>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</si>
  <si>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</si>
  <si>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</si>
  <si>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</si>
  <si>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</si>
  <si>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</si>
  <si>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</si>
  <si>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</si>
  <si>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</si>
  <si>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</si>
  <si>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</si>
  <si>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</si>
  <si>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</si>
  <si>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</si>
  <si>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</si>
  <si>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</si>
  <si>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</si>
  <si>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</si>
  <si>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</si>
  <si>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</si>
  <si>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</si>
  <si>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</si>
  <si>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</si>
  <si>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</si>
  <si>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</si>
  <si>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</si>
  <si>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</si>
  <si>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</si>
  <si>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</si>
  <si>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</si>
  <si>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</si>
  <si>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</si>
  <si>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</si>
  <si>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</si>
  <si>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</si>
  <si>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</si>
  <si>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</si>
  <si>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</si>
  <si>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</si>
  <si>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</si>
  <si>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</si>
  <si>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</si>
  <si>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</si>
  <si>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</si>
  <si>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</si>
  <si>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</si>
  <si>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</si>
  <si>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</si>
  <si>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</si>
  <si>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</si>
  <si>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</si>
  <si>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</si>
  <si>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</si>
  <si>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</si>
  <si>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</si>
  <si>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</si>
  <si>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</si>
  <si>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</si>
  <si>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</si>
  <si>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</si>
  <si>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</si>
  <si>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</si>
  <si>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</si>
  <si>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</si>
  <si>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</si>
  <si>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</si>
  <si>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</si>
  <si>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</si>
  <si>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</si>
  <si>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</si>
  <si>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</si>
  <si>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</si>
  <si>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</si>
  <si>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</si>
  <si>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</si>
  <si>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</si>
  <si>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</si>
  <si>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</si>
  <si>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</si>
  <si>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</si>
  <si>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</si>
  <si>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</si>
  <si>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</si>
  <si>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</si>
  <si>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</si>
  <si>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</si>
  <si>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</si>
  <si>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</si>
  <si>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</si>
  <si>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</si>
  <si>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</si>
  <si>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</si>
  <si>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</si>
  <si>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</si>
  <si>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</si>
  <si>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</si>
  <si>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</si>
  <si>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</si>
  <si>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</si>
  <si>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</si>
  <si>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</si>
  <si>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</si>
  <si>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</si>
  <si>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</si>
  <si>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</si>
  <si>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</si>
  <si>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</si>
  <si>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</si>
  <si>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</si>
  <si>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</si>
  <si>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</si>
  <si>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</si>
  <si>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</si>
  <si>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</si>
  <si>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</si>
  <si>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</si>
  <si>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</si>
  <si>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</si>
  <si>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</si>
  <si>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</si>
  <si>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</si>
  <si>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</si>
  <si>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</si>
  <si>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</si>
  <si>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</si>
  <si>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</si>
  <si>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</si>
  <si>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</si>
  <si>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</si>
  <si>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</si>
  <si>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</si>
  <si>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</si>
  <si>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</si>
  <si>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</si>
  <si>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</si>
  <si>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</si>
  <si>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</si>
  <si>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</si>
  <si>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</si>
  <si>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</si>
  <si>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</si>
  <si>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</si>
  <si>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</si>
  <si>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</si>
  <si>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</si>
  <si>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</si>
  <si>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</si>
  <si>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</si>
  <si>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</si>
  <si>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</si>
  <si>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</si>
  <si>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</si>
  <si>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</si>
  <si>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</si>
  <si>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</si>
  <si>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</si>
  <si>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</si>
  <si>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</si>
  <si>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</si>
  <si>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</si>
  <si>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</si>
  <si>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</si>
  <si>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</si>
  <si>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</si>
  <si>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</si>
  <si>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</si>
  <si>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</si>
  <si>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</si>
  <si>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</si>
  <si>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</si>
  <si>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</si>
  <si>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</si>
  <si>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</si>
  <si>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</si>
  <si>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</si>
  <si>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</si>
  <si>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</si>
  <si>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</si>
  <si>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</si>
  <si>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</si>
  <si>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</si>
  <si>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</si>
  <si>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</si>
  <si>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</si>
  <si>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</si>
  <si>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</si>
  <si>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</si>
  <si>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</si>
  <si>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</si>
  <si>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</si>
  <si>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</si>
  <si>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</si>
  <si>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</si>
  <si>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</si>
  <si>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</si>
  <si>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</si>
  <si>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</si>
  <si>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</si>
  <si>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</si>
  <si>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</si>
  <si>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</si>
  <si>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</si>
  <si>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</si>
  <si>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</si>
  <si>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</si>
  <si>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</si>
  <si>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</si>
  <si>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</si>
  <si>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</si>
  <si>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</si>
  <si>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</si>
  <si>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</si>
  <si>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</si>
  <si>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</si>
  <si>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</si>
  <si>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</si>
  <si>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</si>
  <si>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</si>
  <si>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</si>
  <si>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</si>
  <si>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</si>
  <si>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</si>
  <si>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</si>
  <si>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</si>
  <si>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</si>
  <si>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</si>
  <si>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</si>
  <si>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</si>
  <si>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</si>
  <si>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</si>
  <si>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</si>
  <si>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</si>
  <si>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</si>
  <si>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</si>
  <si>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</si>
  <si>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</si>
  <si>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</si>
  <si>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</si>
  <si>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</si>
  <si>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</si>
  <si>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</si>
  <si>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</si>
  <si>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</si>
  <si>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</si>
  <si>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</si>
  <si>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</si>
  <si>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</si>
  <si>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</si>
  <si>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</si>
  <si>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</si>
  <si>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</si>
  <si>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</si>
  <si>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</si>
  <si>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</si>
  <si>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</si>
  <si>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</si>
  <si>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</si>
  <si>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</si>
  <si>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</si>
  <si>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</si>
  <si>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</si>
  <si>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</si>
  <si>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</si>
  <si>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</si>
  <si>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</si>
  <si>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</si>
  <si>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</si>
  <si>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</si>
  <si>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</si>
  <si>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</si>
  <si>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</si>
  <si>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</si>
  <si>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</si>
  <si>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</si>
  <si>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</si>
  <si>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</si>
  <si>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</si>
  <si>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</si>
  <si>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</si>
  <si>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</si>
  <si>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</si>
  <si>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</si>
  <si>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</si>
  <si>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</si>
  <si>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</si>
  <si>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</si>
  <si>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</si>
  <si>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</si>
  <si>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</si>
  <si>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</si>
  <si>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</si>
  <si>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</si>
  <si>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</si>
  <si>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</si>
  <si>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</si>
  <si>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</si>
  <si>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</si>
  <si>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</si>
  <si>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</si>
  <si>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</si>
  <si>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</si>
  <si>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</si>
  <si>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</si>
  <si>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</si>
  <si>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</si>
  <si>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</si>
  <si>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</si>
  <si>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</si>
  <si>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</si>
  <si>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</si>
  <si>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</si>
  <si>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</si>
  <si>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</si>
  <si>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</si>
  <si>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</si>
  <si>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</si>
  <si>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</si>
  <si>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</si>
  <si>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</si>
  <si>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</si>
  <si>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</si>
  <si>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</si>
  <si>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</si>
  <si>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</si>
  <si>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</si>
  <si>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</si>
  <si>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</si>
  <si>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</si>
  <si>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</si>
  <si>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</si>
  <si>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</si>
  <si>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</si>
  <si>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</si>
  <si>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</si>
  <si>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</si>
  <si>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</si>
  <si>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</si>
  <si>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</si>
  <si>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</si>
  <si>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</si>
  <si>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</si>
  <si>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</si>
  <si>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</si>
  <si>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</si>
  <si>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</si>
  <si>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</si>
  <si>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</si>
  <si>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</si>
  <si>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</si>
  <si>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</si>
  <si>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</si>
  <si>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</si>
  <si>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</si>
  <si>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</si>
  <si>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</si>
  <si>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</si>
  <si>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</si>
  <si>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</si>
  <si>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</si>
  <si>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</si>
  <si>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</si>
  <si>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</si>
  <si>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</si>
  <si>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</si>
  <si>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</si>
  <si>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</si>
  <si>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</si>
  <si>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</si>
  <si>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</si>
  <si>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</si>
  <si>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</si>
  <si>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</si>
  <si>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</si>
  <si>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</si>
  <si>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</si>
  <si>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</si>
  <si>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</si>
  <si>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</si>
  <si>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</si>
  <si>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</si>
  <si>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</si>
  <si>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</si>
  <si>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</si>
  <si>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</si>
  <si>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</si>
  <si>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</si>
  <si>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</si>
  <si>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</si>
  <si>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</si>
  <si>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</si>
  <si>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</si>
  <si>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</si>
  <si>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</si>
  <si>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</si>
  <si>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</si>
  <si>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</si>
  <si>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</si>
  <si>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</si>
  <si>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</si>
  <si>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</si>
  <si>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</si>
  <si>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</si>
  <si>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</si>
  <si>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</si>
  <si>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</si>
  <si>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</si>
  <si>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</si>
  <si>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</si>
  <si>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</si>
  <si>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</si>
  <si>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</si>
  <si>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</si>
  <si>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</si>
  <si>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</si>
  <si>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</si>
  <si>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</si>
  <si>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</si>
  <si>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</si>
  <si>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</si>
  <si>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</si>
  <si>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</si>
  <si>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</si>
  <si>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</si>
  <si>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</si>
  <si>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</si>
  <si>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</si>
  <si>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</si>
  <si>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</si>
  <si>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</si>
  <si>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</si>
  <si>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</si>
  <si>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</si>
  <si>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</si>
  <si>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</si>
  <si>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</si>
  <si>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</si>
  <si>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</si>
  <si>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</si>
  <si>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</si>
  <si>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</si>
  <si>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</si>
  <si>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</si>
  <si>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</si>
  <si>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</si>
  <si>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</si>
  <si>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</si>
  <si>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</si>
  <si>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</si>
  <si>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</si>
  <si>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</si>
  <si>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</si>
  <si>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</si>
  <si>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</si>
  <si>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</si>
  <si>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</si>
  <si>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</si>
  <si>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</si>
  <si>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</si>
  <si>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</si>
  <si>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</si>
  <si>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</si>
  <si>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</si>
  <si>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</si>
  <si>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</si>
  <si>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</si>
  <si>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</si>
  <si>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</si>
  <si>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</si>
  <si>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</si>
  <si>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</si>
  <si>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</si>
  <si>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</si>
  <si>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</si>
  <si>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</si>
  <si>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</si>
  <si>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</si>
  <si>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</si>
  <si>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</si>
  <si>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</si>
  <si>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</si>
  <si>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</si>
  <si>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</si>
  <si>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</si>
  <si>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</si>
  <si>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</si>
  <si>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</si>
  <si>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</si>
  <si>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</si>
  <si>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</si>
  <si>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</si>
  <si>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</si>
  <si>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</si>
  <si>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</si>
  <si>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</si>
  <si>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</si>
  <si>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</si>
  <si>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</si>
  <si>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</si>
  <si>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</si>
  <si>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</si>
  <si>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</si>
  <si>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</si>
  <si>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</si>
  <si>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</si>
  <si>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</si>
  <si>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</si>
  <si>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</si>
  <si>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</si>
  <si>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</si>
  <si>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</si>
  <si>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</si>
  <si>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</si>
  <si>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</si>
  <si>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</si>
  <si>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</si>
  <si>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</si>
  <si>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</si>
  <si>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</si>
  <si>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</si>
  <si>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</si>
  <si>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</si>
  <si>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</si>
  <si>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</si>
  <si>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</si>
  <si>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</si>
  <si>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</si>
  <si>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</si>
  <si>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</si>
  <si>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</si>
  <si>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</si>
  <si>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</si>
  <si>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</si>
  <si>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</si>
  <si>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</si>
  <si>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</si>
  <si>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</si>
  <si>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</si>
  <si>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</si>
  <si>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</si>
  <si>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</si>
  <si>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</si>
  <si>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</si>
  <si>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</si>
  <si>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</si>
  <si>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</si>
  <si>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</si>
  <si>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</si>
  <si>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</si>
  <si>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</si>
  <si>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</si>
  <si>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</si>
  <si>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</si>
  <si>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</si>
  <si>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</si>
  <si>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</si>
  <si>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</si>
  <si>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</si>
  <si>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</si>
  <si>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</si>
  <si>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</si>
  <si>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</si>
  <si>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</si>
  <si>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</si>
  <si>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</si>
  <si>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</si>
  <si>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</si>
  <si>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</si>
  <si>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</si>
  <si>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</si>
  <si>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</si>
  <si>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</si>
  <si>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</si>
  <si>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</si>
  <si>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</si>
  <si>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</si>
  <si>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</si>
  <si>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</si>
  <si>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</si>
  <si>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</si>
  <si>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</si>
  <si>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</si>
  <si>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</si>
  <si>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</si>
  <si>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</si>
  <si>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</si>
  <si>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</si>
  <si>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</si>
  <si>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</si>
  <si>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</si>
  <si>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</si>
  <si>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</si>
  <si>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</si>
  <si>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</si>
  <si>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</si>
  <si>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</si>
  <si>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</si>
  <si>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</si>
  <si>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</si>
  <si>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</si>
  <si>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</si>
  <si>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</si>
  <si>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</si>
  <si>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</si>
  <si>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</si>
  <si>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</si>
  <si>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</si>
  <si>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</si>
  <si>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</si>
  <si>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</si>
  <si>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</si>
  <si>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</si>
  <si>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</si>
  <si>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</si>
  <si>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</si>
  <si>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</si>
  <si>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</si>
  <si>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</si>
  <si>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</si>
  <si>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</si>
  <si>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</si>
  <si>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</si>
  <si>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</si>
  <si>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</si>
  <si>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</si>
  <si>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</si>
  <si>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</si>
  <si>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</si>
  <si>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</si>
  <si>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</si>
  <si>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</si>
  <si>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</si>
  <si>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</si>
  <si>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</si>
  <si>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</si>
  <si>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</si>
  <si>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</si>
  <si>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</si>
  <si>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</si>
  <si>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</si>
  <si>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</si>
  <si>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</si>
  <si>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</si>
  <si>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</si>
  <si>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</si>
  <si>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</si>
  <si>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</si>
  <si>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</si>
  <si>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</si>
  <si>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</si>
  <si>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</si>
  <si>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</si>
  <si>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</si>
  <si>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</si>
  <si>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</si>
  <si>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</si>
  <si>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</si>
  <si>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</si>
  <si>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</si>
  <si>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</si>
  <si>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</si>
  <si>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</si>
  <si>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</si>
  <si>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</si>
  <si>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</si>
  <si>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</si>
  <si>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</si>
  <si>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</si>
  <si>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</si>
  <si>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</si>
  <si>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</si>
  <si>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</si>
  <si>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</si>
  <si>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</si>
  <si>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</si>
  <si>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</si>
  <si>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</si>
  <si>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</si>
  <si>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</si>
  <si>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</si>
  <si>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</si>
  <si>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</si>
  <si>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</si>
  <si>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</si>
  <si>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</si>
  <si>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</si>
  <si>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</si>
  <si>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</si>
  <si>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</si>
  <si>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</si>
  <si>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</si>
  <si>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</si>
  <si>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</si>
  <si>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</si>
  <si>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</si>
  <si>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</si>
  <si>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</si>
  <si>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</si>
  <si>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</si>
  <si>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</si>
  <si>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</si>
  <si>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</si>
  <si>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</si>
  <si>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</si>
  <si>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</si>
  <si>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</si>
  <si>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</si>
  <si>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</si>
  <si>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</si>
  <si>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</si>
  <si>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</si>
  <si>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</si>
  <si>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</si>
  <si>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</si>
  <si>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</si>
  <si>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</si>
  <si>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</si>
  <si>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</si>
  <si>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</si>
  <si>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</si>
  <si>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</si>
  <si>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</si>
  <si>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</si>
  <si>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</si>
  <si>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</si>
  <si>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</si>
  <si>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</si>
  <si>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</si>
  <si>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</si>
  <si>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</si>
  <si>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</si>
  <si>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</si>
  <si>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</si>
  <si>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</si>
  <si>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</si>
  <si>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</si>
  <si>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</si>
  <si>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</si>
  <si>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</si>
  <si>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</si>
  <si>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</si>
  <si>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</si>
  <si>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</si>
  <si>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</si>
  <si>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</si>
  <si>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</si>
  <si>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</si>
  <si>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</si>
  <si>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</si>
  <si>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</si>
  <si>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</si>
  <si>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</si>
  <si>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</si>
  <si>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</si>
  <si>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</si>
  <si>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</si>
  <si>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</si>
  <si>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</si>
  <si>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</si>
  <si>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</si>
  <si>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</si>
  <si>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</si>
  <si>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</si>
  <si>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</si>
  <si>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</si>
  <si>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</si>
  <si>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</si>
  <si>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</si>
  <si>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</si>
  <si>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</si>
  <si>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</si>
  <si>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</si>
  <si>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</si>
  <si>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</si>
  <si>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</si>
  <si>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</si>
  <si>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</si>
  <si>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</si>
  <si>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</si>
  <si>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</si>
  <si>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</si>
  <si>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</si>
  <si>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</si>
  <si>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</si>
  <si>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</si>
  <si>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</si>
  <si>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</si>
  <si>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</si>
  <si>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</si>
  <si>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</si>
  <si>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</si>
  <si>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</si>
  <si>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</si>
  <si>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</si>
  <si>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</si>
  <si>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</si>
  <si>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</si>
  <si>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</si>
  <si>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</si>
  <si>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</si>
  <si>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</si>
  <si>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</si>
  <si>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</si>
  <si>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</si>
  <si>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</si>
  <si>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</si>
  <si>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</si>
  <si>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</si>
  <si>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</si>
  <si>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</si>
  <si>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</si>
  <si>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</si>
  <si>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</si>
  <si>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</si>
  <si>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</si>
  <si>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</si>
  <si>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</si>
  <si>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</si>
  <si>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</si>
  <si>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</si>
  <si>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</si>
  <si>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</si>
  <si>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</si>
  <si>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</si>
  <si>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</si>
  <si>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</si>
  <si>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</si>
  <si>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</si>
  <si>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</si>
  <si>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</si>
  <si>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</si>
  <si>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</si>
  <si>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</si>
  <si>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</si>
  <si>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</si>
  <si>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</si>
  <si>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</si>
  <si>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</si>
  <si>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</si>
  <si>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</si>
  <si>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</si>
  <si>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</si>
  <si>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</si>
  <si>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</si>
  <si>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</si>
  <si>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</si>
  <si>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</si>
  <si>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</si>
  <si>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</si>
  <si>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</si>
  <si>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</si>
  <si>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</si>
  <si>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</si>
  <si>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</si>
  <si>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</si>
  <si>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</si>
  <si>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</si>
  <si>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</si>
  <si>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</si>
  <si>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</si>
  <si>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</si>
  <si>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</si>
  <si>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</si>
  <si>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</si>
  <si>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</si>
  <si>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</si>
  <si>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</si>
  <si>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</si>
  <si>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</si>
  <si>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</si>
  <si>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</si>
  <si>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</si>
  <si>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</si>
  <si>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</si>
  <si>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</si>
  <si>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</si>
  <si>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</si>
  <si>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</si>
  <si>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</si>
  <si>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</si>
  <si>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</si>
  <si>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</si>
  <si>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</si>
  <si>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</si>
  <si>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</si>
  <si>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</si>
  <si>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</si>
  <si>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</si>
  <si>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</si>
  <si>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</si>
  <si>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</si>
  <si>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</si>
  <si>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</si>
  <si>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</si>
  <si>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</si>
  <si>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</si>
  <si>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</si>
  <si>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</si>
  <si>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</si>
  <si>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</si>
  <si>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</si>
  <si>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</si>
  <si>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</si>
  <si>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</si>
  <si>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</si>
  <si>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</si>
  <si>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</si>
  <si>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</si>
  <si>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</si>
  <si>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</si>
  <si>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</si>
  <si>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</si>
  <si>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</si>
  <si>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</si>
  <si>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</si>
  <si>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</si>
  <si>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</si>
  <si>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</si>
  <si>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</si>
  <si>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</si>
  <si>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</si>
  <si>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</si>
  <si>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</si>
  <si>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</si>
  <si>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</si>
  <si>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</si>
  <si>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</si>
  <si>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</si>
  <si>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</si>
  <si>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</si>
  <si>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</si>
  <si>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</si>
  <si>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</si>
  <si>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</si>
  <si>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</si>
  <si>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</si>
  <si>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</si>
  <si>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</si>
  <si>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</si>
  <si>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</si>
  <si>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</si>
  <si>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</si>
  <si>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</si>
  <si>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</si>
  <si>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</si>
  <si>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</si>
  <si>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</si>
  <si>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</si>
  <si>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</si>
  <si>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</si>
  <si>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</si>
  <si>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</si>
  <si>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</si>
  <si>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</si>
  <si>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</si>
  <si>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</si>
  <si>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</si>
  <si>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</si>
  <si>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</si>
  <si>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</si>
  <si>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</si>
  <si>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</si>
  <si>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</si>
  <si>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</si>
  <si>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</si>
  <si>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</si>
  <si>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</si>
  <si>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</si>
  <si>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</si>
  <si>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</si>
  <si>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</si>
  <si>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</si>
  <si>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</si>
  <si>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</si>
  <si>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</si>
  <si>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</si>
  <si>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</si>
  <si>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</si>
  <si>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</si>
  <si>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</si>
  <si>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</si>
  <si>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</si>
  <si>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</si>
  <si>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</si>
  <si>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</si>
  <si>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</si>
  <si>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</si>
  <si>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</si>
  <si>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</si>
  <si>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</si>
  <si>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</si>
  <si>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</si>
  <si>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</si>
  <si>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</si>
  <si>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</si>
  <si>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</si>
  <si>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</si>
  <si>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</si>
  <si>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</si>
  <si>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</si>
  <si>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</si>
  <si>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</si>
  <si>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</si>
  <si>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</si>
  <si>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</si>
  <si>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</si>
  <si>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</si>
  <si>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</si>
  <si>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</si>
  <si>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</si>
  <si>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</si>
  <si>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</si>
  <si>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</si>
  <si>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</si>
  <si>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</si>
  <si>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</si>
  <si>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</si>
  <si>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</si>
  <si>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</si>
  <si>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</si>
  <si>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</si>
  <si>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</si>
  <si>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</si>
  <si>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</si>
  <si>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</si>
  <si>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</si>
  <si>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</si>
  <si>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</si>
  <si>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</si>
  <si>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</si>
  <si>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</si>
  <si>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</si>
  <si>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</si>
  <si>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</si>
  <si>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</si>
  <si>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</si>
  <si>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</si>
  <si>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</si>
  <si>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</si>
  <si>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</si>
  <si>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</si>
  <si>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</si>
  <si>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</si>
  <si>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</si>
  <si>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</si>
  <si>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</si>
  <si>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</si>
  <si>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</si>
  <si>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</si>
  <si>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</si>
  <si>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</si>
  <si>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</si>
  <si>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</si>
  <si>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</si>
  <si>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</si>
  <si>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</si>
  <si>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</si>
  <si>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</si>
  <si>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</si>
  <si>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</si>
  <si>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</si>
  <si>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</si>
  <si>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</si>
  <si>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</si>
  <si>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</si>
  <si>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</si>
  <si>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</si>
  <si>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</si>
  <si>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</si>
  <si>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</si>
  <si>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</si>
  <si>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</si>
  <si>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</si>
  <si>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</si>
  <si>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</si>
  <si>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</si>
  <si>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</si>
  <si>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</si>
  <si>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</si>
  <si>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</si>
  <si>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</si>
  <si>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</si>
  <si>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</si>
  <si>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</si>
  <si>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</si>
  <si>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</si>
  <si>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</si>
  <si>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</si>
  <si>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</si>
  <si>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</si>
  <si>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</si>
  <si>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</si>
  <si>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</si>
  <si>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</si>
  <si>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</si>
  <si>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</si>
  <si>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</si>
  <si>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</si>
  <si>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</si>
  <si>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</si>
  <si>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</si>
  <si>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</si>
  <si>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</si>
  <si>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</si>
  <si>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</si>
  <si>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</si>
  <si>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</si>
  <si>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</si>
  <si>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</si>
  <si>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</si>
  <si>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</si>
  <si>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</si>
  <si>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</si>
  <si>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</si>
  <si>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</si>
  <si>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</si>
  <si>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</si>
  <si>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</si>
  <si>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</si>
  <si>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</si>
  <si>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</si>
  <si>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</si>
  <si>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</si>
  <si>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</si>
  <si>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</si>
  <si>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</si>
  <si>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</si>
  <si>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</si>
  <si>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</si>
  <si>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</si>
  <si>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</si>
  <si>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</si>
  <si>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</si>
  <si>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</si>
  <si>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</si>
  <si>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</si>
  <si>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</si>
  <si>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</si>
  <si>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</si>
  <si>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</si>
  <si>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</si>
  <si>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</si>
  <si>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</si>
  <si>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</si>
  <si>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</si>
  <si>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</si>
  <si>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</si>
  <si>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</si>
  <si>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</si>
  <si>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</si>
  <si>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</si>
  <si>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</si>
  <si>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</si>
  <si>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</si>
  <si>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</si>
  <si>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</si>
  <si>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</si>
  <si>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</si>
  <si>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</si>
  <si>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</si>
  <si>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</si>
  <si>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</si>
  <si>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</si>
  <si>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</si>
  <si>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</si>
  <si>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</si>
  <si>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</si>
  <si>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</si>
  <si>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</si>
  <si>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</si>
  <si>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</si>
  <si>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</si>
  <si>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</si>
  <si>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</si>
  <si>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</si>
  <si>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</si>
  <si>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</si>
  <si>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</si>
  <si>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</si>
  <si>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</si>
  <si>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</si>
  <si>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</si>
  <si>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</si>
  <si>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</si>
  <si>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</si>
  <si>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</si>
  <si>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</si>
  <si>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</si>
  <si>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</si>
  <si>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</si>
  <si>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</si>
  <si>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</si>
  <si>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</si>
  <si>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</si>
  <si>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</si>
  <si>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</si>
  <si>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</si>
  <si>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</si>
  <si>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</si>
  <si>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</si>
  <si>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</si>
  <si>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</si>
  <si>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</si>
  <si>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</si>
  <si>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</si>
  <si>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</si>
  <si>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</si>
  <si>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</si>
  <si>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</si>
  <si>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</si>
  <si>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</si>
  <si>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</si>
  <si>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</si>
  <si>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</si>
  <si>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</si>
  <si>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</si>
  <si>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</si>
  <si>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</si>
  <si>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</si>
  <si>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</si>
  <si>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</si>
  <si>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</si>
  <si>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</si>
  <si>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</si>
  <si>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</si>
  <si>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</si>
  <si>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</si>
  <si>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</si>
  <si>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</si>
  <si>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</si>
  <si>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</si>
  <si>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</si>
  <si>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</si>
  <si>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</si>
  <si>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</si>
  <si>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</si>
  <si>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</si>
  <si>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</si>
  <si>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</si>
  <si>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</si>
  <si>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</si>
  <si>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</si>
  <si>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</si>
  <si>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</si>
  <si>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</si>
  <si>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</si>
  <si>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</si>
  <si>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</si>
  <si>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</si>
  <si>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</si>
  <si>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</si>
  <si>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</si>
  <si>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</si>
  <si>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</si>
  <si>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</si>
  <si>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</si>
  <si>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</si>
  <si>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</si>
  <si>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</si>
  <si>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</si>
  <si>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</si>
  <si>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</si>
  <si>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</si>
  <si>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</si>
  <si>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</si>
  <si>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</si>
  <si>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</si>
  <si>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</si>
  <si>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</si>
  <si>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</si>
  <si>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</si>
  <si>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</si>
  <si>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</si>
  <si>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</si>
  <si>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</si>
  <si>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</si>
  <si>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</si>
  <si>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</si>
  <si>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</si>
  <si>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</si>
  <si>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</si>
  <si>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</si>
  <si>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</si>
  <si>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</si>
  <si>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</si>
  <si>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</si>
  <si>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</si>
  <si>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</si>
  <si>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</si>
  <si>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</si>
  <si>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</si>
  <si>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</si>
  <si>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</si>
  <si>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</si>
  <si>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</si>
  <si>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</si>
  <si>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</si>
  <si>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</si>
  <si>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</si>
  <si>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</si>
  <si>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</si>
  <si>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</si>
  <si>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</si>
  <si>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</si>
  <si>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</si>
  <si>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</si>
  <si>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</si>
  <si>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</si>
  <si>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</si>
  <si>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</si>
  <si>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</si>
  <si>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</si>
  <si>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</si>
  <si>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</si>
  <si>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</si>
  <si>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</si>
  <si>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</si>
  <si>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</si>
  <si>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</si>
  <si>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</si>
  <si>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</si>
  <si>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</si>
  <si>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</si>
  <si>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</si>
  <si>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</si>
  <si>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</si>
  <si>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</si>
  <si>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</si>
  <si>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</si>
  <si>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</si>
  <si>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</si>
  <si>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</si>
  <si>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</si>
  <si>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</si>
  <si>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</si>
  <si>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</si>
  <si>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</si>
  <si>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</si>
  <si>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</si>
  <si>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</si>
  <si>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</si>
  <si>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</si>
  <si>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</si>
  <si>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</si>
  <si>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</si>
  <si>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</si>
  <si>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</si>
  <si>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</si>
  <si>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</si>
  <si>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WALPACK TWP</t>
  </si>
  <si>
    <t>See Hardwick Twp</t>
  </si>
  <si>
    <t>20140307</t>
  </si>
  <si>
    <t>Princeton (1114)</t>
  </si>
  <si>
    <t>20141208</t>
  </si>
  <si>
    <t>20150107</t>
  </si>
  <si>
    <t>Estimated cost of construction authorized by building permits, January-December 2014</t>
  </si>
  <si>
    <t>20150209</t>
  </si>
  <si>
    <t>See Princton (1114)</t>
  </si>
  <si>
    <t>Table 11a.</t>
  </si>
  <si>
    <t>rank</t>
  </si>
  <si>
    <t>Table 11b.</t>
  </si>
  <si>
    <t>Table 11c.</t>
  </si>
  <si>
    <t>Estimated cost of construction authorized by building permits, January 2015</t>
  </si>
  <si>
    <t>Source:  New Jersey Department of Community Affairs, 3/12/2015</t>
  </si>
  <si>
    <t>20150312</t>
  </si>
  <si>
    <t>20150309</t>
  </si>
  <si>
    <t>See Hardwick</t>
  </si>
  <si>
    <t>January</t>
  </si>
  <si>
    <t>NJ Jan 2014</t>
  </si>
  <si>
    <t>Jan to Dec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</si>
</sst>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5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thin"/>
      <top style="thin"/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thin"/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 style="thin"/>
      <right style="medium">
        <color theme="0" tint="-0.04997999966144562"/>
      </right>
      <top style="medium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double"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6" fillId="2" borderId="0" xfId="0" applyNumberFormat="1" applyFont="1" applyAlignment="1">
      <alignment horizontal="center"/>
    </xf>
    <xf numFmtId="49" fontId="16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7" fillId="2" borderId="0" xfId="0" applyNumberFormat="1" applyFont="1" applyAlignment="1">
      <alignment/>
    </xf>
    <xf numFmtId="0" fontId="57" fillId="2" borderId="0" xfId="0" applyNumberFormat="1" applyFont="1" applyBorder="1" applyAlignment="1">
      <alignment/>
    </xf>
    <xf numFmtId="0" fontId="5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6" fillId="2" borderId="0" xfId="0" applyNumberFormat="1" applyFont="1" applyAlignment="1" applyProtection="1">
      <alignment horizontal="left"/>
      <protection locked="0"/>
    </xf>
    <xf numFmtId="49" fontId="57" fillId="2" borderId="0" xfId="0" applyNumberFormat="1" applyFont="1" applyBorder="1" applyAlignment="1">
      <alignment/>
    </xf>
    <xf numFmtId="49" fontId="57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37" fontId="2" fillId="2" borderId="14" xfId="0" applyNumberFormat="1" applyFont="1" applyBorder="1" applyAlignment="1">
      <alignment horizontal="right" shrinkToFit="1"/>
    </xf>
    <xf numFmtId="37" fontId="2" fillId="2" borderId="15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9" fillId="34" borderId="16" xfId="0" applyNumberFormat="1" applyFon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7" fontId="2" fillId="2" borderId="18" xfId="0" applyNumberFormat="1" applyFont="1" applyBorder="1" applyAlignment="1">
      <alignment horizontal="left" shrinkToFit="1"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0" fontId="3" fillId="2" borderId="13" xfId="0" applyNumberFormat="1" applyFont="1" applyBorder="1" applyAlignment="1">
      <alignment horizontal="center"/>
    </xf>
    <xf numFmtId="14" fontId="3" fillId="2" borderId="18" xfId="0" applyNumberFormat="1" applyFont="1" applyBorder="1" applyAlignment="1">
      <alignment horizontal="center"/>
    </xf>
    <xf numFmtId="165" fontId="14" fillId="2" borderId="19" xfId="0" applyNumberFormat="1" applyFont="1" applyBorder="1" applyAlignment="1">
      <alignment/>
    </xf>
    <xf numFmtId="165" fontId="14" fillId="2" borderId="20" xfId="0" applyNumberFormat="1" applyFont="1" applyBorder="1" applyAlignment="1">
      <alignment/>
    </xf>
    <xf numFmtId="165" fontId="14" fillId="2" borderId="21" xfId="0" applyNumberFormat="1" applyFont="1" applyBorder="1" applyAlignment="1">
      <alignment/>
    </xf>
    <xf numFmtId="165" fontId="14" fillId="2" borderId="22" xfId="0" applyNumberFormat="1" applyFont="1" applyBorder="1" applyAlignment="1">
      <alignment/>
    </xf>
    <xf numFmtId="3" fontId="14" fillId="2" borderId="23" xfId="0" applyNumberFormat="1" applyFont="1" applyBorder="1" applyAlignment="1">
      <alignment/>
    </xf>
    <xf numFmtId="3" fontId="14" fillId="2" borderId="24" xfId="0" applyNumberFormat="1" applyFont="1" applyBorder="1" applyAlignment="1">
      <alignment/>
    </xf>
    <xf numFmtId="165" fontId="15" fillId="2" borderId="25" xfId="0" applyNumberFormat="1" applyFont="1" applyBorder="1" applyAlignment="1">
      <alignment/>
    </xf>
    <xf numFmtId="3" fontId="3" fillId="2" borderId="0" xfId="0" applyNumberFormat="1" applyFont="1" applyBorder="1" applyAlignment="1">
      <alignment/>
    </xf>
    <xf numFmtId="3" fontId="3" fillId="2" borderId="12" xfId="0" applyNumberFormat="1" applyFont="1" applyBorder="1" applyAlignment="1">
      <alignment/>
    </xf>
    <xf numFmtId="165" fontId="14" fillId="2" borderId="26" xfId="0" applyNumberFormat="1" applyFont="1" applyBorder="1" applyAlignment="1">
      <alignment/>
    </xf>
    <xf numFmtId="3" fontId="14" fillId="2" borderId="27" xfId="0" applyNumberFormat="1" applyFont="1" applyBorder="1" applyAlignment="1">
      <alignment/>
    </xf>
    <xf numFmtId="165" fontId="15" fillId="2" borderId="28" xfId="0" applyNumberFormat="1" applyFont="1" applyBorder="1" applyAlignment="1">
      <alignment/>
    </xf>
    <xf numFmtId="165" fontId="15" fillId="2" borderId="29" xfId="0" applyNumberFormat="1" applyFont="1" applyBorder="1" applyAlignment="1">
      <alignment/>
    </xf>
    <xf numFmtId="0" fontId="15" fillId="34" borderId="13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4" fillId="2" borderId="13" xfId="0" applyNumberFormat="1" applyFont="1" applyBorder="1" applyAlignment="1">
      <alignment horizontal="center"/>
    </xf>
    <xf numFmtId="37" fontId="4" fillId="2" borderId="0" xfId="0" applyNumberFormat="1" applyFont="1" applyBorder="1" applyAlignment="1">
      <alignment horizontal="right"/>
    </xf>
    <xf numFmtId="37" fontId="4" fillId="2" borderId="12" xfId="0" applyNumberFormat="1" applyFont="1" applyBorder="1" applyAlignment="1">
      <alignment horizontal="right"/>
    </xf>
    <xf numFmtId="0" fontId="13" fillId="2" borderId="19" xfId="0" applyNumberFormat="1" applyFont="1" applyBorder="1" applyAlignment="1">
      <alignment horizontal="center"/>
    </xf>
    <xf numFmtId="0" fontId="14" fillId="2" borderId="20" xfId="0" applyNumberFormat="1" applyFont="1" applyBorder="1" applyAlignment="1">
      <alignment/>
    </xf>
    <xf numFmtId="0" fontId="13" fillId="2" borderId="22" xfId="0" applyNumberFormat="1" applyFont="1" applyBorder="1" applyAlignment="1">
      <alignment horizontal="center"/>
    </xf>
    <xf numFmtId="0" fontId="14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165" fontId="14" fillId="2" borderId="23" xfId="0" applyNumberFormat="1" applyFont="1" applyBorder="1" applyAlignment="1">
      <alignment/>
    </xf>
    <xf numFmtId="165" fontId="14" fillId="2" borderId="24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14" fillId="2" borderId="25" xfId="0" applyNumberFormat="1" applyFont="1" applyBorder="1" applyAlignment="1">
      <alignment/>
    </xf>
    <xf numFmtId="0" fontId="0" fillId="2" borderId="25" xfId="0" applyNumberFormat="1" applyBorder="1" applyAlignment="1">
      <alignment/>
    </xf>
    <xf numFmtId="164" fontId="5" fillId="2" borderId="25" xfId="0" applyNumberFormat="1" applyFont="1" applyBorder="1" applyAlignment="1">
      <alignment/>
    </xf>
    <xf numFmtId="164" fontId="5" fillId="2" borderId="28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165" fontId="6" fillId="2" borderId="31" xfId="0" applyNumberFormat="1" applyFont="1" applyBorder="1" applyAlignment="1">
      <alignment horizontal="right"/>
    </xf>
    <xf numFmtId="165" fontId="6" fillId="2" borderId="31" xfId="0" applyNumberFormat="1" applyFont="1" applyBorder="1" applyAlignment="1">
      <alignment shrinkToFit="1"/>
    </xf>
    <xf numFmtId="3" fontId="6" fillId="2" borderId="31" xfId="0" applyNumberFormat="1" applyFont="1" applyBorder="1" applyAlignment="1">
      <alignment horizontal="right"/>
    </xf>
    <xf numFmtId="3" fontId="6" fillId="2" borderId="31" xfId="0" applyNumberFormat="1" applyFont="1" applyBorder="1" applyAlignment="1">
      <alignment shrinkToFit="1"/>
    </xf>
    <xf numFmtId="3" fontId="6" fillId="2" borderId="31" xfId="0" applyNumberFormat="1" applyFont="1" applyBorder="1" applyAlignment="1">
      <alignment horizontal="left"/>
    </xf>
    <xf numFmtId="0" fontId="5" fillId="2" borderId="23" xfId="0" applyNumberFormat="1" applyFont="1" applyBorder="1" applyAlignment="1">
      <alignment horizontal="center"/>
    </xf>
    <xf numFmtId="0" fontId="6" fillId="2" borderId="23" xfId="0" applyNumberFormat="1" applyFont="1" applyBorder="1" applyAlignment="1">
      <alignment/>
    </xf>
    <xf numFmtId="0" fontId="5" fillId="2" borderId="23" xfId="0" applyNumberFormat="1" applyFont="1" applyBorder="1" applyAlignment="1">
      <alignment/>
    </xf>
    <xf numFmtId="3" fontId="5" fillId="2" borderId="23" xfId="0" applyNumberFormat="1" applyFont="1" applyBorder="1" applyAlignment="1">
      <alignment/>
    </xf>
    <xf numFmtId="0" fontId="3" fillId="2" borderId="23" xfId="0" applyFont="1" applyBorder="1" applyAlignment="1">
      <alignment horizontal="right"/>
    </xf>
    <xf numFmtId="3" fontId="5" fillId="2" borderId="23" xfId="0" applyNumberFormat="1" applyFont="1" applyBorder="1" applyAlignment="1">
      <alignment/>
    </xf>
    <xf numFmtId="0" fontId="6" fillId="2" borderId="23" xfId="0" applyNumberFormat="1" applyFont="1" applyBorder="1" applyAlignment="1">
      <alignment horizontal="left"/>
    </xf>
    <xf numFmtId="3" fontId="5" fillId="2" borderId="23" xfId="0" applyNumberFormat="1" applyFont="1" applyBorder="1" applyAlignment="1">
      <alignment horizontal="right"/>
    </xf>
    <xf numFmtId="37" fontId="5" fillId="2" borderId="23" xfId="0" applyNumberFormat="1" applyFont="1" applyBorder="1" applyAlignment="1">
      <alignment/>
    </xf>
    <xf numFmtId="165" fontId="15" fillId="2" borderId="30" xfId="0" applyNumberFormat="1" applyFont="1" applyBorder="1" applyAlignment="1">
      <alignment/>
    </xf>
    <xf numFmtId="0" fontId="0" fillId="2" borderId="32" xfId="0" applyNumberFormat="1" applyBorder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2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29"/>
          <c:w val="0.854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6665713"/>
        <c:axId val="40229370"/>
      </c:barChart>
      <c:catAx>
        <c:axId val="56665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229370"/>
        <c:crosses val="autoZero"/>
        <c:auto val="1"/>
        <c:lblOffset val="100"/>
        <c:tickLblSkip val="1"/>
        <c:noMultiLvlLbl val="0"/>
      </c:catAx>
      <c:valAx>
        <c:axId val="40229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66571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75"/>
          <c:y val="0.5325"/>
          <c:w val="0.109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78" t="s">
        <v>1737</v>
      </c>
    </row>
    <row r="5" spans="3:4" ht="15">
      <c r="C5" s="79" t="s">
        <v>1726</v>
      </c>
      <c r="D5" s="79" t="s">
        <v>3</v>
      </c>
    </row>
    <row r="6" spans="2:4" ht="15">
      <c r="B6" s="79" t="s">
        <v>1738</v>
      </c>
      <c r="C6" s="46">
        <v>183222720</v>
      </c>
      <c r="D6" s="46">
        <v>285405713</v>
      </c>
    </row>
    <row r="7" spans="2:4" ht="15">
      <c r="B7" s="79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7.25">
      <c r="A1" s="15" t="s">
        <v>2318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2319</v>
      </c>
      <c r="B2" s="3"/>
      <c r="C2" s="77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15743868</v>
      </c>
      <c r="G7" s="39">
        <f>SUM(G31:G53)</f>
        <v>4384437</v>
      </c>
      <c r="H7" s="39">
        <f>SUM(H31:H53)</f>
        <v>5869545</v>
      </c>
      <c r="I7" s="39">
        <f>SUM(I31:I53)</f>
        <v>217001</v>
      </c>
      <c r="J7" s="39">
        <f>SUM(J31:J53)</f>
        <v>5272885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80007669</v>
      </c>
      <c r="G8" s="37">
        <f>SUM(G54:G123)</f>
        <v>20738079</v>
      </c>
      <c r="H8" s="37">
        <f>SUM(H54:H123)</f>
        <v>21258810</v>
      </c>
      <c r="I8" s="37">
        <f>SUM(I54:I123)</f>
        <v>9814628</v>
      </c>
      <c r="J8" s="37">
        <f>SUM(J54:J123)</f>
        <v>28196152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25359384</v>
      </c>
      <c r="G9" s="37">
        <f>SUM(G124:G163)</f>
        <v>5454350</v>
      </c>
      <c r="H9" s="37">
        <f>SUM(H124:H163)</f>
        <v>8474833</v>
      </c>
      <c r="I9" s="37">
        <f>SUM(I124:I163)</f>
        <v>3739377</v>
      </c>
      <c r="J9" s="37">
        <f>SUM(J124:J163)</f>
        <v>7690824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26685419</v>
      </c>
      <c r="G10" s="37">
        <f>SUM(G164:G200)</f>
        <v>4359559</v>
      </c>
      <c r="H10" s="37">
        <f>SUM(H164:H200)</f>
        <v>9434923</v>
      </c>
      <c r="I10" s="37">
        <f>SUM(I164:I200)</f>
        <v>258100</v>
      </c>
      <c r="J10" s="37">
        <f>SUM(J164:J200)</f>
        <v>12632837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21855171</v>
      </c>
      <c r="G11" s="37">
        <f>SUM(G201:G216)</f>
        <v>13758677</v>
      </c>
      <c r="H11" s="37">
        <f>SUM(H201:H216)</f>
        <v>6314999</v>
      </c>
      <c r="I11" s="37">
        <f>SUM(I201:I216)</f>
        <v>54800</v>
      </c>
      <c r="J11" s="37">
        <f>SUM(J201:J216)</f>
        <v>1726695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4532469</v>
      </c>
      <c r="G12" s="37">
        <f>SUM(G217:G230)</f>
        <v>523752</v>
      </c>
      <c r="H12" s="37">
        <f>SUM(H217:H230)</f>
        <v>2086035</v>
      </c>
      <c r="I12" s="37">
        <f>SUM(I217:I230)</f>
        <v>823777</v>
      </c>
      <c r="J12" s="37">
        <f>SUM(J217:J230)</f>
        <v>1098905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52482344</v>
      </c>
      <c r="G13" s="37">
        <f>SUM(G231:G252)</f>
        <v>3491834</v>
      </c>
      <c r="H13" s="37">
        <f>SUM(H231:H252)</f>
        <v>17090854</v>
      </c>
      <c r="I13" s="37">
        <f>SUM(I231:I252)</f>
        <v>16106913</v>
      </c>
      <c r="J13" s="37">
        <f>SUM(J231:J252)</f>
        <v>15792743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18811689</v>
      </c>
      <c r="G14" s="37">
        <f>SUM(G253:G276)</f>
        <v>2048321</v>
      </c>
      <c r="H14" s="37">
        <f>SUM(H253:H276)</f>
        <v>4258699</v>
      </c>
      <c r="I14" s="37">
        <f>SUM(I253:I276)</f>
        <v>5409165</v>
      </c>
      <c r="J14" s="37">
        <f>SUM(J253:J276)</f>
        <v>7095504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105818610</v>
      </c>
      <c r="G15" s="37">
        <f>SUM(G277:G288)</f>
        <v>43828615</v>
      </c>
      <c r="H15" s="37">
        <f>SUM(H277:H288)</f>
        <v>17930548</v>
      </c>
      <c r="I15" s="37">
        <f>SUM(I277:I288)</f>
        <v>2343400</v>
      </c>
      <c r="J15" s="37">
        <f>SUM(J277:J288)</f>
        <v>41716047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13403578</v>
      </c>
      <c r="G16" s="37">
        <f>SUM(G289:G314)</f>
        <v>2251361</v>
      </c>
      <c r="H16" s="37">
        <f>SUM(H289:H314)</f>
        <v>2883054</v>
      </c>
      <c r="I16" s="37">
        <f>SUM(I289:I314)</f>
        <v>3075569</v>
      </c>
      <c r="J16" s="37">
        <f>SUM(J289:J314)</f>
        <v>5193594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24062751</v>
      </c>
      <c r="G17" s="37">
        <f>SUM(G315:G327)</f>
        <v>1916806</v>
      </c>
      <c r="H17" s="37">
        <f>SUM(H315:H327)</f>
        <v>7599276</v>
      </c>
      <c r="I17" s="37">
        <f>SUM(I315:I327)</f>
        <v>1387173</v>
      </c>
      <c r="J17" s="37">
        <f>SUM(J315:J327)</f>
        <v>13159496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77446507</v>
      </c>
      <c r="G18" s="37">
        <f>SUM(G328:G352)</f>
        <v>10806401</v>
      </c>
      <c r="H18" s="37">
        <f>SUM(H328:H352)</f>
        <v>33732922</v>
      </c>
      <c r="I18" s="37">
        <f>SUM(I328:I352)</f>
        <v>6393011</v>
      </c>
      <c r="J18" s="37">
        <f>SUM(J328:J352)</f>
        <v>26514173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67273533</v>
      </c>
      <c r="G19" s="37">
        <f>SUM(G353:G405)</f>
        <v>30621764</v>
      </c>
      <c r="H19" s="37">
        <f>SUM(H353:H405)</f>
        <v>24774917</v>
      </c>
      <c r="I19" s="37">
        <f>SUM(I353:I405)</f>
        <v>1545751</v>
      </c>
      <c r="J19" s="37">
        <f>SUM(J353:J405)</f>
        <v>10331101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39833784</v>
      </c>
      <c r="G20" s="37">
        <f>SUM(G406:G444)</f>
        <v>7992690</v>
      </c>
      <c r="H20" s="37">
        <f>SUM(H406:H444)</f>
        <v>13991437</v>
      </c>
      <c r="I20" s="37">
        <f>SUM(I406:I444)</f>
        <v>6109611</v>
      </c>
      <c r="J20" s="37">
        <f>SUM(J406:J444)</f>
        <v>11740046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73354217</v>
      </c>
      <c r="G21" s="37">
        <f>SUM(G445:G477)</f>
        <v>41149988</v>
      </c>
      <c r="H21" s="37">
        <f>SUM(H445:H477)</f>
        <v>22095033</v>
      </c>
      <c r="I21" s="37">
        <f>SUM(I445:I477)</f>
        <v>1583361</v>
      </c>
      <c r="J21" s="37">
        <f>SUM(J445:J477)</f>
        <v>8525835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23818040</v>
      </c>
      <c r="G22" s="37">
        <f>SUM(G478:G493)</f>
        <v>463950</v>
      </c>
      <c r="H22" s="37">
        <f>SUM(H478:H493)</f>
        <v>9274386</v>
      </c>
      <c r="I22" s="37">
        <f>SUM(I478:I493)</f>
        <v>5255051</v>
      </c>
      <c r="J22" s="37">
        <f>SUM(J478:J493)</f>
        <v>8824653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1991922</v>
      </c>
      <c r="G23" s="37">
        <f>SUM(G494:G508)</f>
        <v>68675</v>
      </c>
      <c r="H23" s="37">
        <f>SUM(H494:H508)</f>
        <v>853684</v>
      </c>
      <c r="I23" s="37">
        <f>SUM(I494:I508)</f>
        <v>349930</v>
      </c>
      <c r="J23" s="37">
        <f>SUM(J494:J508)</f>
        <v>719633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38120557</v>
      </c>
      <c r="G24" s="37">
        <f>SUM(G509:G529)</f>
        <v>10432970</v>
      </c>
      <c r="H24" s="37">
        <f>SUM(H509:H529)</f>
        <v>8127261</v>
      </c>
      <c r="I24" s="37">
        <f>SUM(I509:I529)</f>
        <v>4978006</v>
      </c>
      <c r="J24" s="37">
        <f>SUM(J509:J529)</f>
        <v>14582320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4573287</v>
      </c>
      <c r="G25" s="37">
        <f>SUM(G530:G553)</f>
        <v>701851</v>
      </c>
      <c r="H25" s="37">
        <f>SUM(H530:H553)</f>
        <v>2997971</v>
      </c>
      <c r="I25" s="37">
        <f>SUM(I530:I553)</f>
        <v>105573</v>
      </c>
      <c r="J25" s="37">
        <f>SUM(J530:J553)</f>
        <v>767892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65920860</v>
      </c>
      <c r="G26" s="37">
        <f>SUM(G554:G574)</f>
        <v>38516635</v>
      </c>
      <c r="H26" s="37">
        <f>SUM(H554:H574)</f>
        <v>12042923</v>
      </c>
      <c r="I26" s="37">
        <f>SUM(I554:I574)</f>
        <v>1969101</v>
      </c>
      <c r="J26" s="37">
        <f>SUM(J554:J574)</f>
        <v>13392201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4302228</v>
      </c>
      <c r="G27" s="37">
        <f>SUM(G575:G597)</f>
        <v>682450</v>
      </c>
      <c r="H27" s="37">
        <f>SUM(H575:H597)</f>
        <v>1111610</v>
      </c>
      <c r="I27" s="37">
        <f>SUM(I575:I597)</f>
        <v>175560</v>
      </c>
      <c r="J27" s="37">
        <f>SUM(J575:J597)</f>
        <v>2332608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4369716</v>
      </c>
      <c r="G28" s="37">
        <f>G598</f>
        <v>0</v>
      </c>
      <c r="H28" s="37">
        <f>H598</f>
        <v>0</v>
      </c>
      <c r="I28" s="37">
        <f>I598</f>
        <v>1112787</v>
      </c>
      <c r="J28" s="37">
        <f>J598</f>
        <v>3256929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789767603</v>
      </c>
      <c r="G29" s="39">
        <f>SUM(G7:G28)</f>
        <v>244193165</v>
      </c>
      <c r="H29" s="39">
        <f>SUM(H7:H28)</f>
        <v>232203720</v>
      </c>
      <c r="I29" s="39">
        <f>SUM(I7:I28)</f>
        <v>72807645</v>
      </c>
      <c r="J29" s="39">
        <f>SUM(J7:J28)</f>
        <v>240563073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3" t="s">
        <v>257</v>
      </c>
      <c r="D31" s="17" t="s">
        <v>255</v>
      </c>
      <c r="E31" s="17" t="s">
        <v>258</v>
      </c>
      <c r="F31" s="159">
        <f aca="true" t="shared" si="0" ref="F31:F62">G31+H31+I31+J31</f>
        <v>61726</v>
      </c>
      <c r="G31" s="160">
        <v>0</v>
      </c>
      <c r="H31" s="160">
        <v>45977</v>
      </c>
      <c r="I31" s="160">
        <v>0</v>
      </c>
      <c r="J31" s="160">
        <v>15749</v>
      </c>
      <c r="K31" s="36"/>
      <c r="L31" s="158" t="s">
        <v>2312</v>
      </c>
    </row>
    <row r="32" spans="1:12" ht="15">
      <c r="A32" s="7">
        <v>2</v>
      </c>
      <c r="B32" s="17" t="s">
        <v>259</v>
      </c>
      <c r="C32" s="83" t="s">
        <v>260</v>
      </c>
      <c r="D32" s="17" t="s">
        <v>255</v>
      </c>
      <c r="E32" s="17" t="s">
        <v>261</v>
      </c>
      <c r="F32" s="161">
        <f t="shared" si="0"/>
        <v>3449525</v>
      </c>
      <c r="G32" s="162">
        <v>104043</v>
      </c>
      <c r="H32" s="162">
        <v>723580</v>
      </c>
      <c r="I32" s="162">
        <v>93000</v>
      </c>
      <c r="J32" s="162">
        <v>2528902</v>
      </c>
      <c r="K32" s="36"/>
      <c r="L32" s="92" t="s">
        <v>2320</v>
      </c>
    </row>
    <row r="33" spans="1:12" ht="15">
      <c r="A33" s="7">
        <v>3</v>
      </c>
      <c r="B33" s="17" t="s">
        <v>262</v>
      </c>
      <c r="C33" s="83" t="s">
        <v>263</v>
      </c>
      <c r="D33" s="17" t="s">
        <v>255</v>
      </c>
      <c r="E33" s="17" t="s">
        <v>264</v>
      </c>
      <c r="F33" s="161">
        <f t="shared" si="0"/>
        <v>842772</v>
      </c>
      <c r="G33" s="162">
        <v>165700</v>
      </c>
      <c r="H33" s="162">
        <v>617772</v>
      </c>
      <c r="I33" s="162">
        <v>0</v>
      </c>
      <c r="J33" s="162">
        <v>59300</v>
      </c>
      <c r="K33" s="36"/>
      <c r="L33" s="92" t="s">
        <v>2312</v>
      </c>
    </row>
    <row r="34" spans="1:12" ht="15">
      <c r="A34" s="7">
        <v>4</v>
      </c>
      <c r="B34" s="17" t="s">
        <v>265</v>
      </c>
      <c r="C34" s="83" t="s">
        <v>266</v>
      </c>
      <c r="D34" s="17" t="s">
        <v>255</v>
      </c>
      <c r="E34" s="17" t="s">
        <v>267</v>
      </c>
      <c r="F34" s="161">
        <f t="shared" si="0"/>
        <v>95591</v>
      </c>
      <c r="G34" s="162">
        <v>0</v>
      </c>
      <c r="H34" s="162">
        <v>95591</v>
      </c>
      <c r="I34" s="162">
        <v>0</v>
      </c>
      <c r="J34" s="162">
        <v>0</v>
      </c>
      <c r="K34" s="36"/>
      <c r="L34" s="92" t="s">
        <v>2321</v>
      </c>
    </row>
    <row r="35" spans="1:12" ht="15">
      <c r="A35" s="7">
        <v>5</v>
      </c>
      <c r="B35" s="17" t="s">
        <v>268</v>
      </c>
      <c r="C35" s="83" t="s">
        <v>269</v>
      </c>
      <c r="D35" s="17" t="s">
        <v>255</v>
      </c>
      <c r="E35" s="17" t="s">
        <v>270</v>
      </c>
      <c r="F35" s="161">
        <f t="shared" si="0"/>
        <v>79294</v>
      </c>
      <c r="G35" s="162">
        <v>2200</v>
      </c>
      <c r="H35" s="162">
        <v>76794</v>
      </c>
      <c r="I35" s="162">
        <v>0</v>
      </c>
      <c r="J35" s="162">
        <v>300</v>
      </c>
      <c r="K35" s="36"/>
      <c r="L35" s="92" t="s">
        <v>2312</v>
      </c>
    </row>
    <row r="36" spans="1:12" ht="15">
      <c r="A36" s="7">
        <v>6</v>
      </c>
      <c r="B36" s="17" t="s">
        <v>271</v>
      </c>
      <c r="C36" s="83" t="s">
        <v>272</v>
      </c>
      <c r="D36" s="17" t="s">
        <v>255</v>
      </c>
      <c r="E36" s="17" t="s">
        <v>273</v>
      </c>
      <c r="F36" s="161">
        <f t="shared" si="0"/>
        <v>4000</v>
      </c>
      <c r="G36" s="162">
        <v>0</v>
      </c>
      <c r="H36" s="162">
        <v>4000</v>
      </c>
      <c r="I36" s="162">
        <v>0</v>
      </c>
      <c r="J36" s="162">
        <v>0</v>
      </c>
      <c r="K36" s="36"/>
      <c r="L36" s="92" t="s">
        <v>2312</v>
      </c>
    </row>
    <row r="37" spans="1:12" ht="15">
      <c r="A37" s="7">
        <v>7</v>
      </c>
      <c r="B37" s="17" t="s">
        <v>274</v>
      </c>
      <c r="C37" s="83" t="s">
        <v>275</v>
      </c>
      <c r="D37" s="17" t="s">
        <v>255</v>
      </c>
      <c r="E37" s="17" t="s">
        <v>276</v>
      </c>
      <c r="F37" s="161">
        <f t="shared" si="0"/>
        <v>113265</v>
      </c>
      <c r="G37" s="162">
        <v>0</v>
      </c>
      <c r="H37" s="162">
        <v>113265</v>
      </c>
      <c r="I37" s="162">
        <v>0</v>
      </c>
      <c r="J37" s="162">
        <v>0</v>
      </c>
      <c r="K37" s="36"/>
      <c r="L37" s="92" t="s">
        <v>2312</v>
      </c>
    </row>
    <row r="38" spans="1:12" ht="15">
      <c r="A38" s="7">
        <v>8</v>
      </c>
      <c r="B38" s="17" t="s">
        <v>277</v>
      </c>
      <c r="C38" s="83" t="s">
        <v>278</v>
      </c>
      <c r="D38" s="17" t="s">
        <v>255</v>
      </c>
      <c r="E38" s="17" t="s">
        <v>279</v>
      </c>
      <c r="F38" s="161">
        <f t="shared" si="0"/>
        <v>2074401</v>
      </c>
      <c r="G38" s="162">
        <v>753615</v>
      </c>
      <c r="H38" s="162">
        <v>896886</v>
      </c>
      <c r="I38" s="162">
        <v>150</v>
      </c>
      <c r="J38" s="162">
        <v>423750</v>
      </c>
      <c r="K38" s="36"/>
      <c r="L38" s="92" t="s">
        <v>2312</v>
      </c>
    </row>
    <row r="39" spans="1:12" ht="15">
      <c r="A39" s="7">
        <v>9</v>
      </c>
      <c r="B39" s="17" t="s">
        <v>280</v>
      </c>
      <c r="C39" s="83" t="s">
        <v>281</v>
      </c>
      <c r="D39" s="17" t="s">
        <v>255</v>
      </c>
      <c r="E39" s="17" t="s">
        <v>282</v>
      </c>
      <c r="F39" s="161">
        <f t="shared" si="0"/>
        <v>38120</v>
      </c>
      <c r="G39" s="162">
        <v>0</v>
      </c>
      <c r="H39" s="162">
        <v>5000</v>
      </c>
      <c r="I39" s="162">
        <v>0</v>
      </c>
      <c r="J39" s="162">
        <v>33120</v>
      </c>
      <c r="K39" s="36"/>
      <c r="L39" s="92" t="s">
        <v>2312</v>
      </c>
    </row>
    <row r="40" spans="1:12" ht="15">
      <c r="A40" s="7">
        <v>10</v>
      </c>
      <c r="B40" s="17" t="s">
        <v>283</v>
      </c>
      <c r="C40" s="83" t="s">
        <v>284</v>
      </c>
      <c r="D40" s="17" t="s">
        <v>255</v>
      </c>
      <c r="E40" s="17" t="s">
        <v>285</v>
      </c>
      <c r="F40" s="161">
        <f t="shared" si="0"/>
        <v>86910</v>
      </c>
      <c r="G40" s="162">
        <v>500</v>
      </c>
      <c r="H40" s="162">
        <v>450</v>
      </c>
      <c r="I40" s="162">
        <v>0</v>
      </c>
      <c r="J40" s="162">
        <v>85960</v>
      </c>
      <c r="K40" s="36"/>
      <c r="L40" s="92" t="s">
        <v>2312</v>
      </c>
    </row>
    <row r="41" spans="1:12" ht="15">
      <c r="A41" s="7">
        <v>11</v>
      </c>
      <c r="B41" s="17" t="s">
        <v>286</v>
      </c>
      <c r="C41" s="83" t="s">
        <v>287</v>
      </c>
      <c r="D41" s="17" t="s">
        <v>255</v>
      </c>
      <c r="E41" s="17" t="s">
        <v>288</v>
      </c>
      <c r="F41" s="161">
        <f t="shared" si="0"/>
        <v>1087284</v>
      </c>
      <c r="G41" s="162">
        <v>171500</v>
      </c>
      <c r="H41" s="162">
        <v>414890</v>
      </c>
      <c r="I41" s="162">
        <v>0</v>
      </c>
      <c r="J41" s="162">
        <v>500894</v>
      </c>
      <c r="K41" s="36"/>
      <c r="L41" s="92" t="s">
        <v>2312</v>
      </c>
    </row>
    <row r="42" spans="1:12" ht="15">
      <c r="A42" s="7">
        <v>12</v>
      </c>
      <c r="B42" s="17" t="s">
        <v>289</v>
      </c>
      <c r="C42" s="83" t="s">
        <v>290</v>
      </c>
      <c r="D42" s="17" t="s">
        <v>255</v>
      </c>
      <c r="E42" s="17" t="s">
        <v>291</v>
      </c>
      <c r="F42" s="161">
        <f t="shared" si="0"/>
        <v>1485367</v>
      </c>
      <c r="G42" s="162">
        <v>178270</v>
      </c>
      <c r="H42" s="162">
        <v>395516</v>
      </c>
      <c r="I42" s="162">
        <v>68350</v>
      </c>
      <c r="J42" s="162">
        <v>843231</v>
      </c>
      <c r="K42" s="36"/>
      <c r="L42" s="92" t="s">
        <v>2320</v>
      </c>
    </row>
    <row r="43" spans="1:12" ht="15">
      <c r="A43" s="7">
        <v>13</v>
      </c>
      <c r="B43" s="17" t="s">
        <v>292</v>
      </c>
      <c r="C43" s="83" t="s">
        <v>293</v>
      </c>
      <c r="D43" s="17" t="s">
        <v>255</v>
      </c>
      <c r="E43" s="17" t="s">
        <v>1728</v>
      </c>
      <c r="F43" s="161">
        <f t="shared" si="0"/>
        <v>665331</v>
      </c>
      <c r="G43" s="162">
        <v>93000</v>
      </c>
      <c r="H43" s="162">
        <v>476158</v>
      </c>
      <c r="I43" s="162">
        <v>0</v>
      </c>
      <c r="J43" s="162">
        <v>96173</v>
      </c>
      <c r="K43" s="36"/>
      <c r="L43" s="92" t="s">
        <v>2312</v>
      </c>
    </row>
    <row r="44" spans="1:12" ht="15">
      <c r="A44" s="7">
        <v>14</v>
      </c>
      <c r="B44" s="17" t="s">
        <v>295</v>
      </c>
      <c r="C44" s="83" t="s">
        <v>296</v>
      </c>
      <c r="D44" s="17" t="s">
        <v>255</v>
      </c>
      <c r="E44" s="17" t="s">
        <v>297</v>
      </c>
      <c r="F44" s="161">
        <f t="shared" si="0"/>
        <v>60205</v>
      </c>
      <c r="G44" s="162">
        <v>0</v>
      </c>
      <c r="H44" s="162">
        <v>49805</v>
      </c>
      <c r="I44" s="162">
        <v>0</v>
      </c>
      <c r="J44" s="162">
        <v>10400</v>
      </c>
      <c r="K44" s="36"/>
      <c r="L44" s="92" t="s">
        <v>2312</v>
      </c>
    </row>
    <row r="45" spans="1:12" ht="15">
      <c r="A45" s="7">
        <v>15</v>
      </c>
      <c r="B45" s="17" t="s">
        <v>298</v>
      </c>
      <c r="C45" s="83" t="s">
        <v>299</v>
      </c>
      <c r="D45" s="17" t="s">
        <v>255</v>
      </c>
      <c r="E45" s="17" t="s">
        <v>1729</v>
      </c>
      <c r="F45" s="161">
        <f t="shared" si="0"/>
        <v>675975</v>
      </c>
      <c r="G45" s="162">
        <v>233500</v>
      </c>
      <c r="H45" s="162">
        <v>442475</v>
      </c>
      <c r="I45" s="162">
        <v>0</v>
      </c>
      <c r="J45" s="162">
        <v>0</v>
      </c>
      <c r="K45" s="36"/>
      <c r="L45" s="92" t="s">
        <v>2312</v>
      </c>
    </row>
    <row r="46" spans="1:12" ht="15">
      <c r="A46" s="7">
        <v>16</v>
      </c>
      <c r="B46" s="17" t="s">
        <v>301</v>
      </c>
      <c r="C46" s="83" t="s">
        <v>302</v>
      </c>
      <c r="D46" s="17" t="s">
        <v>255</v>
      </c>
      <c r="E46" s="17" t="s">
        <v>303</v>
      </c>
      <c r="F46" s="161">
        <f t="shared" si="0"/>
        <v>2948937</v>
      </c>
      <c r="G46" s="162">
        <v>2337159</v>
      </c>
      <c r="H46" s="162">
        <v>576377</v>
      </c>
      <c r="I46" s="162">
        <v>0</v>
      </c>
      <c r="J46" s="162">
        <v>35401</v>
      </c>
      <c r="K46" s="36"/>
      <c r="L46" s="92" t="s">
        <v>2320</v>
      </c>
    </row>
    <row r="47" spans="1:12" ht="15">
      <c r="A47" s="7">
        <v>17</v>
      </c>
      <c r="B47" s="17" t="s">
        <v>304</v>
      </c>
      <c r="C47" s="83" t="s">
        <v>305</v>
      </c>
      <c r="D47" s="17" t="s">
        <v>255</v>
      </c>
      <c r="E47" s="17" t="s">
        <v>1730</v>
      </c>
      <c r="F47" s="161">
        <f t="shared" si="0"/>
        <v>125299</v>
      </c>
      <c r="G47" s="162">
        <v>150</v>
      </c>
      <c r="H47" s="162">
        <v>110849</v>
      </c>
      <c r="I47" s="162">
        <v>12500</v>
      </c>
      <c r="J47" s="162">
        <v>1800</v>
      </c>
      <c r="K47" s="36"/>
      <c r="L47" s="92" t="s">
        <v>2312</v>
      </c>
    </row>
    <row r="48" spans="1:12" ht="15">
      <c r="A48" s="7">
        <v>18</v>
      </c>
      <c r="B48" s="17" t="s">
        <v>307</v>
      </c>
      <c r="C48" s="83" t="s">
        <v>308</v>
      </c>
      <c r="D48" s="17" t="s">
        <v>255</v>
      </c>
      <c r="E48" s="17" t="s">
        <v>309</v>
      </c>
      <c r="F48" s="161">
        <f t="shared" si="0"/>
        <v>229540</v>
      </c>
      <c r="G48" s="162">
        <v>0</v>
      </c>
      <c r="H48" s="162">
        <v>124130</v>
      </c>
      <c r="I48" s="162">
        <v>0</v>
      </c>
      <c r="J48" s="162">
        <v>105410</v>
      </c>
      <c r="K48" s="36"/>
      <c r="L48" s="92" t="s">
        <v>2312</v>
      </c>
    </row>
    <row r="49" spans="1:12" ht="15">
      <c r="A49" s="7">
        <v>19</v>
      </c>
      <c r="B49" s="17" t="s">
        <v>310</v>
      </c>
      <c r="C49" s="83" t="s">
        <v>311</v>
      </c>
      <c r="D49" s="17" t="s">
        <v>255</v>
      </c>
      <c r="E49" s="17" t="s">
        <v>312</v>
      </c>
      <c r="F49" s="161">
        <f t="shared" si="0"/>
        <v>461243</v>
      </c>
      <c r="G49" s="162">
        <v>3000</v>
      </c>
      <c r="H49" s="162">
        <v>129241</v>
      </c>
      <c r="I49" s="162">
        <v>41801</v>
      </c>
      <c r="J49" s="162">
        <v>287201</v>
      </c>
      <c r="K49" s="36"/>
      <c r="L49" s="92" t="s">
        <v>2312</v>
      </c>
    </row>
    <row r="50" spans="1:12" ht="15">
      <c r="A50" s="7">
        <v>20</v>
      </c>
      <c r="B50" s="17" t="s">
        <v>313</v>
      </c>
      <c r="C50" s="83" t="s">
        <v>314</v>
      </c>
      <c r="D50" s="17" t="s">
        <v>255</v>
      </c>
      <c r="E50" s="17" t="s">
        <v>315</v>
      </c>
      <c r="F50" s="161">
        <f t="shared" si="0"/>
        <v>0</v>
      </c>
      <c r="G50" s="162">
        <v>0</v>
      </c>
      <c r="H50" s="162">
        <v>0</v>
      </c>
      <c r="I50" s="162">
        <v>0</v>
      </c>
      <c r="J50" s="162">
        <v>0</v>
      </c>
      <c r="K50" s="36"/>
      <c r="L50" s="92" t="s">
        <v>2321</v>
      </c>
    </row>
    <row r="51" spans="1:12" ht="15">
      <c r="A51" s="7">
        <v>21</v>
      </c>
      <c r="B51" s="17" t="s">
        <v>316</v>
      </c>
      <c r="C51" s="83" t="s">
        <v>317</v>
      </c>
      <c r="D51" s="17" t="s">
        <v>255</v>
      </c>
      <c r="E51" s="17" t="s">
        <v>318</v>
      </c>
      <c r="F51" s="161">
        <f t="shared" si="0"/>
        <v>457291</v>
      </c>
      <c r="G51" s="162">
        <v>80000</v>
      </c>
      <c r="H51" s="162">
        <v>131997</v>
      </c>
      <c r="I51" s="162">
        <v>0</v>
      </c>
      <c r="J51" s="162">
        <v>245294</v>
      </c>
      <c r="K51" s="36"/>
      <c r="L51" s="92" t="s">
        <v>2312</v>
      </c>
    </row>
    <row r="52" spans="1:12" ht="15">
      <c r="A52" s="7">
        <v>22</v>
      </c>
      <c r="B52" s="17" t="s">
        <v>319</v>
      </c>
      <c r="C52" s="83" t="s">
        <v>320</v>
      </c>
      <c r="D52" s="17" t="s">
        <v>255</v>
      </c>
      <c r="E52" s="17" t="s">
        <v>321</v>
      </c>
      <c r="F52" s="161">
        <f t="shared" si="0"/>
        <v>592715</v>
      </c>
      <c r="G52" s="162">
        <v>260600</v>
      </c>
      <c r="H52" s="162">
        <v>332115</v>
      </c>
      <c r="I52" s="162">
        <v>0</v>
      </c>
      <c r="J52" s="162">
        <v>0</v>
      </c>
      <c r="K52" s="36"/>
      <c r="L52" s="92" t="s">
        <v>2312</v>
      </c>
    </row>
    <row r="53" spans="1:12" ht="15">
      <c r="A53" s="7">
        <v>23</v>
      </c>
      <c r="B53" s="17" t="s">
        <v>322</v>
      </c>
      <c r="C53" s="83" t="s">
        <v>323</v>
      </c>
      <c r="D53" s="17" t="s">
        <v>255</v>
      </c>
      <c r="E53" s="17" t="s">
        <v>324</v>
      </c>
      <c r="F53" s="161">
        <f t="shared" si="0"/>
        <v>109077</v>
      </c>
      <c r="G53" s="162">
        <v>1200</v>
      </c>
      <c r="H53" s="162">
        <v>106677</v>
      </c>
      <c r="I53" s="162">
        <v>1200</v>
      </c>
      <c r="J53" s="162">
        <v>0</v>
      </c>
      <c r="K53" s="36"/>
      <c r="L53" s="92" t="s">
        <v>2321</v>
      </c>
    </row>
    <row r="54" spans="1:12" ht="15">
      <c r="A54" s="7">
        <v>24</v>
      </c>
      <c r="B54" s="17" t="s">
        <v>326</v>
      </c>
      <c r="C54" s="83" t="s">
        <v>327</v>
      </c>
      <c r="D54" s="17" t="s">
        <v>325</v>
      </c>
      <c r="E54" s="17" t="s">
        <v>328</v>
      </c>
      <c r="F54" s="161">
        <f t="shared" si="0"/>
        <v>1913796</v>
      </c>
      <c r="G54" s="162">
        <v>748250</v>
      </c>
      <c r="H54" s="162">
        <v>891746</v>
      </c>
      <c r="I54" s="162">
        <v>0</v>
      </c>
      <c r="J54" s="162">
        <v>273800</v>
      </c>
      <c r="K54" s="36"/>
      <c r="L54" s="92" t="s">
        <v>2320</v>
      </c>
    </row>
    <row r="55" spans="1:12" ht="15">
      <c r="A55" s="7">
        <v>25</v>
      </c>
      <c r="B55" s="17" t="s">
        <v>329</v>
      </c>
      <c r="C55" s="83" t="s">
        <v>330</v>
      </c>
      <c r="D55" s="17" t="s">
        <v>325</v>
      </c>
      <c r="E55" s="17" t="s">
        <v>331</v>
      </c>
      <c r="F55" s="161">
        <f t="shared" si="0"/>
        <v>100419</v>
      </c>
      <c r="G55" s="162">
        <v>72000</v>
      </c>
      <c r="H55" s="162">
        <v>23719</v>
      </c>
      <c r="I55" s="162">
        <v>0</v>
      </c>
      <c r="J55" s="162">
        <v>4700</v>
      </c>
      <c r="K55" s="36"/>
      <c r="L55" s="92" t="s">
        <v>2312</v>
      </c>
    </row>
    <row r="56" spans="1:12" ht="15">
      <c r="A56" s="7">
        <v>26</v>
      </c>
      <c r="B56" s="17" t="s">
        <v>332</v>
      </c>
      <c r="C56" s="83" t="s">
        <v>333</v>
      </c>
      <c r="D56" s="17" t="s">
        <v>325</v>
      </c>
      <c r="E56" s="17" t="s">
        <v>334</v>
      </c>
      <c r="F56" s="161">
        <f t="shared" si="0"/>
        <v>1591246</v>
      </c>
      <c r="G56" s="162">
        <v>1160201</v>
      </c>
      <c r="H56" s="162">
        <v>321495</v>
      </c>
      <c r="I56" s="162">
        <v>0</v>
      </c>
      <c r="J56" s="162">
        <v>109550</v>
      </c>
      <c r="K56" s="36"/>
      <c r="L56" s="92" t="s">
        <v>2312</v>
      </c>
    </row>
    <row r="57" spans="1:12" ht="15">
      <c r="A57" s="7">
        <v>27</v>
      </c>
      <c r="B57" s="17" t="s">
        <v>335</v>
      </c>
      <c r="C57" s="83" t="s">
        <v>336</v>
      </c>
      <c r="D57" s="17" t="s">
        <v>325</v>
      </c>
      <c r="E57" s="17" t="s">
        <v>337</v>
      </c>
      <c r="F57" s="161">
        <f t="shared" si="0"/>
        <v>59639</v>
      </c>
      <c r="G57" s="162">
        <v>0</v>
      </c>
      <c r="H57" s="162">
        <v>59639</v>
      </c>
      <c r="I57" s="162">
        <v>0</v>
      </c>
      <c r="J57" s="162">
        <v>0</v>
      </c>
      <c r="K57" s="36"/>
      <c r="L57" s="92" t="s">
        <v>2320</v>
      </c>
    </row>
    <row r="58" spans="1:12" ht="15">
      <c r="A58" s="7">
        <v>28</v>
      </c>
      <c r="B58" s="17" t="s">
        <v>338</v>
      </c>
      <c r="C58" s="83" t="s">
        <v>339</v>
      </c>
      <c r="D58" s="17" t="s">
        <v>325</v>
      </c>
      <c r="E58" s="17" t="s">
        <v>340</v>
      </c>
      <c r="F58" s="161">
        <f t="shared" si="0"/>
        <v>1014370</v>
      </c>
      <c r="G58" s="162">
        <v>0</v>
      </c>
      <c r="H58" s="162">
        <v>28900</v>
      </c>
      <c r="I58" s="162">
        <v>0</v>
      </c>
      <c r="J58" s="162">
        <v>985470</v>
      </c>
      <c r="K58" s="36"/>
      <c r="L58" s="92" t="s">
        <v>2312</v>
      </c>
    </row>
    <row r="59" spans="1:12" ht="15">
      <c r="A59" s="7">
        <v>29</v>
      </c>
      <c r="B59" s="17" t="s">
        <v>341</v>
      </c>
      <c r="C59" s="83" t="s">
        <v>342</v>
      </c>
      <c r="D59" s="17" t="s">
        <v>325</v>
      </c>
      <c r="E59" s="17" t="s">
        <v>343</v>
      </c>
      <c r="F59" s="161">
        <f t="shared" si="0"/>
        <v>159780</v>
      </c>
      <c r="G59" s="162">
        <v>50000</v>
      </c>
      <c r="H59" s="162">
        <v>109480</v>
      </c>
      <c r="I59" s="162">
        <v>0</v>
      </c>
      <c r="J59" s="162">
        <v>300</v>
      </c>
      <c r="K59" s="36"/>
      <c r="L59" s="92" t="s">
        <v>2312</v>
      </c>
    </row>
    <row r="60" spans="1:12" ht="15">
      <c r="A60" s="7">
        <v>30</v>
      </c>
      <c r="B60" s="17" t="s">
        <v>344</v>
      </c>
      <c r="C60" s="83" t="s">
        <v>345</v>
      </c>
      <c r="D60" s="17" t="s">
        <v>325</v>
      </c>
      <c r="E60" s="17" t="s">
        <v>346</v>
      </c>
      <c r="F60" s="161">
        <f t="shared" si="0"/>
        <v>357196</v>
      </c>
      <c r="G60" s="162">
        <v>8750</v>
      </c>
      <c r="H60" s="162">
        <v>107945</v>
      </c>
      <c r="I60" s="162">
        <v>0</v>
      </c>
      <c r="J60" s="162">
        <v>240501</v>
      </c>
      <c r="K60" s="36"/>
      <c r="L60" s="92" t="s">
        <v>2312</v>
      </c>
    </row>
    <row r="61" spans="1:12" ht="15">
      <c r="A61" s="7">
        <v>31</v>
      </c>
      <c r="B61" s="17" t="s">
        <v>347</v>
      </c>
      <c r="C61" s="83" t="s">
        <v>348</v>
      </c>
      <c r="D61" s="17" t="s">
        <v>325</v>
      </c>
      <c r="E61" s="17" t="s">
        <v>349</v>
      </c>
      <c r="F61" s="161">
        <f t="shared" si="0"/>
        <v>348940</v>
      </c>
      <c r="G61" s="162">
        <v>169000</v>
      </c>
      <c r="H61" s="162">
        <v>143840</v>
      </c>
      <c r="I61" s="162">
        <v>0</v>
      </c>
      <c r="J61" s="162">
        <v>36100</v>
      </c>
      <c r="K61" s="36"/>
      <c r="L61" s="92" t="s">
        <v>2320</v>
      </c>
    </row>
    <row r="62" spans="1:12" ht="15">
      <c r="A62" s="7">
        <v>32</v>
      </c>
      <c r="B62" s="17" t="s">
        <v>350</v>
      </c>
      <c r="C62" s="83" t="s">
        <v>351</v>
      </c>
      <c r="D62" s="17" t="s">
        <v>325</v>
      </c>
      <c r="E62" s="17" t="s">
        <v>352</v>
      </c>
      <c r="F62" s="161">
        <f t="shared" si="0"/>
        <v>1101553</v>
      </c>
      <c r="G62" s="162">
        <v>976600</v>
      </c>
      <c r="H62" s="162">
        <v>124953</v>
      </c>
      <c r="I62" s="162">
        <v>0</v>
      </c>
      <c r="J62" s="162">
        <v>0</v>
      </c>
      <c r="K62" s="36"/>
      <c r="L62" s="92" t="s">
        <v>2312</v>
      </c>
    </row>
    <row r="63" spans="1:12" ht="15">
      <c r="A63" s="7">
        <v>33</v>
      </c>
      <c r="B63" s="17" t="s">
        <v>353</v>
      </c>
      <c r="C63" s="83" t="s">
        <v>354</v>
      </c>
      <c r="D63" s="17" t="s">
        <v>325</v>
      </c>
      <c r="E63" s="17" t="s">
        <v>355</v>
      </c>
      <c r="F63" s="161" t="s">
        <v>9</v>
      </c>
      <c r="G63" s="161" t="s">
        <v>9</v>
      </c>
      <c r="H63" s="161" t="s">
        <v>9</v>
      </c>
      <c r="I63" s="161" t="s">
        <v>9</v>
      </c>
      <c r="J63" s="161" t="s">
        <v>9</v>
      </c>
      <c r="K63" s="36"/>
      <c r="L63" s="92" t="s">
        <v>9</v>
      </c>
    </row>
    <row r="64" spans="1:12" ht="15">
      <c r="A64" s="7">
        <v>34</v>
      </c>
      <c r="B64" s="17" t="s">
        <v>356</v>
      </c>
      <c r="C64" s="83" t="s">
        <v>357</v>
      </c>
      <c r="D64" s="17" t="s">
        <v>325</v>
      </c>
      <c r="E64" s="17" t="s">
        <v>358</v>
      </c>
      <c r="F64" s="161">
        <f aca="true" t="shared" si="1" ref="F64:F95">G64+H64+I64+J64</f>
        <v>510050</v>
      </c>
      <c r="G64" s="162">
        <v>80000</v>
      </c>
      <c r="H64" s="162">
        <v>239350</v>
      </c>
      <c r="I64" s="162">
        <v>0</v>
      </c>
      <c r="J64" s="162">
        <v>190700</v>
      </c>
      <c r="K64" s="36"/>
      <c r="L64" s="92" t="s">
        <v>2320</v>
      </c>
    </row>
    <row r="65" spans="1:12" ht="15">
      <c r="A65" s="7">
        <v>35</v>
      </c>
      <c r="B65" s="17" t="s">
        <v>359</v>
      </c>
      <c r="C65" s="83" t="s">
        <v>360</v>
      </c>
      <c r="D65" s="17" t="s">
        <v>325</v>
      </c>
      <c r="E65" s="17" t="s">
        <v>361</v>
      </c>
      <c r="F65" s="161">
        <f t="shared" si="1"/>
        <v>201557</v>
      </c>
      <c r="G65" s="162">
        <v>7500</v>
      </c>
      <c r="H65" s="162">
        <v>48940</v>
      </c>
      <c r="I65" s="162">
        <v>0</v>
      </c>
      <c r="J65" s="162">
        <v>145117</v>
      </c>
      <c r="K65" s="36"/>
      <c r="L65" s="92" t="s">
        <v>2320</v>
      </c>
    </row>
    <row r="66" spans="1:12" ht="15">
      <c r="A66" s="7">
        <v>36</v>
      </c>
      <c r="B66" s="17" t="s">
        <v>362</v>
      </c>
      <c r="C66" s="83" t="s">
        <v>363</v>
      </c>
      <c r="D66" s="17" t="s">
        <v>325</v>
      </c>
      <c r="E66" s="17" t="s">
        <v>364</v>
      </c>
      <c r="F66" s="161">
        <f t="shared" si="1"/>
        <v>2261058</v>
      </c>
      <c r="G66" s="162">
        <v>2020379</v>
      </c>
      <c r="H66" s="162">
        <v>179739</v>
      </c>
      <c r="I66" s="162">
        <v>0</v>
      </c>
      <c r="J66" s="162">
        <v>60940</v>
      </c>
      <c r="K66" s="36"/>
      <c r="L66" s="92" t="s">
        <v>2312</v>
      </c>
    </row>
    <row r="67" spans="1:12" ht="15">
      <c r="A67" s="7">
        <v>37</v>
      </c>
      <c r="B67" s="17" t="s">
        <v>365</v>
      </c>
      <c r="C67" s="83" t="s">
        <v>366</v>
      </c>
      <c r="D67" s="17" t="s">
        <v>325</v>
      </c>
      <c r="E67" s="17" t="s">
        <v>367</v>
      </c>
      <c r="F67" s="161">
        <f t="shared" si="1"/>
        <v>486090</v>
      </c>
      <c r="G67" s="162">
        <v>295745</v>
      </c>
      <c r="H67" s="162">
        <v>135639</v>
      </c>
      <c r="I67" s="162">
        <v>0</v>
      </c>
      <c r="J67" s="162">
        <v>54706</v>
      </c>
      <c r="K67" s="36"/>
      <c r="L67" s="92" t="s">
        <v>2320</v>
      </c>
    </row>
    <row r="68" spans="1:12" ht="15">
      <c r="A68" s="7">
        <v>38</v>
      </c>
      <c r="B68" s="17" t="s">
        <v>368</v>
      </c>
      <c r="C68" s="83" t="s">
        <v>369</v>
      </c>
      <c r="D68" s="17" t="s">
        <v>325</v>
      </c>
      <c r="E68" s="17" t="s">
        <v>370</v>
      </c>
      <c r="F68" s="161">
        <f t="shared" si="1"/>
        <v>3251639</v>
      </c>
      <c r="G68" s="162">
        <v>700000</v>
      </c>
      <c r="H68" s="162">
        <v>394263</v>
      </c>
      <c r="I68" s="162">
        <v>250000</v>
      </c>
      <c r="J68" s="162">
        <v>1907376</v>
      </c>
      <c r="K68" s="36"/>
      <c r="L68" s="92" t="s">
        <v>2320</v>
      </c>
    </row>
    <row r="69" spans="1:12" ht="15">
      <c r="A69" s="7">
        <v>39</v>
      </c>
      <c r="B69" s="17" t="s">
        <v>371</v>
      </c>
      <c r="C69" s="83" t="s">
        <v>372</v>
      </c>
      <c r="D69" s="17" t="s">
        <v>325</v>
      </c>
      <c r="E69" s="17" t="s">
        <v>373</v>
      </c>
      <c r="F69" s="161">
        <f t="shared" si="1"/>
        <v>944087</v>
      </c>
      <c r="G69" s="162">
        <v>780500</v>
      </c>
      <c r="H69" s="162">
        <v>110187</v>
      </c>
      <c r="I69" s="162">
        <v>0</v>
      </c>
      <c r="J69" s="162">
        <v>53400</v>
      </c>
      <c r="K69" s="36"/>
      <c r="L69" s="92" t="s">
        <v>2312</v>
      </c>
    </row>
    <row r="70" spans="1:12" ht="15">
      <c r="A70" s="7">
        <v>40</v>
      </c>
      <c r="B70" s="17" t="s">
        <v>374</v>
      </c>
      <c r="C70" s="83" t="s">
        <v>375</v>
      </c>
      <c r="D70" s="17" t="s">
        <v>325</v>
      </c>
      <c r="E70" s="17" t="s">
        <v>376</v>
      </c>
      <c r="F70" s="161">
        <f t="shared" si="1"/>
        <v>1370346</v>
      </c>
      <c r="G70" s="162">
        <v>0</v>
      </c>
      <c r="H70" s="162">
        <v>1044831</v>
      </c>
      <c r="I70" s="162">
        <v>6500</v>
      </c>
      <c r="J70" s="162">
        <v>319015</v>
      </c>
      <c r="K70" s="36"/>
      <c r="L70" s="92" t="s">
        <v>2312</v>
      </c>
    </row>
    <row r="71" spans="1:12" ht="15">
      <c r="A71" s="7">
        <v>41</v>
      </c>
      <c r="B71" s="17" t="s">
        <v>377</v>
      </c>
      <c r="C71" s="83" t="s">
        <v>378</v>
      </c>
      <c r="D71" s="17" t="s">
        <v>325</v>
      </c>
      <c r="E71" s="17" t="s">
        <v>379</v>
      </c>
      <c r="F71" s="161">
        <f t="shared" si="1"/>
        <v>369552</v>
      </c>
      <c r="G71" s="162">
        <v>0</v>
      </c>
      <c r="H71" s="162">
        <v>277502</v>
      </c>
      <c r="I71" s="162">
        <v>0</v>
      </c>
      <c r="J71" s="162">
        <v>92050</v>
      </c>
      <c r="K71" s="36"/>
      <c r="L71" s="92" t="s">
        <v>2312</v>
      </c>
    </row>
    <row r="72" spans="1:12" ht="15">
      <c r="A72" s="7">
        <v>42</v>
      </c>
      <c r="B72" s="17" t="s">
        <v>380</v>
      </c>
      <c r="C72" s="83" t="s">
        <v>381</v>
      </c>
      <c r="D72" s="17" t="s">
        <v>325</v>
      </c>
      <c r="E72" s="17" t="s">
        <v>382</v>
      </c>
      <c r="F72" s="161">
        <f t="shared" si="1"/>
        <v>3806511</v>
      </c>
      <c r="G72" s="162">
        <v>2600500</v>
      </c>
      <c r="H72" s="162">
        <v>989981</v>
      </c>
      <c r="I72" s="162">
        <v>0</v>
      </c>
      <c r="J72" s="162">
        <v>216030</v>
      </c>
      <c r="K72" s="36"/>
      <c r="L72" s="92" t="s">
        <v>2312</v>
      </c>
    </row>
    <row r="73" spans="1:12" ht="15">
      <c r="A73" s="7">
        <v>43</v>
      </c>
      <c r="B73" s="17" t="s">
        <v>383</v>
      </c>
      <c r="C73" s="83" t="s">
        <v>384</v>
      </c>
      <c r="D73" s="17" t="s">
        <v>325</v>
      </c>
      <c r="E73" s="17" t="s">
        <v>385</v>
      </c>
      <c r="F73" s="161">
        <f t="shared" si="1"/>
        <v>3960545</v>
      </c>
      <c r="G73" s="162">
        <v>1566900</v>
      </c>
      <c r="H73" s="162">
        <v>519145</v>
      </c>
      <c r="I73" s="162">
        <v>0</v>
      </c>
      <c r="J73" s="162">
        <v>1874500</v>
      </c>
      <c r="K73" s="36"/>
      <c r="L73" s="92" t="s">
        <v>2312</v>
      </c>
    </row>
    <row r="74" spans="1:12" ht="15">
      <c r="A74" s="7">
        <v>44</v>
      </c>
      <c r="B74" s="17" t="s">
        <v>386</v>
      </c>
      <c r="C74" s="83" t="s">
        <v>387</v>
      </c>
      <c r="D74" s="17" t="s">
        <v>325</v>
      </c>
      <c r="E74" s="17" t="s">
        <v>388</v>
      </c>
      <c r="F74" s="161">
        <f t="shared" si="1"/>
        <v>1922051</v>
      </c>
      <c r="G74" s="162">
        <v>1711828</v>
      </c>
      <c r="H74" s="162">
        <v>87294</v>
      </c>
      <c r="I74" s="162">
        <v>0</v>
      </c>
      <c r="J74" s="162">
        <v>122929</v>
      </c>
      <c r="K74" s="36"/>
      <c r="L74" s="92" t="s">
        <v>2312</v>
      </c>
    </row>
    <row r="75" spans="1:12" ht="15">
      <c r="A75" s="7">
        <v>45</v>
      </c>
      <c r="B75" s="17" t="s">
        <v>389</v>
      </c>
      <c r="C75" s="83" t="s">
        <v>390</v>
      </c>
      <c r="D75" s="17" t="s">
        <v>325</v>
      </c>
      <c r="E75" s="17" t="s">
        <v>391</v>
      </c>
      <c r="F75" s="161">
        <f t="shared" si="1"/>
        <v>1279341</v>
      </c>
      <c r="G75" s="162">
        <v>0</v>
      </c>
      <c r="H75" s="162">
        <v>991361</v>
      </c>
      <c r="I75" s="162">
        <v>0</v>
      </c>
      <c r="J75" s="162">
        <v>287980</v>
      </c>
      <c r="K75" s="36"/>
      <c r="L75" s="92" t="s">
        <v>2320</v>
      </c>
    </row>
    <row r="76" spans="1:12" ht="15">
      <c r="A76" s="7">
        <v>46</v>
      </c>
      <c r="B76" s="17" t="s">
        <v>392</v>
      </c>
      <c r="C76" s="83" t="s">
        <v>393</v>
      </c>
      <c r="D76" s="17" t="s">
        <v>325</v>
      </c>
      <c r="E76" s="17" t="s">
        <v>394</v>
      </c>
      <c r="F76" s="161">
        <f t="shared" si="1"/>
        <v>1788366</v>
      </c>
      <c r="G76" s="162">
        <v>0</v>
      </c>
      <c r="H76" s="162">
        <v>275030</v>
      </c>
      <c r="I76" s="162">
        <v>100</v>
      </c>
      <c r="J76" s="162">
        <v>1513236</v>
      </c>
      <c r="K76" s="36"/>
      <c r="L76" s="92" t="s">
        <v>2312</v>
      </c>
    </row>
    <row r="77" spans="1:12" ht="15">
      <c r="A77" s="7">
        <v>47</v>
      </c>
      <c r="B77" s="17" t="s">
        <v>395</v>
      </c>
      <c r="C77" s="83" t="s">
        <v>396</v>
      </c>
      <c r="D77" s="17" t="s">
        <v>325</v>
      </c>
      <c r="E77" s="17" t="s">
        <v>397</v>
      </c>
      <c r="F77" s="161">
        <f t="shared" si="1"/>
        <v>291058</v>
      </c>
      <c r="G77" s="162">
        <v>0</v>
      </c>
      <c r="H77" s="162">
        <v>291058</v>
      </c>
      <c r="I77" s="162">
        <v>0</v>
      </c>
      <c r="J77" s="162">
        <v>0</v>
      </c>
      <c r="K77" s="36"/>
      <c r="L77" s="92" t="s">
        <v>2312</v>
      </c>
    </row>
    <row r="78" spans="1:12" ht="15">
      <c r="A78" s="7">
        <v>48</v>
      </c>
      <c r="B78" s="17" t="s">
        <v>398</v>
      </c>
      <c r="C78" s="83" t="s">
        <v>399</v>
      </c>
      <c r="D78" s="17" t="s">
        <v>325</v>
      </c>
      <c r="E78" s="17" t="s">
        <v>400</v>
      </c>
      <c r="F78" s="161">
        <f t="shared" si="1"/>
        <v>259830</v>
      </c>
      <c r="G78" s="162">
        <v>0</v>
      </c>
      <c r="H78" s="162">
        <v>252730</v>
      </c>
      <c r="I78" s="162">
        <v>0</v>
      </c>
      <c r="J78" s="162">
        <v>7100</v>
      </c>
      <c r="K78" s="36"/>
      <c r="L78" s="92" t="s">
        <v>2320</v>
      </c>
    </row>
    <row r="79" spans="1:12" ht="15">
      <c r="A79" s="7">
        <v>49</v>
      </c>
      <c r="B79" s="17" t="s">
        <v>401</v>
      </c>
      <c r="C79" s="83" t="s">
        <v>402</v>
      </c>
      <c r="D79" s="17" t="s">
        <v>325</v>
      </c>
      <c r="E79" s="17" t="s">
        <v>403</v>
      </c>
      <c r="F79" s="161">
        <f t="shared" si="1"/>
        <v>204797</v>
      </c>
      <c r="G79" s="162">
        <v>20000</v>
      </c>
      <c r="H79" s="162">
        <v>119047</v>
      </c>
      <c r="I79" s="162">
        <v>0</v>
      </c>
      <c r="J79" s="162">
        <v>65750</v>
      </c>
      <c r="K79" s="36"/>
      <c r="L79" s="92" t="s">
        <v>2312</v>
      </c>
    </row>
    <row r="80" spans="1:12" ht="15">
      <c r="A80" s="7">
        <v>50</v>
      </c>
      <c r="B80" s="17" t="s">
        <v>404</v>
      </c>
      <c r="C80" s="83" t="s">
        <v>405</v>
      </c>
      <c r="D80" s="17" t="s">
        <v>325</v>
      </c>
      <c r="E80" s="17" t="s">
        <v>406</v>
      </c>
      <c r="F80" s="161">
        <f t="shared" si="1"/>
        <v>264240</v>
      </c>
      <c r="G80" s="162">
        <v>0</v>
      </c>
      <c r="H80" s="162">
        <v>251140</v>
      </c>
      <c r="I80" s="162">
        <v>0</v>
      </c>
      <c r="J80" s="162">
        <v>13100</v>
      </c>
      <c r="K80" s="36"/>
      <c r="L80" s="92" t="s">
        <v>2312</v>
      </c>
    </row>
    <row r="81" spans="1:12" ht="15">
      <c r="A81" s="7">
        <v>51</v>
      </c>
      <c r="B81" s="17" t="s">
        <v>407</v>
      </c>
      <c r="C81" s="83" t="s">
        <v>408</v>
      </c>
      <c r="D81" s="17" t="s">
        <v>325</v>
      </c>
      <c r="E81" s="17" t="s">
        <v>409</v>
      </c>
      <c r="F81" s="161">
        <f t="shared" si="1"/>
        <v>1890892</v>
      </c>
      <c r="G81" s="162">
        <v>1535400</v>
      </c>
      <c r="H81" s="162">
        <v>355492</v>
      </c>
      <c r="I81" s="162">
        <v>0</v>
      </c>
      <c r="J81" s="162">
        <v>0</v>
      </c>
      <c r="K81" s="36"/>
      <c r="L81" s="92" t="s">
        <v>2312</v>
      </c>
    </row>
    <row r="82" spans="1:12" ht="15">
      <c r="A82" s="7">
        <v>52</v>
      </c>
      <c r="B82" s="17" t="s">
        <v>410</v>
      </c>
      <c r="C82" s="83" t="s">
        <v>411</v>
      </c>
      <c r="D82" s="17" t="s">
        <v>325</v>
      </c>
      <c r="E82" s="17" t="s">
        <v>412</v>
      </c>
      <c r="F82" s="161">
        <f t="shared" si="1"/>
        <v>165323</v>
      </c>
      <c r="G82" s="162">
        <v>0</v>
      </c>
      <c r="H82" s="162">
        <v>141223</v>
      </c>
      <c r="I82" s="162">
        <v>0</v>
      </c>
      <c r="J82" s="162">
        <v>24100</v>
      </c>
      <c r="K82" s="36"/>
      <c r="L82" s="92" t="s">
        <v>2312</v>
      </c>
    </row>
    <row r="83" spans="1:12" ht="15">
      <c r="A83" s="7">
        <v>53</v>
      </c>
      <c r="B83" s="17" t="s">
        <v>413</v>
      </c>
      <c r="C83" s="83" t="s">
        <v>414</v>
      </c>
      <c r="D83" s="17" t="s">
        <v>325</v>
      </c>
      <c r="E83" s="17" t="s">
        <v>415</v>
      </c>
      <c r="F83" s="161">
        <f t="shared" si="1"/>
        <v>1360054</v>
      </c>
      <c r="G83" s="162">
        <v>0</v>
      </c>
      <c r="H83" s="162">
        <v>373552</v>
      </c>
      <c r="I83" s="162">
        <v>0</v>
      </c>
      <c r="J83" s="162">
        <v>986502</v>
      </c>
      <c r="K83" s="36"/>
      <c r="L83" s="92" t="s">
        <v>2312</v>
      </c>
    </row>
    <row r="84" spans="1:12" ht="15">
      <c r="A84" s="7">
        <v>54</v>
      </c>
      <c r="B84" s="17" t="s">
        <v>416</v>
      </c>
      <c r="C84" s="83" t="s">
        <v>417</v>
      </c>
      <c r="D84" s="17" t="s">
        <v>325</v>
      </c>
      <c r="E84" s="17" t="s">
        <v>418</v>
      </c>
      <c r="F84" s="161">
        <f t="shared" si="1"/>
        <v>3205055</v>
      </c>
      <c r="G84" s="162">
        <v>205850</v>
      </c>
      <c r="H84" s="162">
        <v>313175</v>
      </c>
      <c r="I84" s="162">
        <v>0</v>
      </c>
      <c r="J84" s="162">
        <v>2686030</v>
      </c>
      <c r="K84" s="36"/>
      <c r="L84" s="92" t="s">
        <v>2312</v>
      </c>
    </row>
    <row r="85" spans="1:12" ht="15">
      <c r="A85" s="7">
        <v>55</v>
      </c>
      <c r="B85" s="17" t="s">
        <v>419</v>
      </c>
      <c r="C85" s="83" t="s">
        <v>420</v>
      </c>
      <c r="D85" s="17" t="s">
        <v>325</v>
      </c>
      <c r="E85" s="17" t="s">
        <v>421</v>
      </c>
      <c r="F85" s="161">
        <f t="shared" si="1"/>
        <v>2054937</v>
      </c>
      <c r="G85" s="162">
        <v>212700</v>
      </c>
      <c r="H85" s="162">
        <v>432627</v>
      </c>
      <c r="I85" s="162">
        <v>0</v>
      </c>
      <c r="J85" s="162">
        <v>1409610</v>
      </c>
      <c r="K85" s="36"/>
      <c r="L85" s="92" t="s">
        <v>2312</v>
      </c>
    </row>
    <row r="86" spans="1:12" ht="15">
      <c r="A86" s="7">
        <v>56</v>
      </c>
      <c r="B86" s="17" t="s">
        <v>422</v>
      </c>
      <c r="C86" s="83" t="s">
        <v>423</v>
      </c>
      <c r="D86" s="17" t="s">
        <v>325</v>
      </c>
      <c r="E86" s="17" t="s">
        <v>424</v>
      </c>
      <c r="F86" s="161">
        <f t="shared" si="1"/>
        <v>1554411</v>
      </c>
      <c r="G86" s="162">
        <v>59750</v>
      </c>
      <c r="H86" s="162">
        <v>472868</v>
      </c>
      <c r="I86" s="162">
        <v>123500</v>
      </c>
      <c r="J86" s="162">
        <v>898293</v>
      </c>
      <c r="K86" s="36"/>
      <c r="L86" s="92" t="s">
        <v>2312</v>
      </c>
    </row>
    <row r="87" spans="1:12" ht="15">
      <c r="A87" s="7">
        <v>57</v>
      </c>
      <c r="B87" s="17" t="s">
        <v>425</v>
      </c>
      <c r="C87" s="83" t="s">
        <v>426</v>
      </c>
      <c r="D87" s="17" t="s">
        <v>325</v>
      </c>
      <c r="E87" s="17" t="s">
        <v>427</v>
      </c>
      <c r="F87" s="161">
        <f t="shared" si="1"/>
        <v>569920</v>
      </c>
      <c r="G87" s="162">
        <v>166500</v>
      </c>
      <c r="H87" s="162">
        <v>222020</v>
      </c>
      <c r="I87" s="162">
        <v>0</v>
      </c>
      <c r="J87" s="162">
        <v>181400</v>
      </c>
      <c r="K87" s="36"/>
      <c r="L87" s="92" t="s">
        <v>2320</v>
      </c>
    </row>
    <row r="88" spans="1:12" ht="15">
      <c r="A88" s="7">
        <v>58</v>
      </c>
      <c r="B88" s="17" t="s">
        <v>428</v>
      </c>
      <c r="C88" s="83" t="s">
        <v>429</v>
      </c>
      <c r="D88" s="17" t="s">
        <v>325</v>
      </c>
      <c r="E88" s="17" t="s">
        <v>430</v>
      </c>
      <c r="F88" s="161">
        <f t="shared" si="1"/>
        <v>270763</v>
      </c>
      <c r="G88" s="162">
        <v>0</v>
      </c>
      <c r="H88" s="162">
        <v>164154</v>
      </c>
      <c r="I88" s="162">
        <v>0</v>
      </c>
      <c r="J88" s="162">
        <v>106609</v>
      </c>
      <c r="K88" s="36"/>
      <c r="L88" s="92" t="s">
        <v>2312</v>
      </c>
    </row>
    <row r="89" spans="1:12" ht="15">
      <c r="A89" s="7">
        <v>59</v>
      </c>
      <c r="B89" s="17" t="s">
        <v>431</v>
      </c>
      <c r="C89" s="83" t="s">
        <v>432</v>
      </c>
      <c r="D89" s="17" t="s">
        <v>325</v>
      </c>
      <c r="E89" s="17" t="s">
        <v>433</v>
      </c>
      <c r="F89" s="161">
        <f t="shared" si="1"/>
        <v>831892</v>
      </c>
      <c r="G89" s="162">
        <v>0</v>
      </c>
      <c r="H89" s="162">
        <v>224395</v>
      </c>
      <c r="I89" s="162">
        <v>0</v>
      </c>
      <c r="J89" s="162">
        <v>607497</v>
      </c>
      <c r="K89" s="36"/>
      <c r="L89" s="92" t="s">
        <v>2321</v>
      </c>
    </row>
    <row r="90" spans="1:12" ht="15">
      <c r="A90" s="7">
        <v>60</v>
      </c>
      <c r="B90" s="17" t="s">
        <v>434</v>
      </c>
      <c r="C90" s="83" t="s">
        <v>435</v>
      </c>
      <c r="D90" s="17" t="s">
        <v>325</v>
      </c>
      <c r="E90" s="17" t="s">
        <v>436</v>
      </c>
      <c r="F90" s="161">
        <f t="shared" si="1"/>
        <v>153224</v>
      </c>
      <c r="G90" s="162">
        <v>0</v>
      </c>
      <c r="H90" s="162">
        <v>75334</v>
      </c>
      <c r="I90" s="162">
        <v>0</v>
      </c>
      <c r="J90" s="162">
        <v>77890</v>
      </c>
      <c r="K90" s="36"/>
      <c r="L90" s="92" t="s">
        <v>2312</v>
      </c>
    </row>
    <row r="91" spans="1:12" ht="15">
      <c r="A91" s="7">
        <v>61</v>
      </c>
      <c r="B91" s="17" t="s">
        <v>437</v>
      </c>
      <c r="C91" s="83" t="s">
        <v>438</v>
      </c>
      <c r="D91" s="17" t="s">
        <v>325</v>
      </c>
      <c r="E91" s="17" t="s">
        <v>439</v>
      </c>
      <c r="F91" s="161">
        <f t="shared" si="1"/>
        <v>150256</v>
      </c>
      <c r="G91" s="162">
        <v>0</v>
      </c>
      <c r="H91" s="162">
        <v>118656</v>
      </c>
      <c r="I91" s="162">
        <v>0</v>
      </c>
      <c r="J91" s="162">
        <v>31600</v>
      </c>
      <c r="K91" s="36"/>
      <c r="L91" s="92" t="s">
        <v>2312</v>
      </c>
    </row>
    <row r="92" spans="1:12" ht="15">
      <c r="A92" s="7">
        <v>62</v>
      </c>
      <c r="B92" s="17" t="s">
        <v>440</v>
      </c>
      <c r="C92" s="83" t="s">
        <v>441</v>
      </c>
      <c r="D92" s="17" t="s">
        <v>325</v>
      </c>
      <c r="E92" s="17" t="s">
        <v>442</v>
      </c>
      <c r="F92" s="161">
        <f t="shared" si="1"/>
        <v>310352</v>
      </c>
      <c r="G92" s="162">
        <v>0</v>
      </c>
      <c r="H92" s="162">
        <v>231352</v>
      </c>
      <c r="I92" s="162">
        <v>0</v>
      </c>
      <c r="J92" s="162">
        <v>79000</v>
      </c>
      <c r="K92" s="36"/>
      <c r="L92" s="92" t="s">
        <v>2312</v>
      </c>
    </row>
    <row r="93" spans="1:12" ht="15">
      <c r="A93" s="7">
        <v>63</v>
      </c>
      <c r="B93" s="17" t="s">
        <v>443</v>
      </c>
      <c r="C93" s="83" t="s">
        <v>444</v>
      </c>
      <c r="D93" s="17" t="s">
        <v>325</v>
      </c>
      <c r="E93" s="17" t="s">
        <v>445</v>
      </c>
      <c r="F93" s="161">
        <f t="shared" si="1"/>
        <v>84258</v>
      </c>
      <c r="G93" s="162">
        <v>0</v>
      </c>
      <c r="H93" s="162">
        <v>44708</v>
      </c>
      <c r="I93" s="162">
        <v>0</v>
      </c>
      <c r="J93" s="162">
        <v>39550</v>
      </c>
      <c r="K93" s="36"/>
      <c r="L93" s="92" t="s">
        <v>2312</v>
      </c>
    </row>
    <row r="94" spans="1:12" ht="15">
      <c r="A94" s="7">
        <v>64</v>
      </c>
      <c r="B94" s="17" t="s">
        <v>446</v>
      </c>
      <c r="C94" s="83" t="s">
        <v>447</v>
      </c>
      <c r="D94" s="17" t="s">
        <v>325</v>
      </c>
      <c r="E94" s="17" t="s">
        <v>448</v>
      </c>
      <c r="F94" s="161">
        <f t="shared" si="1"/>
        <v>76657</v>
      </c>
      <c r="G94" s="162">
        <v>0</v>
      </c>
      <c r="H94" s="162">
        <v>76657</v>
      </c>
      <c r="I94" s="162">
        <v>0</v>
      </c>
      <c r="J94" s="162">
        <v>0</v>
      </c>
      <c r="K94" s="36"/>
      <c r="L94" s="92" t="s">
        <v>2312</v>
      </c>
    </row>
    <row r="95" spans="1:12" ht="15">
      <c r="A95" s="7">
        <v>65</v>
      </c>
      <c r="B95" s="17" t="s">
        <v>449</v>
      </c>
      <c r="C95" s="83" t="s">
        <v>450</v>
      </c>
      <c r="D95" s="17" t="s">
        <v>325</v>
      </c>
      <c r="E95" s="17" t="s">
        <v>452</v>
      </c>
      <c r="F95" s="161">
        <f t="shared" si="1"/>
        <v>660191</v>
      </c>
      <c r="G95" s="162">
        <v>0</v>
      </c>
      <c r="H95" s="162">
        <v>525891</v>
      </c>
      <c r="I95" s="162">
        <v>0</v>
      </c>
      <c r="J95" s="162">
        <v>134300</v>
      </c>
      <c r="K95" s="36"/>
      <c r="L95" s="92" t="s">
        <v>2320</v>
      </c>
    </row>
    <row r="96" spans="1:12" ht="15">
      <c r="A96" s="7">
        <v>66</v>
      </c>
      <c r="B96" s="17" t="s">
        <v>453</v>
      </c>
      <c r="C96" s="83" t="s">
        <v>454</v>
      </c>
      <c r="D96" s="17" t="s">
        <v>325</v>
      </c>
      <c r="E96" s="17" t="s">
        <v>455</v>
      </c>
      <c r="F96" s="161">
        <f aca="true" t="shared" si="2" ref="F96:F120">G96+H96+I96+J96</f>
        <v>83173</v>
      </c>
      <c r="G96" s="162">
        <v>0</v>
      </c>
      <c r="H96" s="162">
        <v>82478</v>
      </c>
      <c r="I96" s="162">
        <v>695</v>
      </c>
      <c r="J96" s="162">
        <v>0</v>
      </c>
      <c r="K96" s="36"/>
      <c r="L96" s="92" t="s">
        <v>2312</v>
      </c>
    </row>
    <row r="97" spans="1:12" ht="15">
      <c r="A97" s="7">
        <v>67</v>
      </c>
      <c r="B97" s="17" t="s">
        <v>456</v>
      </c>
      <c r="C97" s="83" t="s">
        <v>457</v>
      </c>
      <c r="D97" s="17" t="s">
        <v>325</v>
      </c>
      <c r="E97" s="17" t="s">
        <v>458</v>
      </c>
      <c r="F97" s="161">
        <f t="shared" si="2"/>
        <v>176897</v>
      </c>
      <c r="G97" s="162">
        <v>0</v>
      </c>
      <c r="H97" s="162">
        <v>156555</v>
      </c>
      <c r="I97" s="162">
        <v>0</v>
      </c>
      <c r="J97" s="162">
        <v>20342</v>
      </c>
      <c r="K97" s="36"/>
      <c r="L97" s="92" t="s">
        <v>2312</v>
      </c>
    </row>
    <row r="98" spans="1:12" ht="15">
      <c r="A98" s="7">
        <v>68</v>
      </c>
      <c r="B98" s="17" t="s">
        <v>459</v>
      </c>
      <c r="C98" s="83" t="s">
        <v>460</v>
      </c>
      <c r="D98" s="17" t="s">
        <v>325</v>
      </c>
      <c r="E98" s="17" t="s">
        <v>461</v>
      </c>
      <c r="F98" s="161">
        <f t="shared" si="2"/>
        <v>1231572</v>
      </c>
      <c r="G98" s="162">
        <v>869500</v>
      </c>
      <c r="H98" s="162">
        <v>209272</v>
      </c>
      <c r="I98" s="162">
        <v>500</v>
      </c>
      <c r="J98" s="162">
        <v>152300</v>
      </c>
      <c r="K98" s="36"/>
      <c r="L98" s="92" t="s">
        <v>2321</v>
      </c>
    </row>
    <row r="99" spans="1:12" ht="15">
      <c r="A99" s="7">
        <v>69</v>
      </c>
      <c r="B99" s="17" t="s">
        <v>462</v>
      </c>
      <c r="C99" s="83" t="s">
        <v>463</v>
      </c>
      <c r="D99" s="17" t="s">
        <v>325</v>
      </c>
      <c r="E99" s="17" t="s">
        <v>464</v>
      </c>
      <c r="F99" s="161">
        <f t="shared" si="2"/>
        <v>3381533</v>
      </c>
      <c r="G99" s="162">
        <v>695000</v>
      </c>
      <c r="H99" s="162">
        <v>143095</v>
      </c>
      <c r="I99" s="162">
        <v>0</v>
      </c>
      <c r="J99" s="162">
        <v>2543438</v>
      </c>
      <c r="K99" s="36"/>
      <c r="L99" s="92" t="s">
        <v>2312</v>
      </c>
    </row>
    <row r="100" spans="1:12" ht="15">
      <c r="A100" s="7">
        <v>70</v>
      </c>
      <c r="B100" s="17" t="s">
        <v>465</v>
      </c>
      <c r="C100" s="83" t="s">
        <v>466</v>
      </c>
      <c r="D100" s="17" t="s">
        <v>325</v>
      </c>
      <c r="E100" s="17" t="s">
        <v>467</v>
      </c>
      <c r="F100" s="161">
        <f t="shared" si="2"/>
        <v>480878</v>
      </c>
      <c r="G100" s="162">
        <v>335700</v>
      </c>
      <c r="H100" s="162">
        <v>87350</v>
      </c>
      <c r="I100" s="162">
        <v>0</v>
      </c>
      <c r="J100" s="162">
        <v>57828</v>
      </c>
      <c r="K100" s="36"/>
      <c r="L100" s="92" t="s">
        <v>2320</v>
      </c>
    </row>
    <row r="101" spans="1:12" ht="15">
      <c r="A101" s="7">
        <v>71</v>
      </c>
      <c r="B101" s="17" t="s">
        <v>468</v>
      </c>
      <c r="C101" s="83" t="s">
        <v>469</v>
      </c>
      <c r="D101" s="17" t="s">
        <v>325</v>
      </c>
      <c r="E101" s="17" t="s">
        <v>470</v>
      </c>
      <c r="F101" s="161">
        <f t="shared" si="2"/>
        <v>798664</v>
      </c>
      <c r="G101" s="162">
        <v>0</v>
      </c>
      <c r="H101" s="162">
        <v>441017</v>
      </c>
      <c r="I101" s="162">
        <v>0</v>
      </c>
      <c r="J101" s="162">
        <v>357647</v>
      </c>
      <c r="K101" s="36"/>
      <c r="L101" s="92" t="s">
        <v>2312</v>
      </c>
    </row>
    <row r="102" spans="1:12" ht="15">
      <c r="A102" s="7">
        <v>72</v>
      </c>
      <c r="B102" s="17" t="s">
        <v>471</v>
      </c>
      <c r="C102" s="83" t="s">
        <v>472</v>
      </c>
      <c r="D102" s="17" t="s">
        <v>325</v>
      </c>
      <c r="E102" s="17" t="s">
        <v>473</v>
      </c>
      <c r="F102" s="161">
        <f t="shared" si="2"/>
        <v>2448461</v>
      </c>
      <c r="G102" s="162">
        <v>0</v>
      </c>
      <c r="H102" s="162">
        <v>59761</v>
      </c>
      <c r="I102" s="162">
        <v>0</v>
      </c>
      <c r="J102" s="162">
        <v>2388700</v>
      </c>
      <c r="K102" s="36"/>
      <c r="L102" s="92" t="s">
        <v>2312</v>
      </c>
    </row>
    <row r="103" spans="1:12" ht="15">
      <c r="A103" s="7">
        <v>73</v>
      </c>
      <c r="B103" s="17" t="s">
        <v>474</v>
      </c>
      <c r="C103" s="83" t="s">
        <v>475</v>
      </c>
      <c r="D103" s="17" t="s">
        <v>325</v>
      </c>
      <c r="E103" s="17" t="s">
        <v>476</v>
      </c>
      <c r="F103" s="161">
        <f t="shared" si="2"/>
        <v>251383</v>
      </c>
      <c r="G103" s="162">
        <v>0</v>
      </c>
      <c r="H103" s="162">
        <v>158533</v>
      </c>
      <c r="I103" s="162">
        <v>0</v>
      </c>
      <c r="J103" s="162">
        <v>92850</v>
      </c>
      <c r="K103" s="36"/>
      <c r="L103" s="92" t="s">
        <v>2312</v>
      </c>
    </row>
    <row r="104" spans="1:12" ht="15">
      <c r="A104" s="7">
        <v>74</v>
      </c>
      <c r="B104" s="17" t="s">
        <v>477</v>
      </c>
      <c r="C104" s="83" t="s">
        <v>478</v>
      </c>
      <c r="D104" s="17" t="s">
        <v>325</v>
      </c>
      <c r="E104" s="17" t="s">
        <v>479</v>
      </c>
      <c r="F104" s="161">
        <f t="shared" si="2"/>
        <v>1305163</v>
      </c>
      <c r="G104" s="162">
        <v>0</v>
      </c>
      <c r="H104" s="162">
        <v>1173263</v>
      </c>
      <c r="I104" s="162">
        <v>17000</v>
      </c>
      <c r="J104" s="162">
        <v>114900</v>
      </c>
      <c r="K104" s="36"/>
      <c r="L104" s="92" t="s">
        <v>2320</v>
      </c>
    </row>
    <row r="105" spans="1:12" ht="15">
      <c r="A105" s="7">
        <v>75</v>
      </c>
      <c r="B105" s="17" t="s">
        <v>480</v>
      </c>
      <c r="C105" s="83" t="s">
        <v>481</v>
      </c>
      <c r="D105" s="17" t="s">
        <v>325</v>
      </c>
      <c r="E105" s="17" t="s">
        <v>482</v>
      </c>
      <c r="F105" s="161">
        <f t="shared" si="2"/>
        <v>938428</v>
      </c>
      <c r="G105" s="162">
        <v>0</v>
      </c>
      <c r="H105" s="162">
        <v>411817</v>
      </c>
      <c r="I105" s="162">
        <v>423000</v>
      </c>
      <c r="J105" s="162">
        <v>103611</v>
      </c>
      <c r="K105" s="36"/>
      <c r="L105" s="92" t="s">
        <v>2320</v>
      </c>
    </row>
    <row r="106" spans="1:12" ht="15">
      <c r="A106" s="7">
        <v>76</v>
      </c>
      <c r="B106" s="17" t="s">
        <v>483</v>
      </c>
      <c r="C106" s="83" t="s">
        <v>484</v>
      </c>
      <c r="D106" s="17" t="s">
        <v>325</v>
      </c>
      <c r="E106" s="17" t="s">
        <v>485</v>
      </c>
      <c r="F106" s="161">
        <f t="shared" si="2"/>
        <v>381123</v>
      </c>
      <c r="G106" s="162">
        <v>0</v>
      </c>
      <c r="H106" s="162">
        <v>356623</v>
      </c>
      <c r="I106" s="162">
        <v>0</v>
      </c>
      <c r="J106" s="162">
        <v>24500</v>
      </c>
      <c r="K106" s="36"/>
      <c r="L106" s="92" t="s">
        <v>2312</v>
      </c>
    </row>
    <row r="107" spans="1:12" ht="15">
      <c r="A107" s="7">
        <v>77</v>
      </c>
      <c r="B107" s="17" t="s">
        <v>486</v>
      </c>
      <c r="C107" s="83" t="s">
        <v>487</v>
      </c>
      <c r="D107" s="17" t="s">
        <v>325</v>
      </c>
      <c r="E107" s="17" t="s">
        <v>488</v>
      </c>
      <c r="F107" s="161">
        <f t="shared" si="2"/>
        <v>101778</v>
      </c>
      <c r="G107" s="162">
        <v>0</v>
      </c>
      <c r="H107" s="162">
        <v>43645</v>
      </c>
      <c r="I107" s="162">
        <v>10133</v>
      </c>
      <c r="J107" s="162">
        <v>48000</v>
      </c>
      <c r="K107" s="36"/>
      <c r="L107" s="92" t="s">
        <v>2312</v>
      </c>
    </row>
    <row r="108" spans="1:12" ht="15">
      <c r="A108" s="7">
        <v>78</v>
      </c>
      <c r="B108" s="17" t="s">
        <v>489</v>
      </c>
      <c r="C108" s="83" t="s">
        <v>490</v>
      </c>
      <c r="D108" s="17" t="s">
        <v>325</v>
      </c>
      <c r="E108" s="17" t="s">
        <v>491</v>
      </c>
      <c r="F108" s="161">
        <f t="shared" si="2"/>
        <v>927240</v>
      </c>
      <c r="G108" s="162">
        <v>0</v>
      </c>
      <c r="H108" s="162">
        <v>0</v>
      </c>
      <c r="I108" s="162">
        <v>0</v>
      </c>
      <c r="J108" s="162">
        <v>927240</v>
      </c>
      <c r="K108" s="36"/>
      <c r="L108" s="92" t="s">
        <v>2312</v>
      </c>
    </row>
    <row r="109" spans="1:12" ht="15">
      <c r="A109" s="7">
        <v>79</v>
      </c>
      <c r="B109" s="17" t="s">
        <v>492</v>
      </c>
      <c r="C109" s="83" t="s">
        <v>493</v>
      </c>
      <c r="D109" s="17" t="s">
        <v>325</v>
      </c>
      <c r="E109" s="17" t="s">
        <v>494</v>
      </c>
      <c r="F109" s="161">
        <f t="shared" si="2"/>
        <v>1072272</v>
      </c>
      <c r="G109" s="162">
        <v>0</v>
      </c>
      <c r="H109" s="162">
        <v>605668</v>
      </c>
      <c r="I109" s="162">
        <v>0</v>
      </c>
      <c r="J109" s="162">
        <v>466604</v>
      </c>
      <c r="K109" s="36"/>
      <c r="L109" s="92" t="s">
        <v>2312</v>
      </c>
    </row>
    <row r="110" spans="1:12" ht="15">
      <c r="A110" s="7">
        <v>80</v>
      </c>
      <c r="B110" s="17" t="s">
        <v>495</v>
      </c>
      <c r="C110" s="83" t="s">
        <v>496</v>
      </c>
      <c r="D110" s="17" t="s">
        <v>325</v>
      </c>
      <c r="E110" s="17" t="s">
        <v>497</v>
      </c>
      <c r="F110" s="161">
        <f t="shared" si="2"/>
        <v>532167</v>
      </c>
      <c r="G110" s="162">
        <v>1000</v>
      </c>
      <c r="H110" s="162">
        <v>406992</v>
      </c>
      <c r="I110" s="162">
        <v>0</v>
      </c>
      <c r="J110" s="162">
        <v>124175</v>
      </c>
      <c r="K110" s="36"/>
      <c r="L110" s="92" t="s">
        <v>2312</v>
      </c>
    </row>
    <row r="111" spans="1:12" ht="15">
      <c r="A111" s="7">
        <v>81</v>
      </c>
      <c r="B111" s="17" t="s">
        <v>498</v>
      </c>
      <c r="C111" s="83" t="s">
        <v>499</v>
      </c>
      <c r="D111" s="17" t="s">
        <v>325</v>
      </c>
      <c r="E111" s="17" t="s">
        <v>500</v>
      </c>
      <c r="F111" s="161">
        <f t="shared" si="2"/>
        <v>1820705</v>
      </c>
      <c r="G111" s="162">
        <v>1653250</v>
      </c>
      <c r="H111" s="162">
        <v>55255</v>
      </c>
      <c r="I111" s="162">
        <v>40200</v>
      </c>
      <c r="J111" s="162">
        <v>72000</v>
      </c>
      <c r="K111" s="36"/>
      <c r="L111" s="92" t="s">
        <v>2312</v>
      </c>
    </row>
    <row r="112" spans="1:12" ht="15">
      <c r="A112" s="7">
        <v>82</v>
      </c>
      <c r="B112" s="17" t="s">
        <v>501</v>
      </c>
      <c r="C112" s="83" t="s">
        <v>502</v>
      </c>
      <c r="D112" s="17" t="s">
        <v>325</v>
      </c>
      <c r="E112" s="17" t="s">
        <v>1682</v>
      </c>
      <c r="F112" s="161">
        <f t="shared" si="2"/>
        <v>41277</v>
      </c>
      <c r="G112" s="162">
        <v>0</v>
      </c>
      <c r="H112" s="162">
        <v>2628</v>
      </c>
      <c r="I112" s="162">
        <v>0</v>
      </c>
      <c r="J112" s="162">
        <v>38649</v>
      </c>
      <c r="K112" s="36"/>
      <c r="L112" s="92" t="s">
        <v>2312</v>
      </c>
    </row>
    <row r="113" spans="1:12" ht="15">
      <c r="A113" s="7">
        <v>83</v>
      </c>
      <c r="B113" s="17" t="s">
        <v>503</v>
      </c>
      <c r="C113" s="83" t="s">
        <v>504</v>
      </c>
      <c r="D113" s="17" t="s">
        <v>325</v>
      </c>
      <c r="E113" s="17" t="s">
        <v>505</v>
      </c>
      <c r="F113" s="161">
        <f t="shared" si="2"/>
        <v>2804031</v>
      </c>
      <c r="G113" s="162">
        <v>0</v>
      </c>
      <c r="H113" s="162">
        <v>1037571</v>
      </c>
      <c r="I113" s="162">
        <v>0</v>
      </c>
      <c r="J113" s="162">
        <v>1766460</v>
      </c>
      <c r="K113" s="36"/>
      <c r="L113" s="92" t="s">
        <v>2312</v>
      </c>
    </row>
    <row r="114" spans="1:12" ht="15">
      <c r="A114" s="7">
        <v>84</v>
      </c>
      <c r="B114" s="17" t="s">
        <v>506</v>
      </c>
      <c r="C114" s="83" t="s">
        <v>507</v>
      </c>
      <c r="D114" s="17" t="s">
        <v>325</v>
      </c>
      <c r="E114" s="17" t="s">
        <v>508</v>
      </c>
      <c r="F114" s="161">
        <f t="shared" si="2"/>
        <v>1675184</v>
      </c>
      <c r="G114" s="162">
        <v>473500</v>
      </c>
      <c r="H114" s="162">
        <v>914390</v>
      </c>
      <c r="I114" s="162">
        <v>2500</v>
      </c>
      <c r="J114" s="162">
        <v>284794</v>
      </c>
      <c r="K114" s="36"/>
      <c r="L114" s="92" t="s">
        <v>2312</v>
      </c>
    </row>
    <row r="115" spans="1:12" ht="15">
      <c r="A115" s="7">
        <v>85</v>
      </c>
      <c r="B115" s="17" t="s">
        <v>509</v>
      </c>
      <c r="C115" s="83" t="s">
        <v>510</v>
      </c>
      <c r="D115" s="17" t="s">
        <v>325</v>
      </c>
      <c r="E115" s="17" t="s">
        <v>511</v>
      </c>
      <c r="F115" s="161">
        <f t="shared" si="2"/>
        <v>9707300</v>
      </c>
      <c r="G115" s="162">
        <v>0</v>
      </c>
      <c r="H115" s="162">
        <v>0</v>
      </c>
      <c r="I115" s="162">
        <v>8940500</v>
      </c>
      <c r="J115" s="162">
        <v>766800</v>
      </c>
      <c r="K115" s="36"/>
      <c r="L115" s="92" t="s">
        <v>2312</v>
      </c>
    </row>
    <row r="116" spans="1:12" ht="15">
      <c r="A116" s="7">
        <v>86</v>
      </c>
      <c r="B116" s="17" t="s">
        <v>512</v>
      </c>
      <c r="C116" s="83" t="s">
        <v>513</v>
      </c>
      <c r="D116" s="17" t="s">
        <v>325</v>
      </c>
      <c r="E116" s="17" t="s">
        <v>514</v>
      </c>
      <c r="F116" s="161">
        <f t="shared" si="2"/>
        <v>1769707</v>
      </c>
      <c r="G116" s="162">
        <v>643100</v>
      </c>
      <c r="H116" s="162">
        <v>1125107</v>
      </c>
      <c r="I116" s="162">
        <v>0</v>
      </c>
      <c r="J116" s="162">
        <v>1500</v>
      </c>
      <c r="K116" s="36"/>
      <c r="L116" s="92" t="s">
        <v>2320</v>
      </c>
    </row>
    <row r="117" spans="1:12" ht="15">
      <c r="A117" s="7">
        <v>87</v>
      </c>
      <c r="B117" s="17" t="s">
        <v>515</v>
      </c>
      <c r="C117" s="83" t="s">
        <v>516</v>
      </c>
      <c r="D117" s="17" t="s">
        <v>325</v>
      </c>
      <c r="E117" s="17" t="s">
        <v>517</v>
      </c>
      <c r="F117" s="161">
        <f t="shared" si="2"/>
        <v>351026</v>
      </c>
      <c r="G117" s="162">
        <v>0</v>
      </c>
      <c r="H117" s="162">
        <v>184626</v>
      </c>
      <c r="I117" s="162">
        <v>0</v>
      </c>
      <c r="J117" s="162">
        <v>166400</v>
      </c>
      <c r="K117" s="36"/>
      <c r="L117" s="92" t="s">
        <v>2312</v>
      </c>
    </row>
    <row r="118" spans="1:12" ht="15">
      <c r="A118" s="7">
        <v>88</v>
      </c>
      <c r="B118" s="17" t="s">
        <v>518</v>
      </c>
      <c r="C118" s="83" t="s">
        <v>519</v>
      </c>
      <c r="D118" s="17" t="s">
        <v>325</v>
      </c>
      <c r="E118" s="17" t="s">
        <v>520</v>
      </c>
      <c r="F118" s="161">
        <f t="shared" si="2"/>
        <v>50733</v>
      </c>
      <c r="G118" s="162">
        <v>0</v>
      </c>
      <c r="H118" s="162">
        <v>33318</v>
      </c>
      <c r="I118" s="162">
        <v>0</v>
      </c>
      <c r="J118" s="162">
        <v>17415</v>
      </c>
      <c r="K118" s="36"/>
      <c r="L118" s="92" t="s">
        <v>2312</v>
      </c>
    </row>
    <row r="119" spans="1:12" ht="15">
      <c r="A119" s="7">
        <v>89</v>
      </c>
      <c r="B119" s="17" t="s">
        <v>521</v>
      </c>
      <c r="C119" s="83" t="s">
        <v>522</v>
      </c>
      <c r="D119" s="17" t="s">
        <v>325</v>
      </c>
      <c r="E119" s="17" t="s">
        <v>523</v>
      </c>
      <c r="F119" s="161">
        <f t="shared" si="2"/>
        <v>488863</v>
      </c>
      <c r="G119" s="162">
        <v>0</v>
      </c>
      <c r="H119" s="162">
        <v>399975</v>
      </c>
      <c r="I119" s="162">
        <v>0</v>
      </c>
      <c r="J119" s="162">
        <v>88888</v>
      </c>
      <c r="K119" s="36"/>
      <c r="L119" s="92" t="s">
        <v>2312</v>
      </c>
    </row>
    <row r="120" spans="1:12" ht="15">
      <c r="A120" s="7">
        <v>90</v>
      </c>
      <c r="B120" s="17" t="s">
        <v>524</v>
      </c>
      <c r="C120" s="83" t="s">
        <v>525</v>
      </c>
      <c r="D120" s="17" t="s">
        <v>325</v>
      </c>
      <c r="E120" s="17" t="s">
        <v>526</v>
      </c>
      <c r="F120" s="161">
        <f t="shared" si="2"/>
        <v>1533772</v>
      </c>
      <c r="G120" s="162">
        <v>0</v>
      </c>
      <c r="H120" s="162">
        <v>243122</v>
      </c>
      <c r="I120" s="162">
        <v>0</v>
      </c>
      <c r="J120" s="162">
        <v>1290650</v>
      </c>
      <c r="K120" s="36"/>
      <c r="L120" s="92" t="s">
        <v>2312</v>
      </c>
    </row>
    <row r="121" spans="1:12" ht="15">
      <c r="A121" s="7">
        <v>91</v>
      </c>
      <c r="B121" s="17" t="s">
        <v>527</v>
      </c>
      <c r="C121" s="83" t="s">
        <v>528</v>
      </c>
      <c r="D121" s="17" t="s">
        <v>325</v>
      </c>
      <c r="E121" s="17" t="s">
        <v>529</v>
      </c>
      <c r="F121" s="161" t="s">
        <v>9</v>
      </c>
      <c r="G121" s="161" t="s">
        <v>9</v>
      </c>
      <c r="H121" s="161" t="s">
        <v>9</v>
      </c>
      <c r="I121" s="161" t="s">
        <v>9</v>
      </c>
      <c r="J121" s="161" t="s">
        <v>9</v>
      </c>
      <c r="K121" s="36"/>
      <c r="L121" s="92" t="s">
        <v>9</v>
      </c>
    </row>
    <row r="122" spans="1:12" ht="15">
      <c r="A122" s="7">
        <v>92</v>
      </c>
      <c r="B122" s="17" t="s">
        <v>530</v>
      </c>
      <c r="C122" s="83" t="s">
        <v>531</v>
      </c>
      <c r="D122" s="17" t="s">
        <v>325</v>
      </c>
      <c r="E122" s="17" t="s">
        <v>532</v>
      </c>
      <c r="F122" s="161">
        <f aca="true" t="shared" si="3" ref="F122:F164">G122+H122+I122+J122</f>
        <v>1212490</v>
      </c>
      <c r="G122" s="162">
        <v>918676</v>
      </c>
      <c r="H122" s="162">
        <v>142914</v>
      </c>
      <c r="I122" s="162">
        <v>0</v>
      </c>
      <c r="J122" s="162">
        <v>150900</v>
      </c>
      <c r="K122" s="36"/>
      <c r="L122" s="92" t="s">
        <v>2312</v>
      </c>
    </row>
    <row r="123" spans="1:12" ht="15">
      <c r="A123" s="7">
        <v>93</v>
      </c>
      <c r="B123" s="17" t="s">
        <v>533</v>
      </c>
      <c r="C123" s="83" t="s">
        <v>534</v>
      </c>
      <c r="D123" s="17" t="s">
        <v>325</v>
      </c>
      <c r="E123" s="17" t="s">
        <v>535</v>
      </c>
      <c r="F123" s="161">
        <f t="shared" si="3"/>
        <v>1285607</v>
      </c>
      <c r="G123" s="162">
        <v>0</v>
      </c>
      <c r="H123" s="162">
        <v>992777</v>
      </c>
      <c r="I123" s="162">
        <v>0</v>
      </c>
      <c r="J123" s="162">
        <v>292830</v>
      </c>
      <c r="K123" s="36"/>
      <c r="L123" s="92" t="s">
        <v>2312</v>
      </c>
    </row>
    <row r="124" spans="1:12" ht="15">
      <c r="A124" s="7">
        <v>94</v>
      </c>
      <c r="B124" s="17" t="s">
        <v>537</v>
      </c>
      <c r="C124" s="83" t="s">
        <v>538</v>
      </c>
      <c r="D124" s="17" t="s">
        <v>536</v>
      </c>
      <c r="E124" s="17" t="s">
        <v>539</v>
      </c>
      <c r="F124" s="161">
        <f t="shared" si="3"/>
        <v>98468</v>
      </c>
      <c r="G124" s="162">
        <v>0</v>
      </c>
      <c r="H124" s="162">
        <v>63968</v>
      </c>
      <c r="I124" s="162">
        <v>8500</v>
      </c>
      <c r="J124" s="162">
        <v>26000</v>
      </c>
      <c r="K124" s="36"/>
      <c r="L124" s="92" t="s">
        <v>2312</v>
      </c>
    </row>
    <row r="125" spans="1:12" ht="15">
      <c r="A125" s="7">
        <v>95</v>
      </c>
      <c r="B125" s="17" t="s">
        <v>540</v>
      </c>
      <c r="C125" s="83" t="s">
        <v>541</v>
      </c>
      <c r="D125" s="17" t="s">
        <v>536</v>
      </c>
      <c r="E125" s="17" t="s">
        <v>542</v>
      </c>
      <c r="F125" s="161">
        <f t="shared" si="3"/>
        <v>13200</v>
      </c>
      <c r="G125" s="162">
        <v>0</v>
      </c>
      <c r="H125" s="162">
        <v>13200</v>
      </c>
      <c r="I125" s="162">
        <v>0</v>
      </c>
      <c r="J125" s="162">
        <v>0</v>
      </c>
      <c r="K125" s="36"/>
      <c r="L125" s="92" t="s">
        <v>2320</v>
      </c>
    </row>
    <row r="126" spans="1:12" ht="15">
      <c r="A126" s="7">
        <v>96</v>
      </c>
      <c r="B126" s="17" t="s">
        <v>543</v>
      </c>
      <c r="C126" s="83" t="s">
        <v>544</v>
      </c>
      <c r="D126" s="17" t="s">
        <v>536</v>
      </c>
      <c r="E126" s="17" t="s">
        <v>545</v>
      </c>
      <c r="F126" s="161">
        <f t="shared" si="3"/>
        <v>113526</v>
      </c>
      <c r="G126" s="162">
        <v>0</v>
      </c>
      <c r="H126" s="162">
        <v>108926</v>
      </c>
      <c r="I126" s="162">
        <v>0</v>
      </c>
      <c r="J126" s="162">
        <v>4600</v>
      </c>
      <c r="K126" s="36"/>
      <c r="L126" s="92" t="s">
        <v>2321</v>
      </c>
    </row>
    <row r="127" spans="1:12" ht="15">
      <c r="A127" s="7">
        <v>97</v>
      </c>
      <c r="B127" s="17" t="s">
        <v>546</v>
      </c>
      <c r="C127" s="83" t="s">
        <v>547</v>
      </c>
      <c r="D127" s="17" t="s">
        <v>536</v>
      </c>
      <c r="E127" s="17" t="s">
        <v>548</v>
      </c>
      <c r="F127" s="161">
        <f t="shared" si="3"/>
        <v>3472423</v>
      </c>
      <c r="G127" s="162">
        <v>0</v>
      </c>
      <c r="H127" s="162">
        <v>324555</v>
      </c>
      <c r="I127" s="162">
        <v>2612200</v>
      </c>
      <c r="J127" s="162">
        <v>535668</v>
      </c>
      <c r="K127" s="36"/>
      <c r="L127" s="92" t="s">
        <v>2320</v>
      </c>
    </row>
    <row r="128" spans="1:12" ht="15">
      <c r="A128" s="7">
        <v>98</v>
      </c>
      <c r="B128" s="17" t="s">
        <v>549</v>
      </c>
      <c r="C128" s="83" t="s">
        <v>550</v>
      </c>
      <c r="D128" s="17" t="s">
        <v>536</v>
      </c>
      <c r="E128" s="17" t="s">
        <v>551</v>
      </c>
      <c r="F128" s="161">
        <f t="shared" si="3"/>
        <v>255573</v>
      </c>
      <c r="G128" s="162">
        <v>0</v>
      </c>
      <c r="H128" s="162">
        <v>166673</v>
      </c>
      <c r="I128" s="162">
        <v>0</v>
      </c>
      <c r="J128" s="162">
        <v>88900</v>
      </c>
      <c r="K128" s="36"/>
      <c r="L128" s="92" t="s">
        <v>2312</v>
      </c>
    </row>
    <row r="129" spans="1:12" ht="15">
      <c r="A129" s="7">
        <v>99</v>
      </c>
      <c r="B129" s="17" t="s">
        <v>552</v>
      </c>
      <c r="C129" s="83" t="s">
        <v>553</v>
      </c>
      <c r="D129" s="17" t="s">
        <v>536</v>
      </c>
      <c r="E129" s="17" t="s">
        <v>554</v>
      </c>
      <c r="F129" s="161">
        <f t="shared" si="3"/>
        <v>1340649</v>
      </c>
      <c r="G129" s="162">
        <v>146932</v>
      </c>
      <c r="H129" s="162">
        <v>327671</v>
      </c>
      <c r="I129" s="162">
        <v>4935</v>
      </c>
      <c r="J129" s="162">
        <v>861111</v>
      </c>
      <c r="K129" s="36"/>
      <c r="L129" s="92" t="s">
        <v>2320</v>
      </c>
    </row>
    <row r="130" spans="1:12" ht="15">
      <c r="A130" s="7">
        <v>100</v>
      </c>
      <c r="B130" s="17" t="s">
        <v>555</v>
      </c>
      <c r="C130" s="83" t="s">
        <v>556</v>
      </c>
      <c r="D130" s="17" t="s">
        <v>536</v>
      </c>
      <c r="E130" s="17" t="s">
        <v>557</v>
      </c>
      <c r="F130" s="161">
        <f t="shared" si="3"/>
        <v>373883</v>
      </c>
      <c r="G130" s="162">
        <v>248790</v>
      </c>
      <c r="H130" s="162">
        <v>54093</v>
      </c>
      <c r="I130" s="162">
        <v>37000</v>
      </c>
      <c r="J130" s="162">
        <v>34000</v>
      </c>
      <c r="K130" s="36"/>
      <c r="L130" s="92" t="s">
        <v>2320</v>
      </c>
    </row>
    <row r="131" spans="1:12" ht="15">
      <c r="A131" s="7">
        <v>101</v>
      </c>
      <c r="B131" s="17" t="s">
        <v>558</v>
      </c>
      <c r="C131" s="83" t="s">
        <v>559</v>
      </c>
      <c r="D131" s="17" t="s">
        <v>536</v>
      </c>
      <c r="E131" s="17" t="s">
        <v>560</v>
      </c>
      <c r="F131" s="161">
        <f t="shared" si="3"/>
        <v>267664</v>
      </c>
      <c r="G131" s="162">
        <v>0</v>
      </c>
      <c r="H131" s="162">
        <v>249514</v>
      </c>
      <c r="I131" s="162">
        <v>0</v>
      </c>
      <c r="J131" s="162">
        <v>18150</v>
      </c>
      <c r="K131" s="36"/>
      <c r="L131" s="92" t="s">
        <v>2320</v>
      </c>
    </row>
    <row r="132" spans="1:12" ht="15">
      <c r="A132" s="7">
        <v>102</v>
      </c>
      <c r="B132" s="17" t="s">
        <v>561</v>
      </c>
      <c r="C132" s="83" t="s">
        <v>562</v>
      </c>
      <c r="D132" s="17" t="s">
        <v>536</v>
      </c>
      <c r="E132" s="17" t="s">
        <v>563</v>
      </c>
      <c r="F132" s="161">
        <f t="shared" si="3"/>
        <v>108863</v>
      </c>
      <c r="G132" s="162">
        <v>0</v>
      </c>
      <c r="H132" s="162">
        <v>82862</v>
      </c>
      <c r="I132" s="162">
        <v>0</v>
      </c>
      <c r="J132" s="162">
        <v>26001</v>
      </c>
      <c r="K132" s="36"/>
      <c r="L132" s="92" t="s">
        <v>2312</v>
      </c>
    </row>
    <row r="133" spans="1:12" ht="15">
      <c r="A133" s="7">
        <v>103</v>
      </c>
      <c r="B133" s="17" t="s">
        <v>564</v>
      </c>
      <c r="C133" s="83" t="s">
        <v>565</v>
      </c>
      <c r="D133" s="17" t="s">
        <v>536</v>
      </c>
      <c r="E133" s="17" t="s">
        <v>566</v>
      </c>
      <c r="F133" s="161">
        <f t="shared" si="3"/>
        <v>1058133</v>
      </c>
      <c r="G133" s="162">
        <v>5000</v>
      </c>
      <c r="H133" s="162">
        <v>713098</v>
      </c>
      <c r="I133" s="162">
        <v>41000</v>
      </c>
      <c r="J133" s="162">
        <v>299035</v>
      </c>
      <c r="K133" s="36"/>
      <c r="L133" s="92" t="s">
        <v>2312</v>
      </c>
    </row>
    <row r="134" spans="1:12" ht="15">
      <c r="A134" s="7">
        <v>104</v>
      </c>
      <c r="B134" s="17" t="s">
        <v>567</v>
      </c>
      <c r="C134" s="83" t="s">
        <v>568</v>
      </c>
      <c r="D134" s="17" t="s">
        <v>536</v>
      </c>
      <c r="E134" s="17" t="s">
        <v>569</v>
      </c>
      <c r="F134" s="161">
        <f t="shared" si="3"/>
        <v>110144</v>
      </c>
      <c r="G134" s="162">
        <v>0</v>
      </c>
      <c r="H134" s="162">
        <v>64794</v>
      </c>
      <c r="I134" s="162">
        <v>0</v>
      </c>
      <c r="J134" s="162">
        <v>45350</v>
      </c>
      <c r="K134" s="36"/>
      <c r="L134" s="92" t="s">
        <v>2312</v>
      </c>
    </row>
    <row r="135" spans="1:12" ht="15">
      <c r="A135" s="7">
        <v>105</v>
      </c>
      <c r="B135" s="17" t="s">
        <v>570</v>
      </c>
      <c r="C135" s="83" t="s">
        <v>571</v>
      </c>
      <c r="D135" s="17" t="s">
        <v>536</v>
      </c>
      <c r="E135" s="17" t="s">
        <v>572</v>
      </c>
      <c r="F135" s="161">
        <f t="shared" si="3"/>
        <v>1028902</v>
      </c>
      <c r="G135" s="162">
        <v>0</v>
      </c>
      <c r="H135" s="162">
        <v>54503</v>
      </c>
      <c r="I135" s="162">
        <v>0</v>
      </c>
      <c r="J135" s="162">
        <v>974399</v>
      </c>
      <c r="K135" s="36"/>
      <c r="L135" s="92" t="s">
        <v>2312</v>
      </c>
    </row>
    <row r="136" spans="1:12" ht="15">
      <c r="A136" s="7">
        <v>106</v>
      </c>
      <c r="B136" s="17" t="s">
        <v>573</v>
      </c>
      <c r="C136" s="83" t="s">
        <v>574</v>
      </c>
      <c r="D136" s="17" t="s">
        <v>536</v>
      </c>
      <c r="E136" s="17" t="s">
        <v>575</v>
      </c>
      <c r="F136" s="161">
        <f t="shared" si="3"/>
        <v>988798</v>
      </c>
      <c r="G136" s="162">
        <v>205</v>
      </c>
      <c r="H136" s="162">
        <v>43676</v>
      </c>
      <c r="I136" s="162">
        <v>0</v>
      </c>
      <c r="J136" s="162">
        <v>944917</v>
      </c>
      <c r="K136" s="36"/>
      <c r="L136" s="92" t="s">
        <v>2312</v>
      </c>
    </row>
    <row r="137" spans="1:12" ht="15">
      <c r="A137" s="7">
        <v>107</v>
      </c>
      <c r="B137" s="17" t="s">
        <v>576</v>
      </c>
      <c r="C137" s="83" t="s">
        <v>577</v>
      </c>
      <c r="D137" s="17" t="s">
        <v>536</v>
      </c>
      <c r="E137" s="17" t="s">
        <v>578</v>
      </c>
      <c r="F137" s="161">
        <f t="shared" si="3"/>
        <v>2995</v>
      </c>
      <c r="G137" s="162">
        <v>0</v>
      </c>
      <c r="H137" s="162">
        <v>2995</v>
      </c>
      <c r="I137" s="162">
        <v>0</v>
      </c>
      <c r="J137" s="162">
        <v>0</v>
      </c>
      <c r="K137" s="36"/>
      <c r="L137" s="92" t="s">
        <v>2312</v>
      </c>
    </row>
    <row r="138" spans="1:12" ht="15">
      <c r="A138" s="7">
        <v>108</v>
      </c>
      <c r="B138" s="17" t="s">
        <v>579</v>
      </c>
      <c r="C138" s="83" t="s">
        <v>580</v>
      </c>
      <c r="D138" s="17" t="s">
        <v>536</v>
      </c>
      <c r="E138" s="17" t="s">
        <v>581</v>
      </c>
      <c r="F138" s="161">
        <f t="shared" si="3"/>
        <v>441175</v>
      </c>
      <c r="G138" s="162">
        <v>240050</v>
      </c>
      <c r="H138" s="162">
        <v>154574</v>
      </c>
      <c r="I138" s="162">
        <v>13000</v>
      </c>
      <c r="J138" s="162">
        <v>33551</v>
      </c>
      <c r="K138" s="36"/>
      <c r="L138" s="92" t="s">
        <v>2312</v>
      </c>
    </row>
    <row r="139" spans="1:12" ht="15">
      <c r="A139" s="7">
        <v>109</v>
      </c>
      <c r="B139" s="17" t="s">
        <v>582</v>
      </c>
      <c r="C139" s="83" t="s">
        <v>583</v>
      </c>
      <c r="D139" s="17" t="s">
        <v>536</v>
      </c>
      <c r="E139" s="17" t="s">
        <v>584</v>
      </c>
      <c r="F139" s="161">
        <f t="shared" si="3"/>
        <v>458727</v>
      </c>
      <c r="G139" s="162">
        <v>0</v>
      </c>
      <c r="H139" s="162">
        <v>79327</v>
      </c>
      <c r="I139" s="162">
        <v>0</v>
      </c>
      <c r="J139" s="162">
        <v>379400</v>
      </c>
      <c r="K139" s="36"/>
      <c r="L139" s="92" t="s">
        <v>2312</v>
      </c>
    </row>
    <row r="140" spans="1:12" ht="15">
      <c r="A140" s="7">
        <v>110</v>
      </c>
      <c r="B140" s="17" t="s">
        <v>585</v>
      </c>
      <c r="C140" s="83" t="s">
        <v>586</v>
      </c>
      <c r="D140" s="17" t="s">
        <v>536</v>
      </c>
      <c r="E140" s="17" t="s">
        <v>587</v>
      </c>
      <c r="F140" s="161">
        <f t="shared" si="3"/>
        <v>681635</v>
      </c>
      <c r="G140" s="162">
        <v>115000</v>
      </c>
      <c r="H140" s="162">
        <v>171635</v>
      </c>
      <c r="I140" s="162">
        <v>0</v>
      </c>
      <c r="J140" s="162">
        <v>395000</v>
      </c>
      <c r="K140" s="36"/>
      <c r="L140" s="92" t="s">
        <v>2312</v>
      </c>
    </row>
    <row r="141" spans="1:12" ht="15">
      <c r="A141" s="7">
        <v>111</v>
      </c>
      <c r="B141" s="17" t="s">
        <v>588</v>
      </c>
      <c r="C141" s="83" t="s">
        <v>589</v>
      </c>
      <c r="D141" s="17" t="s">
        <v>536</v>
      </c>
      <c r="E141" s="17" t="s">
        <v>590</v>
      </c>
      <c r="F141" s="161">
        <f t="shared" si="3"/>
        <v>547235</v>
      </c>
      <c r="G141" s="162">
        <v>286490</v>
      </c>
      <c r="H141" s="162">
        <v>189863</v>
      </c>
      <c r="I141" s="162">
        <v>24257</v>
      </c>
      <c r="J141" s="162">
        <v>46625</v>
      </c>
      <c r="K141" s="36"/>
      <c r="L141" s="92" t="s">
        <v>2312</v>
      </c>
    </row>
    <row r="142" spans="1:12" ht="15">
      <c r="A142" s="7">
        <v>112</v>
      </c>
      <c r="B142" s="17" t="s">
        <v>591</v>
      </c>
      <c r="C142" s="83" t="s">
        <v>592</v>
      </c>
      <c r="D142" s="17" t="s">
        <v>536</v>
      </c>
      <c r="E142" s="17" t="s">
        <v>1731</v>
      </c>
      <c r="F142" s="161">
        <f t="shared" si="3"/>
        <v>457966</v>
      </c>
      <c r="G142" s="162">
        <v>99003</v>
      </c>
      <c r="H142" s="162">
        <v>243093</v>
      </c>
      <c r="I142" s="162">
        <v>0</v>
      </c>
      <c r="J142" s="162">
        <v>115870</v>
      </c>
      <c r="K142" s="36"/>
      <c r="L142" s="92" t="s">
        <v>2312</v>
      </c>
    </row>
    <row r="143" spans="1:12" ht="15">
      <c r="A143" s="7">
        <v>113</v>
      </c>
      <c r="B143" s="17" t="s">
        <v>594</v>
      </c>
      <c r="C143" s="83" t="s">
        <v>595</v>
      </c>
      <c r="D143" s="17" t="s">
        <v>536</v>
      </c>
      <c r="E143" s="17" t="s">
        <v>596</v>
      </c>
      <c r="F143" s="161">
        <f t="shared" si="3"/>
        <v>1973698</v>
      </c>
      <c r="G143" s="162">
        <v>1433611</v>
      </c>
      <c r="H143" s="162">
        <v>483757</v>
      </c>
      <c r="I143" s="162">
        <v>11750</v>
      </c>
      <c r="J143" s="162">
        <v>44580</v>
      </c>
      <c r="K143" s="36"/>
      <c r="L143" s="92" t="s">
        <v>2312</v>
      </c>
    </row>
    <row r="144" spans="1:12" ht="15">
      <c r="A144" s="7">
        <v>114</v>
      </c>
      <c r="B144" s="17" t="s">
        <v>597</v>
      </c>
      <c r="C144" s="83" t="s">
        <v>598</v>
      </c>
      <c r="D144" s="17" t="s">
        <v>536</v>
      </c>
      <c r="E144" s="17" t="s">
        <v>599</v>
      </c>
      <c r="F144" s="161">
        <f t="shared" si="3"/>
        <v>65226</v>
      </c>
      <c r="G144" s="162">
        <v>0</v>
      </c>
      <c r="H144" s="162">
        <v>65226</v>
      </c>
      <c r="I144" s="162">
        <v>0</v>
      </c>
      <c r="J144" s="162">
        <v>0</v>
      </c>
      <c r="K144" s="36"/>
      <c r="L144" s="92" t="s">
        <v>2312</v>
      </c>
    </row>
    <row r="145" spans="1:12" ht="15">
      <c r="A145" s="7">
        <v>115</v>
      </c>
      <c r="B145" s="17" t="s">
        <v>600</v>
      </c>
      <c r="C145" s="83" t="s">
        <v>601</v>
      </c>
      <c r="D145" s="17" t="s">
        <v>536</v>
      </c>
      <c r="E145" s="17" t="s">
        <v>602</v>
      </c>
      <c r="F145" s="161">
        <f t="shared" si="3"/>
        <v>3659671</v>
      </c>
      <c r="G145" s="162">
        <v>1768127</v>
      </c>
      <c r="H145" s="162">
        <v>696237</v>
      </c>
      <c r="I145" s="162">
        <v>862235</v>
      </c>
      <c r="J145" s="162">
        <v>333072</v>
      </c>
      <c r="K145" s="36"/>
      <c r="L145" s="92" t="s">
        <v>2312</v>
      </c>
    </row>
    <row r="146" spans="1:12" ht="15">
      <c r="A146" s="7">
        <v>116</v>
      </c>
      <c r="B146" s="17" t="s">
        <v>603</v>
      </c>
      <c r="C146" s="83" t="s">
        <v>604</v>
      </c>
      <c r="D146" s="17" t="s">
        <v>536</v>
      </c>
      <c r="E146" s="17" t="s">
        <v>605</v>
      </c>
      <c r="F146" s="161">
        <f t="shared" si="3"/>
        <v>1393802</v>
      </c>
      <c r="G146" s="162">
        <v>1049842</v>
      </c>
      <c r="H146" s="162">
        <v>321515</v>
      </c>
      <c r="I146" s="162">
        <v>0</v>
      </c>
      <c r="J146" s="162">
        <v>22445</v>
      </c>
      <c r="K146" s="36"/>
      <c r="L146" s="92" t="s">
        <v>2312</v>
      </c>
    </row>
    <row r="147" spans="1:12" ht="15">
      <c r="A147" s="7">
        <v>117</v>
      </c>
      <c r="B147" s="17" t="s">
        <v>606</v>
      </c>
      <c r="C147" s="83" t="s">
        <v>607</v>
      </c>
      <c r="D147" s="17" t="s">
        <v>536</v>
      </c>
      <c r="E147" s="17" t="s">
        <v>608</v>
      </c>
      <c r="F147" s="161">
        <f t="shared" si="3"/>
        <v>2405972</v>
      </c>
      <c r="G147" s="162">
        <v>2250</v>
      </c>
      <c r="H147" s="162">
        <v>934153</v>
      </c>
      <c r="I147" s="162">
        <v>45000</v>
      </c>
      <c r="J147" s="162">
        <v>1424569</v>
      </c>
      <c r="K147" s="36"/>
      <c r="L147" s="92" t="s">
        <v>2312</v>
      </c>
    </row>
    <row r="148" spans="1:12" ht="15">
      <c r="A148" s="7">
        <v>118</v>
      </c>
      <c r="B148" s="17" t="s">
        <v>609</v>
      </c>
      <c r="C148" s="83" t="s">
        <v>610</v>
      </c>
      <c r="D148" s="17" t="s">
        <v>536</v>
      </c>
      <c r="E148" s="17" t="s">
        <v>611</v>
      </c>
      <c r="F148" s="161">
        <f t="shared" si="3"/>
        <v>100830</v>
      </c>
      <c r="G148" s="162">
        <v>0</v>
      </c>
      <c r="H148" s="162">
        <v>30980</v>
      </c>
      <c r="I148" s="162">
        <v>0</v>
      </c>
      <c r="J148" s="162">
        <v>69850</v>
      </c>
      <c r="K148" s="36"/>
      <c r="L148" s="75" t="s">
        <v>2312</v>
      </c>
    </row>
    <row r="149" spans="1:12" ht="15">
      <c r="A149" s="7">
        <v>119</v>
      </c>
      <c r="B149" s="17" t="s">
        <v>612</v>
      </c>
      <c r="C149" s="83" t="s">
        <v>613</v>
      </c>
      <c r="D149" s="17" t="s">
        <v>536</v>
      </c>
      <c r="E149" s="17" t="s">
        <v>614</v>
      </c>
      <c r="F149" s="161">
        <f t="shared" si="3"/>
        <v>700</v>
      </c>
      <c r="G149" s="162">
        <v>0</v>
      </c>
      <c r="H149" s="162">
        <v>700</v>
      </c>
      <c r="I149" s="162">
        <v>0</v>
      </c>
      <c r="J149" s="162">
        <v>0</v>
      </c>
      <c r="K149" s="36"/>
      <c r="L149" s="92" t="s">
        <v>2312</v>
      </c>
    </row>
    <row r="150" spans="1:12" ht="15">
      <c r="A150" s="7">
        <v>120</v>
      </c>
      <c r="B150" s="17" t="s">
        <v>615</v>
      </c>
      <c r="C150" s="83" t="s">
        <v>616</v>
      </c>
      <c r="D150" s="17" t="s">
        <v>536</v>
      </c>
      <c r="E150" s="17" t="s">
        <v>617</v>
      </c>
      <c r="F150" s="161">
        <f t="shared" si="3"/>
        <v>71765</v>
      </c>
      <c r="G150" s="162">
        <v>0</v>
      </c>
      <c r="H150" s="162">
        <v>58445</v>
      </c>
      <c r="I150" s="162">
        <v>0</v>
      </c>
      <c r="J150" s="162">
        <v>13320</v>
      </c>
      <c r="K150" s="36"/>
      <c r="L150" s="92" t="s">
        <v>2312</v>
      </c>
    </row>
    <row r="151" spans="1:12" ht="15">
      <c r="A151" s="7">
        <v>121</v>
      </c>
      <c r="B151" s="17" t="s">
        <v>618</v>
      </c>
      <c r="C151" s="83" t="s">
        <v>619</v>
      </c>
      <c r="D151" s="17" t="s">
        <v>536</v>
      </c>
      <c r="E151" s="17" t="s">
        <v>620</v>
      </c>
      <c r="F151" s="161">
        <f t="shared" si="3"/>
        <v>14900</v>
      </c>
      <c r="G151" s="162">
        <v>0</v>
      </c>
      <c r="H151" s="162">
        <v>14900</v>
      </c>
      <c r="I151" s="162">
        <v>0</v>
      </c>
      <c r="J151" s="162">
        <v>0</v>
      </c>
      <c r="K151" s="36"/>
      <c r="L151" s="92" t="s">
        <v>2320</v>
      </c>
    </row>
    <row r="152" spans="1:12" ht="15">
      <c r="A152" s="7">
        <v>122</v>
      </c>
      <c r="B152" s="17" t="s">
        <v>621</v>
      </c>
      <c r="C152" s="83" t="s">
        <v>622</v>
      </c>
      <c r="D152" s="17" t="s">
        <v>536</v>
      </c>
      <c r="E152" s="17" t="s">
        <v>623</v>
      </c>
      <c r="F152" s="161">
        <f t="shared" si="3"/>
        <v>459097</v>
      </c>
      <c r="G152" s="162">
        <v>3800</v>
      </c>
      <c r="H152" s="162">
        <v>380932</v>
      </c>
      <c r="I152" s="162">
        <v>0</v>
      </c>
      <c r="J152" s="162">
        <v>74365</v>
      </c>
      <c r="K152" s="63"/>
      <c r="L152" s="92" t="s">
        <v>2320</v>
      </c>
    </row>
    <row r="153" spans="1:12" ht="15">
      <c r="A153" s="7">
        <v>123</v>
      </c>
      <c r="B153" s="17" t="s">
        <v>624</v>
      </c>
      <c r="C153" s="83" t="s">
        <v>625</v>
      </c>
      <c r="D153" s="17" t="s">
        <v>536</v>
      </c>
      <c r="E153" s="17" t="s">
        <v>626</v>
      </c>
      <c r="F153" s="161">
        <f t="shared" si="3"/>
        <v>6931</v>
      </c>
      <c r="G153" s="162">
        <v>0</v>
      </c>
      <c r="H153" s="162">
        <v>6931</v>
      </c>
      <c r="I153" s="162">
        <v>0</v>
      </c>
      <c r="J153" s="162">
        <v>0</v>
      </c>
      <c r="K153" s="36"/>
      <c r="L153" s="92" t="s">
        <v>2320</v>
      </c>
    </row>
    <row r="154" spans="1:12" ht="15">
      <c r="A154" s="7">
        <v>124</v>
      </c>
      <c r="B154" s="17" t="s">
        <v>627</v>
      </c>
      <c r="C154" s="83" t="s">
        <v>628</v>
      </c>
      <c r="D154" s="17" t="s">
        <v>536</v>
      </c>
      <c r="E154" s="17" t="s">
        <v>629</v>
      </c>
      <c r="F154" s="161">
        <f t="shared" si="3"/>
        <v>75754</v>
      </c>
      <c r="G154" s="162">
        <v>0</v>
      </c>
      <c r="H154" s="162">
        <v>75754</v>
      </c>
      <c r="I154" s="162">
        <v>0</v>
      </c>
      <c r="J154" s="162">
        <v>0</v>
      </c>
      <c r="K154" s="36"/>
      <c r="L154" s="92" t="s">
        <v>2320</v>
      </c>
    </row>
    <row r="155" spans="1:12" ht="15">
      <c r="A155" s="7">
        <v>125</v>
      </c>
      <c r="B155" s="17" t="s">
        <v>630</v>
      </c>
      <c r="C155" s="83" t="s">
        <v>631</v>
      </c>
      <c r="D155" s="17" t="s">
        <v>536</v>
      </c>
      <c r="E155" s="17" t="s">
        <v>632</v>
      </c>
      <c r="F155" s="161">
        <f t="shared" si="3"/>
        <v>138125</v>
      </c>
      <c r="G155" s="162">
        <v>0</v>
      </c>
      <c r="H155" s="162">
        <v>66064</v>
      </c>
      <c r="I155" s="162">
        <v>0</v>
      </c>
      <c r="J155" s="162">
        <v>72061</v>
      </c>
      <c r="K155" s="36"/>
      <c r="L155" s="92" t="s">
        <v>2312</v>
      </c>
    </row>
    <row r="156" spans="1:12" ht="15">
      <c r="A156" s="7">
        <v>126</v>
      </c>
      <c r="B156" s="17" t="s">
        <v>633</v>
      </c>
      <c r="C156" s="83" t="s">
        <v>634</v>
      </c>
      <c r="D156" s="17" t="s">
        <v>536</v>
      </c>
      <c r="E156" s="17" t="s">
        <v>635</v>
      </c>
      <c r="F156" s="161">
        <f t="shared" si="3"/>
        <v>456834</v>
      </c>
      <c r="G156" s="162">
        <v>0</v>
      </c>
      <c r="H156" s="162">
        <v>205809</v>
      </c>
      <c r="I156" s="162">
        <v>67500</v>
      </c>
      <c r="J156" s="162">
        <v>183525</v>
      </c>
      <c r="K156" s="36"/>
      <c r="L156" s="92" t="s">
        <v>2320</v>
      </c>
    </row>
    <row r="157" spans="1:12" ht="15">
      <c r="A157" s="7">
        <v>127</v>
      </c>
      <c r="B157" s="17" t="s">
        <v>636</v>
      </c>
      <c r="C157" s="83" t="s">
        <v>637</v>
      </c>
      <c r="D157" s="17" t="s">
        <v>536</v>
      </c>
      <c r="E157" s="17" t="s">
        <v>638</v>
      </c>
      <c r="F157" s="161">
        <f t="shared" si="3"/>
        <v>214236</v>
      </c>
      <c r="G157" s="162">
        <v>0</v>
      </c>
      <c r="H157" s="162">
        <v>56886</v>
      </c>
      <c r="I157" s="162">
        <v>12000</v>
      </c>
      <c r="J157" s="162">
        <v>145350</v>
      </c>
      <c r="K157" s="36"/>
      <c r="L157" s="92" t="s">
        <v>2312</v>
      </c>
    </row>
    <row r="158" spans="1:12" ht="15">
      <c r="A158" s="7">
        <v>128</v>
      </c>
      <c r="B158" s="17" t="s">
        <v>639</v>
      </c>
      <c r="C158" s="83" t="s">
        <v>640</v>
      </c>
      <c r="D158" s="17" t="s">
        <v>536</v>
      </c>
      <c r="E158" s="17" t="s">
        <v>641</v>
      </c>
      <c r="F158" s="161">
        <f t="shared" si="3"/>
        <v>210689</v>
      </c>
      <c r="G158" s="162">
        <v>43000</v>
      </c>
      <c r="H158" s="162">
        <v>152370</v>
      </c>
      <c r="I158" s="162">
        <v>0</v>
      </c>
      <c r="J158" s="162">
        <v>15319</v>
      </c>
      <c r="K158" s="36"/>
      <c r="L158" s="92" t="s">
        <v>2320</v>
      </c>
    </row>
    <row r="159" spans="1:12" ht="15">
      <c r="A159" s="7">
        <v>129</v>
      </c>
      <c r="B159" s="17" t="s">
        <v>642</v>
      </c>
      <c r="C159" s="83" t="s">
        <v>643</v>
      </c>
      <c r="D159" s="17" t="s">
        <v>536</v>
      </c>
      <c r="E159" s="17" t="s">
        <v>523</v>
      </c>
      <c r="F159" s="161">
        <f t="shared" si="3"/>
        <v>59545</v>
      </c>
      <c r="G159" s="162">
        <v>12250</v>
      </c>
      <c r="H159" s="162">
        <v>38295</v>
      </c>
      <c r="I159" s="162">
        <v>0</v>
      </c>
      <c r="J159" s="162">
        <v>9000</v>
      </c>
      <c r="K159" s="36"/>
      <c r="L159" s="92" t="s">
        <v>2312</v>
      </c>
    </row>
    <row r="160" spans="1:12" ht="15">
      <c r="A160" s="7">
        <v>130</v>
      </c>
      <c r="B160" s="17" t="s">
        <v>644</v>
      </c>
      <c r="C160" s="83" t="s">
        <v>645</v>
      </c>
      <c r="D160" s="17" t="s">
        <v>536</v>
      </c>
      <c r="E160" s="17" t="s">
        <v>646</v>
      </c>
      <c r="F160" s="161">
        <f t="shared" si="3"/>
        <v>688854</v>
      </c>
      <c r="G160" s="162">
        <v>0</v>
      </c>
      <c r="H160" s="162">
        <v>340759</v>
      </c>
      <c r="I160" s="162">
        <v>0</v>
      </c>
      <c r="J160" s="162">
        <v>348095</v>
      </c>
      <c r="K160" s="36"/>
      <c r="L160" s="92" t="s">
        <v>2312</v>
      </c>
    </row>
    <row r="161" spans="1:12" ht="15">
      <c r="A161" s="7">
        <v>131</v>
      </c>
      <c r="B161" s="17" t="s">
        <v>647</v>
      </c>
      <c r="C161" s="83" t="s">
        <v>648</v>
      </c>
      <c r="D161" s="17" t="s">
        <v>536</v>
      </c>
      <c r="E161" s="17" t="s">
        <v>649</v>
      </c>
      <c r="F161" s="161">
        <f t="shared" si="3"/>
        <v>1528697</v>
      </c>
      <c r="G161" s="162">
        <v>0</v>
      </c>
      <c r="H161" s="162">
        <v>1425800</v>
      </c>
      <c r="I161" s="162">
        <v>0</v>
      </c>
      <c r="J161" s="162">
        <v>102897</v>
      </c>
      <c r="K161" s="36"/>
      <c r="L161" s="92" t="s">
        <v>2312</v>
      </c>
    </row>
    <row r="162" spans="1:12" ht="15">
      <c r="A162" s="7">
        <v>132</v>
      </c>
      <c r="B162" s="17" t="s">
        <v>650</v>
      </c>
      <c r="C162" s="83" t="s">
        <v>651</v>
      </c>
      <c r="D162" s="17" t="s">
        <v>536</v>
      </c>
      <c r="E162" s="17" t="s">
        <v>652</v>
      </c>
      <c r="F162" s="161">
        <f t="shared" si="3"/>
        <v>14099</v>
      </c>
      <c r="G162" s="162">
        <v>0</v>
      </c>
      <c r="H162" s="162">
        <v>10300</v>
      </c>
      <c r="I162" s="162">
        <v>0</v>
      </c>
      <c r="J162" s="162">
        <v>3799</v>
      </c>
      <c r="K162" s="36"/>
      <c r="L162" s="92" t="s">
        <v>2312</v>
      </c>
    </row>
    <row r="163" spans="1:12" ht="15">
      <c r="A163" s="7">
        <v>133</v>
      </c>
      <c r="B163" s="17" t="s">
        <v>653</v>
      </c>
      <c r="C163" s="83" t="s">
        <v>654</v>
      </c>
      <c r="D163" s="17" t="s">
        <v>536</v>
      </c>
      <c r="E163" s="17" t="s">
        <v>655</v>
      </c>
      <c r="F163" s="161">
        <f t="shared" si="3"/>
        <v>0</v>
      </c>
      <c r="G163" s="162">
        <v>0</v>
      </c>
      <c r="H163" s="162">
        <v>0</v>
      </c>
      <c r="I163" s="162">
        <v>0</v>
      </c>
      <c r="J163" s="162">
        <v>0</v>
      </c>
      <c r="K163" s="36"/>
      <c r="L163" s="92" t="s">
        <v>2320</v>
      </c>
    </row>
    <row r="164" spans="1:12" ht="15">
      <c r="A164" s="7">
        <v>134</v>
      </c>
      <c r="B164" s="17" t="s">
        <v>657</v>
      </c>
      <c r="C164" s="83" t="s">
        <v>658</v>
      </c>
      <c r="D164" s="17" t="s">
        <v>656</v>
      </c>
      <c r="E164" s="17" t="s">
        <v>659</v>
      </c>
      <c r="F164" s="161">
        <f t="shared" si="3"/>
        <v>117196</v>
      </c>
      <c r="G164" s="162">
        <v>0</v>
      </c>
      <c r="H164" s="162">
        <v>85391</v>
      </c>
      <c r="I164" s="162">
        <v>0</v>
      </c>
      <c r="J164" s="162">
        <v>31805</v>
      </c>
      <c r="K164" s="36"/>
      <c r="L164" s="92" t="s">
        <v>2312</v>
      </c>
    </row>
    <row r="165" spans="1:12" ht="15">
      <c r="A165" s="7">
        <v>135</v>
      </c>
      <c r="B165" s="17" t="s">
        <v>660</v>
      </c>
      <c r="C165" s="83" t="s">
        <v>661</v>
      </c>
      <c r="D165" s="17" t="s">
        <v>656</v>
      </c>
      <c r="E165" s="17" t="s">
        <v>662</v>
      </c>
      <c r="F165" s="161" t="s">
        <v>9</v>
      </c>
      <c r="G165" s="161" t="s">
        <v>9</v>
      </c>
      <c r="H165" s="161" t="s">
        <v>9</v>
      </c>
      <c r="I165" s="161" t="s">
        <v>9</v>
      </c>
      <c r="J165" s="161" t="s">
        <v>9</v>
      </c>
      <c r="K165" s="36"/>
      <c r="L165" s="92" t="s">
        <v>9</v>
      </c>
    </row>
    <row r="166" spans="1:12" ht="15">
      <c r="A166" s="7">
        <v>136</v>
      </c>
      <c r="B166" s="17" t="s">
        <v>663</v>
      </c>
      <c r="C166" s="83" t="s">
        <v>664</v>
      </c>
      <c r="D166" s="17" t="s">
        <v>656</v>
      </c>
      <c r="E166" s="17" t="s">
        <v>665</v>
      </c>
      <c r="F166" s="161">
        <f aca="true" t="shared" si="4" ref="F166:F185">G166+H166+I166+J166</f>
        <v>107637</v>
      </c>
      <c r="G166" s="162">
        <v>0</v>
      </c>
      <c r="H166" s="162">
        <v>85632</v>
      </c>
      <c r="I166" s="162">
        <v>10000</v>
      </c>
      <c r="J166" s="162">
        <v>12005</v>
      </c>
      <c r="K166" s="36"/>
      <c r="L166" s="92" t="s">
        <v>2312</v>
      </c>
    </row>
    <row r="167" spans="1:12" ht="15">
      <c r="A167" s="7">
        <v>137</v>
      </c>
      <c r="B167" s="17" t="s">
        <v>666</v>
      </c>
      <c r="C167" s="83" t="s">
        <v>667</v>
      </c>
      <c r="D167" s="17" t="s">
        <v>656</v>
      </c>
      <c r="E167" s="17" t="s">
        <v>668</v>
      </c>
      <c r="F167" s="161">
        <f t="shared" si="4"/>
        <v>539105</v>
      </c>
      <c r="G167" s="162">
        <v>88500</v>
      </c>
      <c r="H167" s="162">
        <v>186705</v>
      </c>
      <c r="I167" s="162">
        <v>0</v>
      </c>
      <c r="J167" s="162">
        <v>263900</v>
      </c>
      <c r="K167" s="36"/>
      <c r="L167" s="92" t="s">
        <v>2312</v>
      </c>
    </row>
    <row r="168" spans="1:12" s="5" customFormat="1" ht="15">
      <c r="A168" s="7">
        <v>138</v>
      </c>
      <c r="B168" s="17" t="s">
        <v>669</v>
      </c>
      <c r="C168" s="83" t="s">
        <v>670</v>
      </c>
      <c r="D168" s="17" t="s">
        <v>656</v>
      </c>
      <c r="E168" s="17" t="s">
        <v>671</v>
      </c>
      <c r="F168" s="161">
        <f t="shared" si="4"/>
        <v>2718</v>
      </c>
      <c r="G168" s="162">
        <v>0</v>
      </c>
      <c r="H168" s="162">
        <v>2718</v>
      </c>
      <c r="I168" s="162">
        <v>0</v>
      </c>
      <c r="J168" s="162">
        <v>0</v>
      </c>
      <c r="K168" s="36"/>
      <c r="L168" s="92" t="s">
        <v>2320</v>
      </c>
    </row>
    <row r="169" spans="1:12" ht="15">
      <c r="A169" s="7">
        <v>139</v>
      </c>
      <c r="B169" s="17" t="s">
        <v>672</v>
      </c>
      <c r="C169" s="83" t="s">
        <v>673</v>
      </c>
      <c r="D169" s="17" t="s">
        <v>656</v>
      </c>
      <c r="E169" s="17" t="s">
        <v>674</v>
      </c>
      <c r="F169" s="161">
        <f t="shared" si="4"/>
        <v>474555</v>
      </c>
      <c r="G169" s="162">
        <v>0</v>
      </c>
      <c r="H169" s="162">
        <v>57810</v>
      </c>
      <c r="I169" s="162">
        <v>0</v>
      </c>
      <c r="J169" s="162">
        <v>416745</v>
      </c>
      <c r="K169" s="36"/>
      <c r="L169" s="92" t="s">
        <v>2312</v>
      </c>
    </row>
    <row r="170" spans="1:12" ht="15">
      <c r="A170" s="7">
        <v>140</v>
      </c>
      <c r="B170" s="17" t="s">
        <v>675</v>
      </c>
      <c r="C170" s="83" t="s">
        <v>676</v>
      </c>
      <c r="D170" s="17" t="s">
        <v>656</v>
      </c>
      <c r="E170" s="17" t="s">
        <v>677</v>
      </c>
      <c r="F170" s="161">
        <f t="shared" si="4"/>
        <v>92300</v>
      </c>
      <c r="G170" s="162">
        <v>0</v>
      </c>
      <c r="H170" s="162">
        <v>51200</v>
      </c>
      <c r="I170" s="162">
        <v>0</v>
      </c>
      <c r="J170" s="162">
        <v>41100</v>
      </c>
      <c r="K170" s="36"/>
      <c r="L170" s="92" t="s">
        <v>2312</v>
      </c>
    </row>
    <row r="171" spans="1:12" ht="15">
      <c r="A171" s="7">
        <v>141</v>
      </c>
      <c r="B171" s="17" t="s">
        <v>678</v>
      </c>
      <c r="C171" s="83" t="s">
        <v>679</v>
      </c>
      <c r="D171" s="17" t="s">
        <v>656</v>
      </c>
      <c r="E171" s="17" t="s">
        <v>680</v>
      </c>
      <c r="F171" s="161">
        <f t="shared" si="4"/>
        <v>9496414</v>
      </c>
      <c r="G171" s="162">
        <v>2550209</v>
      </c>
      <c r="H171" s="162">
        <v>1395465</v>
      </c>
      <c r="I171" s="162">
        <v>0</v>
      </c>
      <c r="J171" s="162">
        <v>5550740</v>
      </c>
      <c r="K171" s="36"/>
      <c r="L171" s="92" t="s">
        <v>2312</v>
      </c>
    </row>
    <row r="172" spans="1:12" ht="15">
      <c r="A172" s="7">
        <v>142</v>
      </c>
      <c r="B172" s="17" t="s">
        <v>681</v>
      </c>
      <c r="C172" s="83" t="s">
        <v>682</v>
      </c>
      <c r="D172" s="17" t="s">
        <v>656</v>
      </c>
      <c r="E172" s="17" t="s">
        <v>683</v>
      </c>
      <c r="F172" s="161">
        <f t="shared" si="4"/>
        <v>2846003</v>
      </c>
      <c r="G172" s="162">
        <v>0</v>
      </c>
      <c r="H172" s="162">
        <v>1480673</v>
      </c>
      <c r="I172" s="162">
        <v>0</v>
      </c>
      <c r="J172" s="162">
        <v>1365330</v>
      </c>
      <c r="K172" s="36"/>
      <c r="L172" s="92" t="s">
        <v>2312</v>
      </c>
    </row>
    <row r="173" spans="1:12" ht="15">
      <c r="A173" s="7">
        <v>143</v>
      </c>
      <c r="B173" s="17" t="s">
        <v>684</v>
      </c>
      <c r="C173" s="83" t="s">
        <v>685</v>
      </c>
      <c r="D173" s="17" t="s">
        <v>656</v>
      </c>
      <c r="E173" s="17" t="s">
        <v>686</v>
      </c>
      <c r="F173" s="161">
        <f t="shared" si="4"/>
        <v>6500</v>
      </c>
      <c r="G173" s="162">
        <v>0</v>
      </c>
      <c r="H173" s="162">
        <v>6500</v>
      </c>
      <c r="I173" s="162">
        <v>0</v>
      </c>
      <c r="J173" s="162">
        <v>0</v>
      </c>
      <c r="K173" s="36"/>
      <c r="L173" s="92" t="s">
        <v>2312</v>
      </c>
    </row>
    <row r="174" spans="1:12" ht="15">
      <c r="A174" s="7">
        <v>144</v>
      </c>
      <c r="B174" s="17" t="s">
        <v>687</v>
      </c>
      <c r="C174" s="83" t="s">
        <v>688</v>
      </c>
      <c r="D174" s="17" t="s">
        <v>656</v>
      </c>
      <c r="E174" s="17" t="s">
        <v>689</v>
      </c>
      <c r="F174" s="161">
        <f t="shared" si="4"/>
        <v>94469</v>
      </c>
      <c r="G174" s="162">
        <v>0</v>
      </c>
      <c r="H174" s="162">
        <v>47869</v>
      </c>
      <c r="I174" s="162">
        <v>0</v>
      </c>
      <c r="J174" s="162">
        <v>46600</v>
      </c>
      <c r="K174" s="36"/>
      <c r="L174" s="92" t="s">
        <v>2320</v>
      </c>
    </row>
    <row r="175" spans="1:12" ht="15">
      <c r="A175" s="7">
        <v>145</v>
      </c>
      <c r="B175" s="17" t="s">
        <v>690</v>
      </c>
      <c r="C175" s="83" t="s">
        <v>691</v>
      </c>
      <c r="D175" s="17" t="s">
        <v>656</v>
      </c>
      <c r="E175" s="17" t="s">
        <v>692</v>
      </c>
      <c r="F175" s="161">
        <f t="shared" si="4"/>
        <v>507413</v>
      </c>
      <c r="G175" s="162">
        <v>107900</v>
      </c>
      <c r="H175" s="162">
        <v>368863</v>
      </c>
      <c r="I175" s="162">
        <v>0</v>
      </c>
      <c r="J175" s="162">
        <v>30650</v>
      </c>
      <c r="K175" s="36"/>
      <c r="L175" s="92" t="s">
        <v>2312</v>
      </c>
    </row>
    <row r="176" spans="1:12" ht="15">
      <c r="A176" s="7">
        <v>146</v>
      </c>
      <c r="B176" s="17" t="s">
        <v>693</v>
      </c>
      <c r="C176" s="83" t="s">
        <v>694</v>
      </c>
      <c r="D176" s="17" t="s">
        <v>656</v>
      </c>
      <c r="E176" s="17" t="s">
        <v>695</v>
      </c>
      <c r="F176" s="161">
        <f t="shared" si="4"/>
        <v>13082</v>
      </c>
      <c r="G176" s="162">
        <v>0</v>
      </c>
      <c r="H176" s="162">
        <v>12732</v>
      </c>
      <c r="I176" s="162">
        <v>0</v>
      </c>
      <c r="J176" s="162">
        <v>350</v>
      </c>
      <c r="K176" s="36"/>
      <c r="L176" s="92" t="s">
        <v>2312</v>
      </c>
    </row>
    <row r="177" spans="1:12" ht="15">
      <c r="A177" s="7">
        <v>147</v>
      </c>
      <c r="B177" s="17" t="s">
        <v>696</v>
      </c>
      <c r="C177" s="83" t="s">
        <v>697</v>
      </c>
      <c r="D177" s="17" t="s">
        <v>656</v>
      </c>
      <c r="E177" s="17" t="s">
        <v>698</v>
      </c>
      <c r="F177" s="161">
        <f t="shared" si="4"/>
        <v>421850</v>
      </c>
      <c r="G177" s="162">
        <v>0</v>
      </c>
      <c r="H177" s="162">
        <v>68725</v>
      </c>
      <c r="I177" s="162">
        <v>0</v>
      </c>
      <c r="J177" s="162">
        <v>353125</v>
      </c>
      <c r="K177" s="36"/>
      <c r="L177" s="92" t="s">
        <v>2312</v>
      </c>
    </row>
    <row r="178" spans="1:12" ht="15">
      <c r="A178" s="7">
        <v>148</v>
      </c>
      <c r="B178" s="17" t="s">
        <v>699</v>
      </c>
      <c r="C178" s="83" t="s">
        <v>700</v>
      </c>
      <c r="D178" s="17" t="s">
        <v>656</v>
      </c>
      <c r="E178" s="17" t="s">
        <v>701</v>
      </c>
      <c r="F178" s="161">
        <f t="shared" si="4"/>
        <v>2590010</v>
      </c>
      <c r="G178" s="162">
        <v>290000</v>
      </c>
      <c r="H178" s="162">
        <v>941860</v>
      </c>
      <c r="I178" s="162">
        <v>0</v>
      </c>
      <c r="J178" s="162">
        <v>1358150</v>
      </c>
      <c r="K178" s="36"/>
      <c r="L178" s="92" t="s">
        <v>2312</v>
      </c>
    </row>
    <row r="179" spans="1:12" ht="15">
      <c r="A179" s="7">
        <v>149</v>
      </c>
      <c r="B179" s="17" t="s">
        <v>702</v>
      </c>
      <c r="C179" s="83" t="s">
        <v>703</v>
      </c>
      <c r="D179" s="17" t="s">
        <v>656</v>
      </c>
      <c r="E179" s="17" t="s">
        <v>704</v>
      </c>
      <c r="F179" s="161">
        <f t="shared" si="4"/>
        <v>492589</v>
      </c>
      <c r="G179" s="162">
        <v>0</v>
      </c>
      <c r="H179" s="162">
        <v>356839</v>
      </c>
      <c r="I179" s="162">
        <v>56000</v>
      </c>
      <c r="J179" s="162">
        <v>79750</v>
      </c>
      <c r="K179" s="36"/>
      <c r="L179" s="92" t="s">
        <v>2312</v>
      </c>
    </row>
    <row r="180" spans="1:12" ht="15">
      <c r="A180" s="7">
        <v>150</v>
      </c>
      <c r="B180" s="17" t="s">
        <v>705</v>
      </c>
      <c r="C180" s="83" t="s">
        <v>706</v>
      </c>
      <c r="D180" s="17" t="s">
        <v>656</v>
      </c>
      <c r="E180" s="17" t="s">
        <v>707</v>
      </c>
      <c r="F180" s="161">
        <f t="shared" si="4"/>
        <v>1361868</v>
      </c>
      <c r="G180" s="162">
        <v>288800</v>
      </c>
      <c r="H180" s="162">
        <v>1035044</v>
      </c>
      <c r="I180" s="162">
        <v>0</v>
      </c>
      <c r="J180" s="162">
        <v>38024</v>
      </c>
      <c r="K180" s="36"/>
      <c r="L180" s="92" t="s">
        <v>2320</v>
      </c>
    </row>
    <row r="181" spans="1:12" ht="15">
      <c r="A181" s="7">
        <v>151</v>
      </c>
      <c r="B181" s="17" t="s">
        <v>708</v>
      </c>
      <c r="C181" s="83" t="s">
        <v>709</v>
      </c>
      <c r="D181" s="17" t="s">
        <v>656</v>
      </c>
      <c r="E181" s="17" t="s">
        <v>710</v>
      </c>
      <c r="F181" s="161">
        <f t="shared" si="4"/>
        <v>212085</v>
      </c>
      <c r="G181" s="162">
        <v>0</v>
      </c>
      <c r="H181" s="162">
        <v>212085</v>
      </c>
      <c r="I181" s="162">
        <v>0</v>
      </c>
      <c r="J181" s="162">
        <v>0</v>
      </c>
      <c r="K181" s="36"/>
      <c r="L181" s="92" t="s">
        <v>2312</v>
      </c>
    </row>
    <row r="182" spans="1:12" ht="15">
      <c r="A182" s="7">
        <v>152</v>
      </c>
      <c r="B182" s="17" t="s">
        <v>711</v>
      </c>
      <c r="C182" s="83" t="s">
        <v>712</v>
      </c>
      <c r="D182" s="17" t="s">
        <v>656</v>
      </c>
      <c r="E182" s="17" t="s">
        <v>713</v>
      </c>
      <c r="F182" s="161">
        <f t="shared" si="4"/>
        <v>22901</v>
      </c>
      <c r="G182" s="162">
        <v>0</v>
      </c>
      <c r="H182" s="162">
        <v>22901</v>
      </c>
      <c r="I182" s="162">
        <v>0</v>
      </c>
      <c r="J182" s="162">
        <v>0</v>
      </c>
      <c r="K182" s="36"/>
      <c r="L182" s="92" t="s">
        <v>2321</v>
      </c>
    </row>
    <row r="183" spans="1:12" ht="15">
      <c r="A183" s="7">
        <v>153</v>
      </c>
      <c r="B183" s="17" t="s">
        <v>714</v>
      </c>
      <c r="C183" s="83" t="s">
        <v>715</v>
      </c>
      <c r="D183" s="17" t="s">
        <v>656</v>
      </c>
      <c r="E183" s="17" t="s">
        <v>716</v>
      </c>
      <c r="F183" s="161">
        <f t="shared" si="4"/>
        <v>4400</v>
      </c>
      <c r="G183" s="162">
        <v>0</v>
      </c>
      <c r="H183" s="162">
        <v>4400</v>
      </c>
      <c r="I183" s="162">
        <v>0</v>
      </c>
      <c r="J183" s="162">
        <v>0</v>
      </c>
      <c r="K183" s="36"/>
      <c r="L183" s="92" t="s">
        <v>2310</v>
      </c>
    </row>
    <row r="184" spans="1:12" ht="15">
      <c r="A184" s="7">
        <v>154</v>
      </c>
      <c r="B184" s="17" t="s">
        <v>717</v>
      </c>
      <c r="C184" s="83" t="s">
        <v>718</v>
      </c>
      <c r="D184" s="17" t="s">
        <v>656</v>
      </c>
      <c r="E184" s="17" t="s">
        <v>719</v>
      </c>
      <c r="F184" s="161">
        <f t="shared" si="4"/>
        <v>128687</v>
      </c>
      <c r="G184" s="162">
        <v>0</v>
      </c>
      <c r="H184" s="162">
        <v>128687</v>
      </c>
      <c r="I184" s="162">
        <v>0</v>
      </c>
      <c r="J184" s="162">
        <v>0</v>
      </c>
      <c r="K184" s="36"/>
      <c r="L184" s="92" t="s">
        <v>2312</v>
      </c>
    </row>
    <row r="185" spans="1:12" s="5" customFormat="1" ht="15">
      <c r="A185" s="7">
        <v>155</v>
      </c>
      <c r="B185" s="17" t="s">
        <v>720</v>
      </c>
      <c r="C185" s="83" t="s">
        <v>721</v>
      </c>
      <c r="D185" s="17" t="s">
        <v>656</v>
      </c>
      <c r="E185" s="17" t="s">
        <v>722</v>
      </c>
      <c r="F185" s="161">
        <f t="shared" si="4"/>
        <v>218695</v>
      </c>
      <c r="G185" s="162">
        <v>0</v>
      </c>
      <c r="H185" s="162">
        <v>157495</v>
      </c>
      <c r="I185" s="162">
        <v>0</v>
      </c>
      <c r="J185" s="162">
        <v>61200</v>
      </c>
      <c r="K185" s="36"/>
      <c r="L185" s="92" t="s">
        <v>2312</v>
      </c>
    </row>
    <row r="186" spans="1:12" ht="15">
      <c r="A186" s="7">
        <v>156</v>
      </c>
      <c r="B186" s="17" t="s">
        <v>723</v>
      </c>
      <c r="C186" s="83" t="s">
        <v>724</v>
      </c>
      <c r="D186" s="17" t="s">
        <v>656</v>
      </c>
      <c r="E186" s="17" t="s">
        <v>725</v>
      </c>
      <c r="F186" s="161" t="s">
        <v>9</v>
      </c>
      <c r="G186" s="161" t="s">
        <v>9</v>
      </c>
      <c r="H186" s="161" t="s">
        <v>9</v>
      </c>
      <c r="I186" s="161" t="s">
        <v>9</v>
      </c>
      <c r="J186" s="161" t="s">
        <v>9</v>
      </c>
      <c r="K186" s="36"/>
      <c r="L186" s="92" t="s">
        <v>9</v>
      </c>
    </row>
    <row r="187" spans="1:12" ht="15">
      <c r="A187" s="7">
        <v>157</v>
      </c>
      <c r="B187" s="17" t="s">
        <v>726</v>
      </c>
      <c r="C187" s="83" t="s">
        <v>727</v>
      </c>
      <c r="D187" s="17" t="s">
        <v>656</v>
      </c>
      <c r="E187" s="17" t="s">
        <v>728</v>
      </c>
      <c r="F187" s="161">
        <f aca="true" t="shared" si="5" ref="F187:F218">G187+H187+I187+J187</f>
        <v>86128</v>
      </c>
      <c r="G187" s="162">
        <v>0</v>
      </c>
      <c r="H187" s="162">
        <v>85478</v>
      </c>
      <c r="I187" s="162">
        <v>0</v>
      </c>
      <c r="J187" s="162">
        <v>650</v>
      </c>
      <c r="K187" s="36"/>
      <c r="L187" s="92" t="s">
        <v>2312</v>
      </c>
    </row>
    <row r="188" spans="1:12" ht="15">
      <c r="A188" s="7">
        <v>158</v>
      </c>
      <c r="B188" s="17" t="s">
        <v>729</v>
      </c>
      <c r="C188" s="83" t="s">
        <v>730</v>
      </c>
      <c r="D188" s="17" t="s">
        <v>656</v>
      </c>
      <c r="E188" s="17" t="s">
        <v>731</v>
      </c>
      <c r="F188" s="161">
        <f t="shared" si="5"/>
        <v>492585</v>
      </c>
      <c r="G188" s="162">
        <v>0</v>
      </c>
      <c r="H188" s="162">
        <v>45796</v>
      </c>
      <c r="I188" s="162">
        <v>165000</v>
      </c>
      <c r="J188" s="162">
        <v>281789</v>
      </c>
      <c r="K188" s="36"/>
      <c r="L188" s="92" t="s">
        <v>2312</v>
      </c>
    </row>
    <row r="189" spans="1:12" ht="15">
      <c r="A189" s="7">
        <v>159</v>
      </c>
      <c r="B189" s="17" t="s">
        <v>732</v>
      </c>
      <c r="C189" s="83" t="s">
        <v>733</v>
      </c>
      <c r="D189" s="17" t="s">
        <v>656</v>
      </c>
      <c r="E189" s="17" t="s">
        <v>734</v>
      </c>
      <c r="F189" s="161">
        <f t="shared" si="5"/>
        <v>57644</v>
      </c>
      <c r="G189" s="162">
        <v>0</v>
      </c>
      <c r="H189" s="162">
        <v>57644</v>
      </c>
      <c r="I189" s="162">
        <v>0</v>
      </c>
      <c r="J189" s="162">
        <v>0</v>
      </c>
      <c r="K189" s="36"/>
      <c r="L189" s="92" t="s">
        <v>2312</v>
      </c>
    </row>
    <row r="190" spans="1:12" ht="15">
      <c r="A190" s="7">
        <v>160</v>
      </c>
      <c r="B190" s="17" t="s">
        <v>735</v>
      </c>
      <c r="C190" s="83" t="s">
        <v>736</v>
      </c>
      <c r="D190" s="17" t="s">
        <v>656</v>
      </c>
      <c r="E190" s="17" t="s">
        <v>737</v>
      </c>
      <c r="F190" s="161">
        <f t="shared" si="5"/>
        <v>2310110</v>
      </c>
      <c r="G190" s="162">
        <v>110150</v>
      </c>
      <c r="H190" s="162">
        <v>786902</v>
      </c>
      <c r="I190" s="162">
        <v>0</v>
      </c>
      <c r="J190" s="162">
        <v>1413058</v>
      </c>
      <c r="K190" s="36"/>
      <c r="L190" s="92" t="s">
        <v>2312</v>
      </c>
    </row>
    <row r="191" spans="1:12" ht="15">
      <c r="A191" s="7">
        <v>161</v>
      </c>
      <c r="B191" s="17" t="s">
        <v>738</v>
      </c>
      <c r="C191" s="83" t="s">
        <v>739</v>
      </c>
      <c r="D191" s="17" t="s">
        <v>656</v>
      </c>
      <c r="E191" s="17" t="s">
        <v>740</v>
      </c>
      <c r="F191" s="161">
        <f t="shared" si="5"/>
        <v>108983</v>
      </c>
      <c r="G191" s="162">
        <v>0</v>
      </c>
      <c r="H191" s="162">
        <v>89583</v>
      </c>
      <c r="I191" s="162">
        <v>0</v>
      </c>
      <c r="J191" s="162">
        <v>19400</v>
      </c>
      <c r="K191" s="36"/>
      <c r="L191" s="92" t="s">
        <v>2312</v>
      </c>
    </row>
    <row r="192" spans="1:12" ht="15">
      <c r="A192" s="7">
        <v>162</v>
      </c>
      <c r="B192" s="17" t="s">
        <v>741</v>
      </c>
      <c r="C192" s="83" t="s">
        <v>742</v>
      </c>
      <c r="D192" s="17" t="s">
        <v>656</v>
      </c>
      <c r="E192" s="17" t="s">
        <v>743</v>
      </c>
      <c r="F192" s="161">
        <f t="shared" si="5"/>
        <v>0</v>
      </c>
      <c r="G192" s="162">
        <v>0</v>
      </c>
      <c r="H192" s="162">
        <v>0</v>
      </c>
      <c r="I192" s="162">
        <v>0</v>
      </c>
      <c r="J192" s="162">
        <v>0</v>
      </c>
      <c r="K192" s="36"/>
      <c r="L192" s="92" t="s">
        <v>2312</v>
      </c>
    </row>
    <row r="193" spans="1:12" ht="15">
      <c r="A193" s="7">
        <v>163</v>
      </c>
      <c r="B193" s="17" t="s">
        <v>744</v>
      </c>
      <c r="C193" s="83" t="s">
        <v>745</v>
      </c>
      <c r="D193" s="17" t="s">
        <v>656</v>
      </c>
      <c r="E193" s="17" t="s">
        <v>746</v>
      </c>
      <c r="F193" s="161">
        <f t="shared" si="5"/>
        <v>416178</v>
      </c>
      <c r="G193" s="162">
        <v>0</v>
      </c>
      <c r="H193" s="162">
        <v>65595</v>
      </c>
      <c r="I193" s="162">
        <v>0</v>
      </c>
      <c r="J193" s="162">
        <v>350583</v>
      </c>
      <c r="K193" s="36"/>
      <c r="L193" s="92" t="s">
        <v>2312</v>
      </c>
    </row>
    <row r="194" spans="1:12" ht="15">
      <c r="A194" s="7">
        <v>164</v>
      </c>
      <c r="B194" s="17" t="s">
        <v>747</v>
      </c>
      <c r="C194" s="83" t="s">
        <v>748</v>
      </c>
      <c r="D194" s="17" t="s">
        <v>656</v>
      </c>
      <c r="E194" s="17" t="s">
        <v>749</v>
      </c>
      <c r="F194" s="161">
        <f t="shared" si="5"/>
        <v>261150</v>
      </c>
      <c r="G194" s="162">
        <v>0</v>
      </c>
      <c r="H194" s="162">
        <v>221000</v>
      </c>
      <c r="I194" s="162">
        <v>0</v>
      </c>
      <c r="J194" s="162">
        <v>40150</v>
      </c>
      <c r="K194" s="36"/>
      <c r="L194" s="92" t="s">
        <v>2312</v>
      </c>
    </row>
    <row r="195" spans="1:12" ht="15">
      <c r="A195" s="7">
        <v>165</v>
      </c>
      <c r="B195" s="17" t="s">
        <v>750</v>
      </c>
      <c r="C195" s="83" t="s">
        <v>751</v>
      </c>
      <c r="D195" s="17" t="s">
        <v>656</v>
      </c>
      <c r="E195" s="17" t="s">
        <v>752</v>
      </c>
      <c r="F195" s="161">
        <f t="shared" si="5"/>
        <v>172856</v>
      </c>
      <c r="G195" s="162">
        <v>0</v>
      </c>
      <c r="H195" s="162">
        <v>97456</v>
      </c>
      <c r="I195" s="162">
        <v>0</v>
      </c>
      <c r="J195" s="162">
        <v>75400</v>
      </c>
      <c r="K195" s="36"/>
      <c r="L195" s="92" t="s">
        <v>2312</v>
      </c>
    </row>
    <row r="196" spans="1:12" ht="15">
      <c r="A196" s="7">
        <v>166</v>
      </c>
      <c r="B196" s="17" t="s">
        <v>753</v>
      </c>
      <c r="C196" s="83" t="s">
        <v>754</v>
      </c>
      <c r="D196" s="17" t="s">
        <v>656</v>
      </c>
      <c r="E196" s="17" t="s">
        <v>755</v>
      </c>
      <c r="F196" s="161">
        <f t="shared" si="5"/>
        <v>0</v>
      </c>
      <c r="G196" s="162">
        <v>0</v>
      </c>
      <c r="H196" s="162">
        <v>0</v>
      </c>
      <c r="I196" s="162">
        <v>0</v>
      </c>
      <c r="J196" s="162">
        <v>0</v>
      </c>
      <c r="K196" s="36"/>
      <c r="L196" s="92" t="s">
        <v>2321</v>
      </c>
    </row>
    <row r="197" spans="1:12" ht="15">
      <c r="A197" s="7">
        <v>167</v>
      </c>
      <c r="B197" s="17" t="s">
        <v>756</v>
      </c>
      <c r="C197" s="83" t="s">
        <v>757</v>
      </c>
      <c r="D197" s="17" t="s">
        <v>656</v>
      </c>
      <c r="E197" s="17" t="s">
        <v>758</v>
      </c>
      <c r="F197" s="161">
        <f t="shared" si="5"/>
        <v>709253</v>
      </c>
      <c r="G197" s="162">
        <v>0</v>
      </c>
      <c r="H197" s="162">
        <v>586470</v>
      </c>
      <c r="I197" s="162">
        <v>0</v>
      </c>
      <c r="J197" s="162">
        <v>122783</v>
      </c>
      <c r="K197" s="36"/>
      <c r="L197" s="92" t="s">
        <v>2312</v>
      </c>
    </row>
    <row r="198" spans="1:12" ht="15">
      <c r="A198" s="7">
        <v>168</v>
      </c>
      <c r="B198" s="17" t="s">
        <v>759</v>
      </c>
      <c r="C198" s="83" t="s">
        <v>760</v>
      </c>
      <c r="D198" s="17" t="s">
        <v>656</v>
      </c>
      <c r="E198" s="17" t="s">
        <v>761</v>
      </c>
      <c r="F198" s="161">
        <f t="shared" si="5"/>
        <v>9850</v>
      </c>
      <c r="G198" s="162">
        <v>0</v>
      </c>
      <c r="H198" s="162">
        <v>800</v>
      </c>
      <c r="I198" s="162">
        <v>0</v>
      </c>
      <c r="J198" s="162">
        <v>9050</v>
      </c>
      <c r="K198" s="36"/>
      <c r="L198" s="92" t="s">
        <v>2312</v>
      </c>
    </row>
    <row r="199" spans="1:12" ht="15">
      <c r="A199" s="7">
        <v>169</v>
      </c>
      <c r="B199" s="17" t="s">
        <v>762</v>
      </c>
      <c r="C199" s="83" t="s">
        <v>763</v>
      </c>
      <c r="D199" s="17" t="s">
        <v>656</v>
      </c>
      <c r="E199" s="17" t="s">
        <v>764</v>
      </c>
      <c r="F199" s="161">
        <f t="shared" si="5"/>
        <v>2286951</v>
      </c>
      <c r="G199" s="162">
        <v>924000</v>
      </c>
      <c r="H199" s="162">
        <v>665351</v>
      </c>
      <c r="I199" s="162">
        <v>27100</v>
      </c>
      <c r="J199" s="162">
        <v>670500</v>
      </c>
      <c r="K199" s="36"/>
      <c r="L199" s="92" t="s">
        <v>2312</v>
      </c>
    </row>
    <row r="200" spans="1:12" ht="15">
      <c r="A200" s="7">
        <v>170</v>
      </c>
      <c r="B200" s="17" t="s">
        <v>765</v>
      </c>
      <c r="C200" s="83" t="s">
        <v>766</v>
      </c>
      <c r="D200" s="17" t="s">
        <v>656</v>
      </c>
      <c r="E200" s="17" t="s">
        <v>767</v>
      </c>
      <c r="F200" s="161">
        <f t="shared" si="5"/>
        <v>23254</v>
      </c>
      <c r="G200" s="162">
        <v>0</v>
      </c>
      <c r="H200" s="162">
        <v>23254</v>
      </c>
      <c r="I200" s="162">
        <v>0</v>
      </c>
      <c r="J200" s="162">
        <v>0</v>
      </c>
      <c r="K200" s="36"/>
      <c r="L200" s="92" t="s">
        <v>2312</v>
      </c>
    </row>
    <row r="201" spans="1:12" ht="15">
      <c r="A201" s="7">
        <v>171</v>
      </c>
      <c r="B201" s="17" t="s">
        <v>769</v>
      </c>
      <c r="C201" s="83" t="s">
        <v>770</v>
      </c>
      <c r="D201" s="17" t="s">
        <v>768</v>
      </c>
      <c r="E201" s="17" t="s">
        <v>771</v>
      </c>
      <c r="F201" s="161">
        <f t="shared" si="5"/>
        <v>1328044</v>
      </c>
      <c r="G201" s="162">
        <v>503096</v>
      </c>
      <c r="H201" s="162">
        <v>698361</v>
      </c>
      <c r="I201" s="162">
        <v>0</v>
      </c>
      <c r="J201" s="162">
        <v>126587</v>
      </c>
      <c r="K201" s="36"/>
      <c r="L201" s="92" t="s">
        <v>2312</v>
      </c>
    </row>
    <row r="202" spans="1:12" ht="15">
      <c r="A202" s="7">
        <v>172</v>
      </c>
      <c r="B202" s="17" t="s">
        <v>772</v>
      </c>
      <c r="C202" s="83" t="s">
        <v>773</v>
      </c>
      <c r="D202" s="17" t="s">
        <v>768</v>
      </c>
      <c r="E202" s="17" t="s">
        <v>774</v>
      </c>
      <c r="F202" s="161">
        <f t="shared" si="5"/>
        <v>1029297</v>
      </c>
      <c r="G202" s="162">
        <v>286320</v>
      </c>
      <c r="H202" s="162">
        <v>268326</v>
      </c>
      <c r="I202" s="162">
        <v>0</v>
      </c>
      <c r="J202" s="162">
        <v>474651</v>
      </c>
      <c r="K202" s="36"/>
      <c r="L202" s="92" t="s">
        <v>2312</v>
      </c>
    </row>
    <row r="203" spans="1:12" ht="15">
      <c r="A203" s="7">
        <v>173</v>
      </c>
      <c r="B203" s="17" t="s">
        <v>775</v>
      </c>
      <c r="C203" s="83" t="s">
        <v>776</v>
      </c>
      <c r="D203" s="17" t="s">
        <v>768</v>
      </c>
      <c r="E203" s="17" t="s">
        <v>777</v>
      </c>
      <c r="F203" s="161">
        <f t="shared" si="5"/>
        <v>818053</v>
      </c>
      <c r="G203" s="162">
        <v>681050</v>
      </c>
      <c r="H203" s="162">
        <v>137003</v>
      </c>
      <c r="I203" s="162">
        <v>0</v>
      </c>
      <c r="J203" s="162">
        <v>0</v>
      </c>
      <c r="K203" s="36"/>
      <c r="L203" s="92" t="s">
        <v>2312</v>
      </c>
    </row>
    <row r="204" spans="1:12" ht="15">
      <c r="A204" s="7">
        <v>174</v>
      </c>
      <c r="B204" s="17" t="s">
        <v>778</v>
      </c>
      <c r="C204" s="83" t="s">
        <v>779</v>
      </c>
      <c r="D204" s="17" t="s">
        <v>768</v>
      </c>
      <c r="E204" s="17" t="s">
        <v>780</v>
      </c>
      <c r="F204" s="161">
        <f t="shared" si="5"/>
        <v>275840</v>
      </c>
      <c r="G204" s="162">
        <v>0</v>
      </c>
      <c r="H204" s="162">
        <v>173786</v>
      </c>
      <c r="I204" s="162">
        <v>0</v>
      </c>
      <c r="J204" s="162">
        <v>102054</v>
      </c>
      <c r="K204" s="36"/>
      <c r="L204" s="92" t="s">
        <v>2312</v>
      </c>
    </row>
    <row r="205" spans="1:12" ht="15">
      <c r="A205" s="7">
        <v>175</v>
      </c>
      <c r="B205" s="17" t="s">
        <v>781</v>
      </c>
      <c r="C205" s="83" t="s">
        <v>782</v>
      </c>
      <c r="D205" s="17" t="s">
        <v>768</v>
      </c>
      <c r="E205" s="17" t="s">
        <v>783</v>
      </c>
      <c r="F205" s="161">
        <f t="shared" si="5"/>
        <v>1415374</v>
      </c>
      <c r="G205" s="162">
        <v>623576</v>
      </c>
      <c r="H205" s="162">
        <v>666347</v>
      </c>
      <c r="I205" s="162">
        <v>12000</v>
      </c>
      <c r="J205" s="162">
        <v>113451</v>
      </c>
      <c r="K205" s="36"/>
      <c r="L205" s="92" t="s">
        <v>2312</v>
      </c>
    </row>
    <row r="206" spans="1:12" ht="15">
      <c r="A206" s="7">
        <v>176</v>
      </c>
      <c r="B206" s="17" t="s">
        <v>784</v>
      </c>
      <c r="C206" s="83" t="s">
        <v>785</v>
      </c>
      <c r="D206" s="17" t="s">
        <v>768</v>
      </c>
      <c r="E206" s="17" t="s">
        <v>786</v>
      </c>
      <c r="F206" s="161">
        <f t="shared" si="5"/>
        <v>1076202</v>
      </c>
      <c r="G206" s="162">
        <v>669300</v>
      </c>
      <c r="H206" s="162">
        <v>352102</v>
      </c>
      <c r="I206" s="162">
        <v>42000</v>
      </c>
      <c r="J206" s="162">
        <v>12800</v>
      </c>
      <c r="K206" s="36"/>
      <c r="L206" s="92" t="s">
        <v>2312</v>
      </c>
    </row>
    <row r="207" spans="1:12" ht="15">
      <c r="A207" s="7">
        <v>177</v>
      </c>
      <c r="B207" s="17" t="s">
        <v>787</v>
      </c>
      <c r="C207" s="83" t="s">
        <v>788</v>
      </c>
      <c r="D207" s="17" t="s">
        <v>768</v>
      </c>
      <c r="E207" s="17" t="s">
        <v>789</v>
      </c>
      <c r="F207" s="161">
        <f t="shared" si="5"/>
        <v>1222881</v>
      </c>
      <c r="G207" s="162">
        <v>360000</v>
      </c>
      <c r="H207" s="162">
        <v>739981</v>
      </c>
      <c r="I207" s="162">
        <v>0</v>
      </c>
      <c r="J207" s="162">
        <v>122900</v>
      </c>
      <c r="K207" s="36"/>
      <c r="L207" s="92" t="s">
        <v>2312</v>
      </c>
    </row>
    <row r="208" spans="1:12" ht="15">
      <c r="A208" s="7">
        <v>178</v>
      </c>
      <c r="B208" s="17" t="s">
        <v>790</v>
      </c>
      <c r="C208" s="83" t="s">
        <v>791</v>
      </c>
      <c r="D208" s="17" t="s">
        <v>768</v>
      </c>
      <c r="E208" s="17" t="s">
        <v>792</v>
      </c>
      <c r="F208" s="161">
        <f t="shared" si="5"/>
        <v>9937824</v>
      </c>
      <c r="G208" s="162">
        <v>8191465</v>
      </c>
      <c r="H208" s="162">
        <v>1223491</v>
      </c>
      <c r="I208" s="162">
        <v>0</v>
      </c>
      <c r="J208" s="162">
        <v>522868</v>
      </c>
      <c r="K208" s="36"/>
      <c r="L208" s="92" t="s">
        <v>2312</v>
      </c>
    </row>
    <row r="209" spans="1:12" ht="15">
      <c r="A209" s="7">
        <v>179</v>
      </c>
      <c r="B209" s="17" t="s">
        <v>793</v>
      </c>
      <c r="C209" s="83" t="s">
        <v>794</v>
      </c>
      <c r="D209" s="17" t="s">
        <v>768</v>
      </c>
      <c r="E209" s="17" t="s">
        <v>795</v>
      </c>
      <c r="F209" s="161">
        <f t="shared" si="5"/>
        <v>1170035</v>
      </c>
      <c r="G209" s="162">
        <v>962000</v>
      </c>
      <c r="H209" s="162">
        <v>191151</v>
      </c>
      <c r="I209" s="162">
        <v>0</v>
      </c>
      <c r="J209" s="162">
        <v>16884</v>
      </c>
      <c r="K209" s="36"/>
      <c r="L209" s="92" t="s">
        <v>2312</v>
      </c>
    </row>
    <row r="210" spans="1:12" s="5" customFormat="1" ht="15">
      <c r="A210" s="7">
        <v>180</v>
      </c>
      <c r="B210" s="17" t="s">
        <v>796</v>
      </c>
      <c r="C210" s="83" t="s">
        <v>797</v>
      </c>
      <c r="D210" s="17" t="s">
        <v>768</v>
      </c>
      <c r="E210" s="17" t="s">
        <v>798</v>
      </c>
      <c r="F210" s="161">
        <f t="shared" si="5"/>
        <v>855801</v>
      </c>
      <c r="G210" s="162">
        <v>349300</v>
      </c>
      <c r="H210" s="162">
        <v>472901</v>
      </c>
      <c r="I210" s="162">
        <v>0</v>
      </c>
      <c r="J210" s="162">
        <v>33600</v>
      </c>
      <c r="K210" s="36"/>
      <c r="L210" s="92" t="s">
        <v>2320</v>
      </c>
    </row>
    <row r="211" spans="1:12" ht="15">
      <c r="A211" s="7">
        <v>181</v>
      </c>
      <c r="B211" s="17" t="s">
        <v>799</v>
      </c>
      <c r="C211" s="83" t="s">
        <v>800</v>
      </c>
      <c r="D211" s="17" t="s">
        <v>768</v>
      </c>
      <c r="E211" s="17" t="s">
        <v>801</v>
      </c>
      <c r="F211" s="161">
        <f t="shared" si="5"/>
        <v>1369065</v>
      </c>
      <c r="G211" s="162">
        <v>691450</v>
      </c>
      <c r="H211" s="162">
        <v>650615</v>
      </c>
      <c r="I211" s="162">
        <v>0</v>
      </c>
      <c r="J211" s="162">
        <v>27000</v>
      </c>
      <c r="K211" s="36"/>
      <c r="L211" s="92" t="s">
        <v>2312</v>
      </c>
    </row>
    <row r="212" spans="1:12" ht="15">
      <c r="A212" s="7">
        <v>182</v>
      </c>
      <c r="B212" s="17" t="s">
        <v>802</v>
      </c>
      <c r="C212" s="83" t="s">
        <v>803</v>
      </c>
      <c r="D212" s="17" t="s">
        <v>768</v>
      </c>
      <c r="E212" s="17" t="s">
        <v>804</v>
      </c>
      <c r="F212" s="161">
        <f t="shared" si="5"/>
        <v>309414</v>
      </c>
      <c r="G212" s="162">
        <v>274120</v>
      </c>
      <c r="H212" s="162">
        <v>34494</v>
      </c>
      <c r="I212" s="162">
        <v>800</v>
      </c>
      <c r="J212" s="162">
        <v>0</v>
      </c>
      <c r="K212" s="36"/>
      <c r="L212" s="92" t="s">
        <v>2312</v>
      </c>
    </row>
    <row r="213" spans="1:12" ht="15">
      <c r="A213" s="7">
        <v>183</v>
      </c>
      <c r="B213" s="17" t="s">
        <v>805</v>
      </c>
      <c r="C213" s="83" t="s">
        <v>806</v>
      </c>
      <c r="D213" s="17" t="s">
        <v>768</v>
      </c>
      <c r="E213" s="17" t="s">
        <v>807</v>
      </c>
      <c r="F213" s="161">
        <f t="shared" si="5"/>
        <v>284425</v>
      </c>
      <c r="G213" s="162">
        <v>87000</v>
      </c>
      <c r="H213" s="162">
        <v>197425</v>
      </c>
      <c r="I213" s="162">
        <v>0</v>
      </c>
      <c r="J213" s="162">
        <v>0</v>
      </c>
      <c r="K213" s="36"/>
      <c r="L213" s="92" t="s">
        <v>2312</v>
      </c>
    </row>
    <row r="214" spans="1:12" ht="15">
      <c r="A214" s="7">
        <v>184</v>
      </c>
      <c r="B214" s="17" t="s">
        <v>808</v>
      </c>
      <c r="C214" s="83" t="s">
        <v>809</v>
      </c>
      <c r="D214" s="17" t="s">
        <v>768</v>
      </c>
      <c r="E214" s="17" t="s">
        <v>810</v>
      </c>
      <c r="F214" s="161">
        <f t="shared" si="5"/>
        <v>374056</v>
      </c>
      <c r="G214" s="162">
        <v>0</v>
      </c>
      <c r="H214" s="162">
        <v>240656</v>
      </c>
      <c r="I214" s="162">
        <v>0</v>
      </c>
      <c r="J214" s="162">
        <v>133400</v>
      </c>
      <c r="K214" s="36"/>
      <c r="L214" s="92" t="s">
        <v>2312</v>
      </c>
    </row>
    <row r="215" spans="1:12" ht="15">
      <c r="A215" s="7">
        <v>185</v>
      </c>
      <c r="B215" s="17" t="s">
        <v>811</v>
      </c>
      <c r="C215" s="83" t="s">
        <v>812</v>
      </c>
      <c r="D215" s="17" t="s">
        <v>768</v>
      </c>
      <c r="E215" s="17" t="s">
        <v>813</v>
      </c>
      <c r="F215" s="161">
        <f t="shared" si="5"/>
        <v>388760</v>
      </c>
      <c r="G215" s="162">
        <v>80000</v>
      </c>
      <c r="H215" s="162">
        <v>268260</v>
      </c>
      <c r="I215" s="162">
        <v>0</v>
      </c>
      <c r="J215" s="162">
        <v>40500</v>
      </c>
      <c r="K215" s="36"/>
      <c r="L215" s="92" t="s">
        <v>2312</v>
      </c>
    </row>
    <row r="216" spans="1:12" ht="15">
      <c r="A216" s="7">
        <v>186</v>
      </c>
      <c r="B216" s="17" t="s">
        <v>814</v>
      </c>
      <c r="C216" s="83" t="s">
        <v>815</v>
      </c>
      <c r="D216" s="17" t="s">
        <v>768</v>
      </c>
      <c r="E216" s="17" t="s">
        <v>816</v>
      </c>
      <c r="F216" s="161">
        <f t="shared" si="5"/>
        <v>100</v>
      </c>
      <c r="G216" s="162">
        <v>0</v>
      </c>
      <c r="H216" s="162">
        <v>100</v>
      </c>
      <c r="I216" s="162">
        <v>0</v>
      </c>
      <c r="J216" s="162">
        <v>0</v>
      </c>
      <c r="K216" s="36"/>
      <c r="L216" s="92" t="s">
        <v>2312</v>
      </c>
    </row>
    <row r="217" spans="1:12" ht="15">
      <c r="A217" s="7">
        <v>187</v>
      </c>
      <c r="B217" s="17" t="s">
        <v>818</v>
      </c>
      <c r="C217" s="83" t="s">
        <v>819</v>
      </c>
      <c r="D217" s="17" t="s">
        <v>817</v>
      </c>
      <c r="E217" s="17" t="s">
        <v>820</v>
      </c>
      <c r="F217" s="161">
        <f t="shared" si="5"/>
        <v>778544</v>
      </c>
      <c r="G217" s="162">
        <v>0</v>
      </c>
      <c r="H217" s="162">
        <v>467782</v>
      </c>
      <c r="I217" s="162">
        <v>400</v>
      </c>
      <c r="J217" s="162">
        <v>310362</v>
      </c>
      <c r="K217" s="36"/>
      <c r="L217" s="92" t="s">
        <v>2320</v>
      </c>
    </row>
    <row r="218" spans="1:12" ht="15">
      <c r="A218" s="7">
        <v>188</v>
      </c>
      <c r="B218" s="17" t="s">
        <v>821</v>
      </c>
      <c r="C218" s="83" t="s">
        <v>822</v>
      </c>
      <c r="D218" s="17" t="s">
        <v>817</v>
      </c>
      <c r="E218" s="17" t="s">
        <v>823</v>
      </c>
      <c r="F218" s="161">
        <f t="shared" si="5"/>
        <v>49095</v>
      </c>
      <c r="G218" s="162">
        <v>0</v>
      </c>
      <c r="H218" s="162">
        <v>48445</v>
      </c>
      <c r="I218" s="162">
        <v>0</v>
      </c>
      <c r="J218" s="162">
        <v>650</v>
      </c>
      <c r="K218" s="36"/>
      <c r="L218" s="92" t="s">
        <v>2312</v>
      </c>
    </row>
    <row r="219" spans="1:12" ht="15">
      <c r="A219" s="7">
        <v>189</v>
      </c>
      <c r="B219" s="17" t="s">
        <v>824</v>
      </c>
      <c r="C219" s="83" t="s">
        <v>825</v>
      </c>
      <c r="D219" s="17" t="s">
        <v>817</v>
      </c>
      <c r="E219" s="17" t="s">
        <v>826</v>
      </c>
      <c r="F219" s="161">
        <f aca="true" t="shared" si="6" ref="F219:F250">G219+H219+I219+J219</f>
        <v>52590</v>
      </c>
      <c r="G219" s="162">
        <v>0</v>
      </c>
      <c r="H219" s="162">
        <v>28690</v>
      </c>
      <c r="I219" s="162">
        <v>0</v>
      </c>
      <c r="J219" s="162">
        <v>23900</v>
      </c>
      <c r="K219" s="36"/>
      <c r="L219" s="92" t="s">
        <v>2320</v>
      </c>
    </row>
    <row r="220" spans="1:12" ht="15">
      <c r="A220" s="7">
        <v>190</v>
      </c>
      <c r="B220" s="17" t="s">
        <v>827</v>
      </c>
      <c r="C220" s="83" t="s">
        <v>828</v>
      </c>
      <c r="D220" s="17" t="s">
        <v>817</v>
      </c>
      <c r="E220" s="17" t="s">
        <v>829</v>
      </c>
      <c r="F220" s="161">
        <f t="shared" si="6"/>
        <v>51352</v>
      </c>
      <c r="G220" s="162">
        <v>0</v>
      </c>
      <c r="H220" s="162">
        <v>11352</v>
      </c>
      <c r="I220" s="162">
        <v>0</v>
      </c>
      <c r="J220" s="162">
        <v>40000</v>
      </c>
      <c r="K220" s="36"/>
      <c r="L220" s="92" t="s">
        <v>2321</v>
      </c>
    </row>
    <row r="221" spans="1:12" ht="15">
      <c r="A221" s="7">
        <v>191</v>
      </c>
      <c r="B221" s="17" t="s">
        <v>830</v>
      </c>
      <c r="C221" s="83" t="s">
        <v>831</v>
      </c>
      <c r="D221" s="17" t="s">
        <v>817</v>
      </c>
      <c r="E221" s="17" t="s">
        <v>832</v>
      </c>
      <c r="F221" s="161">
        <f t="shared" si="6"/>
        <v>61268</v>
      </c>
      <c r="G221" s="162">
        <v>0</v>
      </c>
      <c r="H221" s="162">
        <v>11268</v>
      </c>
      <c r="I221" s="162">
        <v>9000</v>
      </c>
      <c r="J221" s="162">
        <v>41000</v>
      </c>
      <c r="K221" s="36"/>
      <c r="L221" s="92" t="s">
        <v>2320</v>
      </c>
    </row>
    <row r="222" spans="1:12" ht="15">
      <c r="A222" s="7">
        <v>192</v>
      </c>
      <c r="B222" s="17" t="s">
        <v>833</v>
      </c>
      <c r="C222" s="83" t="s">
        <v>834</v>
      </c>
      <c r="D222" s="17" t="s">
        <v>817</v>
      </c>
      <c r="E222" s="17" t="s">
        <v>835</v>
      </c>
      <c r="F222" s="161">
        <f t="shared" si="6"/>
        <v>15115</v>
      </c>
      <c r="G222" s="162">
        <v>0</v>
      </c>
      <c r="H222" s="162">
        <v>12115</v>
      </c>
      <c r="I222" s="162">
        <v>0</v>
      </c>
      <c r="J222" s="162">
        <v>3000</v>
      </c>
      <c r="K222" s="36"/>
      <c r="L222" s="92" t="s">
        <v>2312</v>
      </c>
    </row>
    <row r="223" spans="1:12" ht="15">
      <c r="A223" s="7">
        <v>193</v>
      </c>
      <c r="B223" s="17" t="s">
        <v>836</v>
      </c>
      <c r="C223" s="83" t="s">
        <v>837</v>
      </c>
      <c r="D223" s="17" t="s">
        <v>817</v>
      </c>
      <c r="E223" s="17" t="s">
        <v>838</v>
      </c>
      <c r="F223" s="161">
        <f t="shared" si="6"/>
        <v>132802</v>
      </c>
      <c r="G223" s="162">
        <v>0</v>
      </c>
      <c r="H223" s="162">
        <v>108500</v>
      </c>
      <c r="I223" s="162">
        <v>0</v>
      </c>
      <c r="J223" s="162">
        <v>24302</v>
      </c>
      <c r="K223" s="36"/>
      <c r="L223" s="92" t="s">
        <v>2312</v>
      </c>
    </row>
    <row r="224" spans="1:12" ht="15">
      <c r="A224" s="7">
        <v>194</v>
      </c>
      <c r="B224" s="17" t="s">
        <v>839</v>
      </c>
      <c r="C224" s="83" t="s">
        <v>840</v>
      </c>
      <c r="D224" s="17" t="s">
        <v>817</v>
      </c>
      <c r="E224" s="17" t="s">
        <v>841</v>
      </c>
      <c r="F224" s="161">
        <f t="shared" si="6"/>
        <v>47223</v>
      </c>
      <c r="G224" s="162">
        <v>0</v>
      </c>
      <c r="H224" s="162">
        <v>47223</v>
      </c>
      <c r="I224" s="162">
        <v>0</v>
      </c>
      <c r="J224" s="162">
        <v>0</v>
      </c>
      <c r="K224" s="36"/>
      <c r="L224" s="92" t="s">
        <v>2312</v>
      </c>
    </row>
    <row r="225" spans="1:12" ht="15">
      <c r="A225" s="7">
        <v>195</v>
      </c>
      <c r="B225" s="17" t="s">
        <v>842</v>
      </c>
      <c r="C225" s="83" t="s">
        <v>843</v>
      </c>
      <c r="D225" s="17" t="s">
        <v>817</v>
      </c>
      <c r="E225" s="17" t="s">
        <v>844</v>
      </c>
      <c r="F225" s="161">
        <f t="shared" si="6"/>
        <v>162833</v>
      </c>
      <c r="G225" s="162">
        <v>0</v>
      </c>
      <c r="H225" s="162">
        <v>125833</v>
      </c>
      <c r="I225" s="162">
        <v>0</v>
      </c>
      <c r="J225" s="162">
        <v>37000</v>
      </c>
      <c r="K225" s="36"/>
      <c r="L225" s="92" t="s">
        <v>2312</v>
      </c>
    </row>
    <row r="226" spans="1:12" ht="15">
      <c r="A226" s="7">
        <v>196</v>
      </c>
      <c r="B226" s="17" t="s">
        <v>845</v>
      </c>
      <c r="C226" s="83" t="s">
        <v>846</v>
      </c>
      <c r="D226" s="17" t="s">
        <v>817</v>
      </c>
      <c r="E226" s="17" t="s">
        <v>847</v>
      </c>
      <c r="F226" s="161">
        <f t="shared" si="6"/>
        <v>1430604</v>
      </c>
      <c r="G226" s="162">
        <v>422502</v>
      </c>
      <c r="H226" s="162">
        <v>663527</v>
      </c>
      <c r="I226" s="162">
        <v>9000</v>
      </c>
      <c r="J226" s="162">
        <v>335575</v>
      </c>
      <c r="K226" s="36"/>
      <c r="L226" s="92" t="s">
        <v>2320</v>
      </c>
    </row>
    <row r="227" spans="1:12" ht="15">
      <c r="A227" s="7">
        <v>197</v>
      </c>
      <c r="B227" s="17" t="s">
        <v>848</v>
      </c>
      <c r="C227" s="83" t="s">
        <v>849</v>
      </c>
      <c r="D227" s="17" t="s">
        <v>817</v>
      </c>
      <c r="E227" s="17" t="s">
        <v>850</v>
      </c>
      <c r="F227" s="161">
        <f t="shared" si="6"/>
        <v>7800</v>
      </c>
      <c r="G227" s="162">
        <v>0</v>
      </c>
      <c r="H227" s="162">
        <v>7800</v>
      </c>
      <c r="I227" s="162">
        <v>0</v>
      </c>
      <c r="J227" s="162">
        <v>0</v>
      </c>
      <c r="K227" s="36"/>
      <c r="L227" s="92" t="s">
        <v>2320</v>
      </c>
    </row>
    <row r="228" spans="1:12" ht="15">
      <c r="A228" s="7">
        <v>198</v>
      </c>
      <c r="B228" s="17" t="s">
        <v>851</v>
      </c>
      <c r="C228" s="83" t="s">
        <v>852</v>
      </c>
      <c r="D228" s="17" t="s">
        <v>817</v>
      </c>
      <c r="E228" s="17" t="s">
        <v>853</v>
      </c>
      <c r="F228" s="161">
        <f t="shared" si="6"/>
        <v>61700</v>
      </c>
      <c r="G228" s="162">
        <v>0</v>
      </c>
      <c r="H228" s="162">
        <v>61700</v>
      </c>
      <c r="I228" s="162">
        <v>0</v>
      </c>
      <c r="J228" s="162">
        <v>0</v>
      </c>
      <c r="K228" s="36"/>
      <c r="L228" s="92" t="s">
        <v>2312</v>
      </c>
    </row>
    <row r="229" spans="1:12" ht="15">
      <c r="A229" s="7">
        <v>199</v>
      </c>
      <c r="B229" s="17" t="s">
        <v>854</v>
      </c>
      <c r="C229" s="83" t="s">
        <v>855</v>
      </c>
      <c r="D229" s="17" t="s">
        <v>817</v>
      </c>
      <c r="E229" s="17" t="s">
        <v>856</v>
      </c>
      <c r="F229" s="161">
        <f t="shared" si="6"/>
        <v>108084</v>
      </c>
      <c r="G229" s="162">
        <v>0</v>
      </c>
      <c r="H229" s="162">
        <v>48452</v>
      </c>
      <c r="I229" s="162">
        <v>0</v>
      </c>
      <c r="J229" s="162">
        <v>59632</v>
      </c>
      <c r="K229" s="36"/>
      <c r="L229" s="92" t="s">
        <v>2320</v>
      </c>
    </row>
    <row r="230" spans="1:12" ht="15">
      <c r="A230" s="7">
        <v>200</v>
      </c>
      <c r="B230" s="17" t="s">
        <v>857</v>
      </c>
      <c r="C230" s="83" t="s">
        <v>858</v>
      </c>
      <c r="D230" s="17" t="s">
        <v>817</v>
      </c>
      <c r="E230" s="17" t="s">
        <v>859</v>
      </c>
      <c r="F230" s="161">
        <f t="shared" si="6"/>
        <v>1573459</v>
      </c>
      <c r="G230" s="162">
        <v>101250</v>
      </c>
      <c r="H230" s="162">
        <v>443348</v>
      </c>
      <c r="I230" s="162">
        <v>805377</v>
      </c>
      <c r="J230" s="162">
        <v>223484</v>
      </c>
      <c r="K230" s="36"/>
      <c r="L230" s="92" t="s">
        <v>2312</v>
      </c>
    </row>
    <row r="231" spans="1:12" ht="15">
      <c r="A231" s="7">
        <v>201</v>
      </c>
      <c r="B231" s="17" t="s">
        <v>861</v>
      </c>
      <c r="C231" s="83" t="s">
        <v>862</v>
      </c>
      <c r="D231" s="17" t="s">
        <v>860</v>
      </c>
      <c r="E231" s="17" t="s">
        <v>1732</v>
      </c>
      <c r="F231" s="161">
        <f t="shared" si="6"/>
        <v>13728699</v>
      </c>
      <c r="G231" s="162">
        <v>0</v>
      </c>
      <c r="H231" s="162">
        <v>342949</v>
      </c>
      <c r="I231" s="162">
        <v>13335000</v>
      </c>
      <c r="J231" s="162">
        <v>50750</v>
      </c>
      <c r="K231" s="36"/>
      <c r="L231" s="92" t="s">
        <v>2312</v>
      </c>
    </row>
    <row r="232" spans="1:12" ht="15">
      <c r="A232" s="7">
        <v>202</v>
      </c>
      <c r="B232" s="17" t="s">
        <v>864</v>
      </c>
      <c r="C232" s="83" t="s">
        <v>865</v>
      </c>
      <c r="D232" s="17" t="s">
        <v>860</v>
      </c>
      <c r="E232" s="17" t="s">
        <v>866</v>
      </c>
      <c r="F232" s="161">
        <f t="shared" si="6"/>
        <v>2678837</v>
      </c>
      <c r="G232" s="162">
        <v>1769725</v>
      </c>
      <c r="H232" s="162">
        <v>737352</v>
      </c>
      <c r="I232" s="162">
        <v>0</v>
      </c>
      <c r="J232" s="162">
        <v>171760</v>
      </c>
      <c r="K232" s="36"/>
      <c r="L232" s="92" t="s">
        <v>2312</v>
      </c>
    </row>
    <row r="233" spans="1:12" ht="15">
      <c r="A233" s="7">
        <v>203</v>
      </c>
      <c r="B233" s="17" t="s">
        <v>867</v>
      </c>
      <c r="C233" s="83" t="s">
        <v>868</v>
      </c>
      <c r="D233" s="17" t="s">
        <v>860</v>
      </c>
      <c r="E233" s="17" t="s">
        <v>1733</v>
      </c>
      <c r="F233" s="161">
        <f t="shared" si="6"/>
        <v>108690</v>
      </c>
      <c r="G233" s="162">
        <v>0</v>
      </c>
      <c r="H233" s="162">
        <v>107490</v>
      </c>
      <c r="I233" s="162">
        <v>0</v>
      </c>
      <c r="J233" s="162">
        <v>1200</v>
      </c>
      <c r="K233" s="36"/>
      <c r="L233" s="92" t="s">
        <v>2312</v>
      </c>
    </row>
    <row r="234" spans="1:12" ht="15">
      <c r="A234" s="7">
        <v>204</v>
      </c>
      <c r="B234" s="17" t="s">
        <v>870</v>
      </c>
      <c r="C234" s="83" t="s">
        <v>871</v>
      </c>
      <c r="D234" s="17" t="s">
        <v>860</v>
      </c>
      <c r="E234" s="17" t="s">
        <v>872</v>
      </c>
      <c r="F234" s="161">
        <f t="shared" si="6"/>
        <v>203636</v>
      </c>
      <c r="G234" s="162">
        <v>0</v>
      </c>
      <c r="H234" s="162">
        <v>203636</v>
      </c>
      <c r="I234" s="162">
        <v>0</v>
      </c>
      <c r="J234" s="162">
        <v>0</v>
      </c>
      <c r="K234" s="36"/>
      <c r="L234" s="92" t="s">
        <v>2312</v>
      </c>
    </row>
    <row r="235" spans="1:12" ht="15">
      <c r="A235" s="7">
        <v>205</v>
      </c>
      <c r="B235" s="17" t="s">
        <v>873</v>
      </c>
      <c r="C235" s="83" t="s">
        <v>874</v>
      </c>
      <c r="D235" s="17" t="s">
        <v>860</v>
      </c>
      <c r="E235" s="17" t="s">
        <v>875</v>
      </c>
      <c r="F235" s="161">
        <f t="shared" si="6"/>
        <v>3072496</v>
      </c>
      <c r="G235" s="162">
        <v>0</v>
      </c>
      <c r="H235" s="162">
        <v>1474589</v>
      </c>
      <c r="I235" s="162">
        <v>0</v>
      </c>
      <c r="J235" s="162">
        <v>1597907</v>
      </c>
      <c r="K235" s="36"/>
      <c r="L235" s="92" t="s">
        <v>2312</v>
      </c>
    </row>
    <row r="236" spans="1:12" ht="15">
      <c r="A236" s="7">
        <v>206</v>
      </c>
      <c r="B236" s="17" t="s">
        <v>876</v>
      </c>
      <c r="C236" s="83" t="s">
        <v>877</v>
      </c>
      <c r="D236" s="17" t="s">
        <v>860</v>
      </c>
      <c r="E236" s="17" t="s">
        <v>1734</v>
      </c>
      <c r="F236" s="161">
        <f t="shared" si="6"/>
        <v>116010</v>
      </c>
      <c r="G236" s="162">
        <v>0</v>
      </c>
      <c r="H236" s="162">
        <v>116010</v>
      </c>
      <c r="I236" s="162">
        <v>0</v>
      </c>
      <c r="J236" s="162">
        <v>0</v>
      </c>
      <c r="K236" s="36"/>
      <c r="L236" s="92" t="s">
        <v>2312</v>
      </c>
    </row>
    <row r="237" spans="1:12" s="5" customFormat="1" ht="15">
      <c r="A237" s="7">
        <v>207</v>
      </c>
      <c r="B237" s="17" t="s">
        <v>879</v>
      </c>
      <c r="C237" s="83" t="s">
        <v>880</v>
      </c>
      <c r="D237" s="17" t="s">
        <v>860</v>
      </c>
      <c r="E237" s="17" t="s">
        <v>832</v>
      </c>
      <c r="F237" s="161">
        <f t="shared" si="6"/>
        <v>349641</v>
      </c>
      <c r="G237" s="162">
        <v>0</v>
      </c>
      <c r="H237" s="162">
        <v>46781</v>
      </c>
      <c r="I237" s="162">
        <v>0</v>
      </c>
      <c r="J237" s="162">
        <v>302860</v>
      </c>
      <c r="K237" s="36"/>
      <c r="L237" s="92" t="s">
        <v>2312</v>
      </c>
    </row>
    <row r="238" spans="1:12" ht="15">
      <c r="A238" s="7">
        <v>208</v>
      </c>
      <c r="B238" s="17" t="s">
        <v>881</v>
      </c>
      <c r="C238" s="83" t="s">
        <v>882</v>
      </c>
      <c r="D238" s="17" t="s">
        <v>860</v>
      </c>
      <c r="E238" s="17" t="s">
        <v>883</v>
      </c>
      <c r="F238" s="161">
        <f t="shared" si="6"/>
        <v>497005</v>
      </c>
      <c r="G238" s="162">
        <v>0</v>
      </c>
      <c r="H238" s="162">
        <v>497005</v>
      </c>
      <c r="I238" s="162">
        <v>0</v>
      </c>
      <c r="J238" s="162">
        <v>0</v>
      </c>
      <c r="K238" s="36"/>
      <c r="L238" s="92" t="s">
        <v>2320</v>
      </c>
    </row>
    <row r="239" spans="1:12" ht="15">
      <c r="A239" s="7">
        <v>209</v>
      </c>
      <c r="B239" s="17" t="s">
        <v>884</v>
      </c>
      <c r="C239" s="83" t="s">
        <v>885</v>
      </c>
      <c r="D239" s="17" t="s">
        <v>860</v>
      </c>
      <c r="E239" s="17" t="s">
        <v>886</v>
      </c>
      <c r="F239" s="161">
        <f t="shared" si="6"/>
        <v>397429</v>
      </c>
      <c r="G239" s="162">
        <v>0</v>
      </c>
      <c r="H239" s="162">
        <v>205143</v>
      </c>
      <c r="I239" s="162">
        <v>0</v>
      </c>
      <c r="J239" s="162">
        <v>192286</v>
      </c>
      <c r="K239" s="36"/>
      <c r="L239" s="92" t="s">
        <v>2320</v>
      </c>
    </row>
    <row r="240" spans="1:12" ht="15">
      <c r="A240" s="7">
        <v>210</v>
      </c>
      <c r="B240" s="17" t="s">
        <v>887</v>
      </c>
      <c r="C240" s="83" t="s">
        <v>888</v>
      </c>
      <c r="D240" s="17" t="s">
        <v>860</v>
      </c>
      <c r="E240" s="17" t="s">
        <v>889</v>
      </c>
      <c r="F240" s="161">
        <f t="shared" si="6"/>
        <v>2125545</v>
      </c>
      <c r="G240" s="162">
        <v>120001</v>
      </c>
      <c r="H240" s="162">
        <v>1957042</v>
      </c>
      <c r="I240" s="162">
        <v>0</v>
      </c>
      <c r="J240" s="162">
        <v>48502</v>
      </c>
      <c r="K240" s="36"/>
      <c r="L240" s="92" t="s">
        <v>2312</v>
      </c>
    </row>
    <row r="241" spans="1:12" ht="15">
      <c r="A241" s="7">
        <v>211</v>
      </c>
      <c r="B241" s="17" t="s">
        <v>890</v>
      </c>
      <c r="C241" s="83" t="s">
        <v>891</v>
      </c>
      <c r="D241" s="17" t="s">
        <v>860</v>
      </c>
      <c r="E241" s="17" t="s">
        <v>892</v>
      </c>
      <c r="F241" s="161">
        <f t="shared" si="6"/>
        <v>886380</v>
      </c>
      <c r="G241" s="162">
        <v>0</v>
      </c>
      <c r="H241" s="162">
        <v>747481</v>
      </c>
      <c r="I241" s="162">
        <v>0</v>
      </c>
      <c r="J241" s="162">
        <v>138899</v>
      </c>
      <c r="K241" s="50"/>
      <c r="L241" s="92" t="s">
        <v>2320</v>
      </c>
    </row>
    <row r="242" spans="1:12" ht="15">
      <c r="A242" s="7">
        <v>212</v>
      </c>
      <c r="B242" s="17" t="s">
        <v>893</v>
      </c>
      <c r="C242" s="83" t="s">
        <v>894</v>
      </c>
      <c r="D242" s="17" t="s">
        <v>860</v>
      </c>
      <c r="E242" s="17" t="s">
        <v>895</v>
      </c>
      <c r="F242" s="161">
        <f t="shared" si="6"/>
        <v>4252931</v>
      </c>
      <c r="G242" s="162">
        <v>321000</v>
      </c>
      <c r="H242" s="162">
        <v>2107900</v>
      </c>
      <c r="I242" s="162">
        <v>0</v>
      </c>
      <c r="J242" s="162">
        <v>1824031</v>
      </c>
      <c r="K242" s="36"/>
      <c r="L242" s="92" t="s">
        <v>2320</v>
      </c>
    </row>
    <row r="243" spans="1:12" ht="15">
      <c r="A243" s="7">
        <v>213</v>
      </c>
      <c r="B243" s="17" t="s">
        <v>896</v>
      </c>
      <c r="C243" s="83" t="s">
        <v>897</v>
      </c>
      <c r="D243" s="17" t="s">
        <v>860</v>
      </c>
      <c r="E243" s="17" t="s">
        <v>898</v>
      </c>
      <c r="F243" s="161">
        <f t="shared" si="6"/>
        <v>1636055</v>
      </c>
      <c r="G243" s="162">
        <v>0</v>
      </c>
      <c r="H243" s="162">
        <v>1373195</v>
      </c>
      <c r="I243" s="162">
        <v>0</v>
      </c>
      <c r="J243" s="162">
        <v>262860</v>
      </c>
      <c r="K243" s="36"/>
      <c r="L243" s="92" t="s">
        <v>2312</v>
      </c>
    </row>
    <row r="244" spans="1:12" ht="15">
      <c r="A244" s="7">
        <v>214</v>
      </c>
      <c r="B244" s="17" t="s">
        <v>899</v>
      </c>
      <c r="C244" s="83" t="s">
        <v>900</v>
      </c>
      <c r="D244" s="17" t="s">
        <v>860</v>
      </c>
      <c r="E244" s="17" t="s">
        <v>901</v>
      </c>
      <c r="F244" s="161">
        <f t="shared" si="6"/>
        <v>16508921</v>
      </c>
      <c r="G244" s="162">
        <v>509508</v>
      </c>
      <c r="H244" s="162">
        <v>3394723</v>
      </c>
      <c r="I244" s="162">
        <v>2631913</v>
      </c>
      <c r="J244" s="162">
        <v>9972777</v>
      </c>
      <c r="K244" s="36"/>
      <c r="L244" s="92" t="s">
        <v>2312</v>
      </c>
    </row>
    <row r="245" spans="1:12" ht="15">
      <c r="A245" s="7">
        <v>215</v>
      </c>
      <c r="B245" s="17" t="s">
        <v>902</v>
      </c>
      <c r="C245" s="83" t="s">
        <v>903</v>
      </c>
      <c r="D245" s="17" t="s">
        <v>860</v>
      </c>
      <c r="E245" s="17" t="s">
        <v>904</v>
      </c>
      <c r="F245" s="161">
        <f t="shared" si="6"/>
        <v>621071</v>
      </c>
      <c r="G245" s="162">
        <v>373800</v>
      </c>
      <c r="H245" s="162">
        <v>242071</v>
      </c>
      <c r="I245" s="162">
        <v>0</v>
      </c>
      <c r="J245" s="162">
        <v>5200</v>
      </c>
      <c r="K245" s="36"/>
      <c r="L245" s="92" t="s">
        <v>2312</v>
      </c>
    </row>
    <row r="246" spans="1:12" ht="15">
      <c r="A246" s="7">
        <v>216</v>
      </c>
      <c r="B246" s="17" t="s">
        <v>905</v>
      </c>
      <c r="C246" s="83" t="s">
        <v>906</v>
      </c>
      <c r="D246" s="17" t="s">
        <v>860</v>
      </c>
      <c r="E246" s="17" t="s">
        <v>907</v>
      </c>
      <c r="F246" s="161">
        <f t="shared" si="6"/>
        <v>889460</v>
      </c>
      <c r="G246" s="162">
        <v>0</v>
      </c>
      <c r="H246" s="162">
        <v>699360</v>
      </c>
      <c r="I246" s="162">
        <v>20000</v>
      </c>
      <c r="J246" s="162">
        <v>170100</v>
      </c>
      <c r="K246" s="36"/>
      <c r="L246" s="92" t="s">
        <v>2320</v>
      </c>
    </row>
    <row r="247" spans="1:12" ht="15">
      <c r="A247" s="7">
        <v>217</v>
      </c>
      <c r="B247" s="19" t="s">
        <v>451</v>
      </c>
      <c r="C247" s="83" t="s">
        <v>908</v>
      </c>
      <c r="D247" s="17" t="s">
        <v>860</v>
      </c>
      <c r="E247" s="17" t="s">
        <v>909</v>
      </c>
      <c r="F247" s="161">
        <f t="shared" si="6"/>
        <v>503918</v>
      </c>
      <c r="G247" s="162">
        <v>0</v>
      </c>
      <c r="H247" s="162">
        <v>478218</v>
      </c>
      <c r="I247" s="162">
        <v>0</v>
      </c>
      <c r="J247" s="162">
        <v>25700</v>
      </c>
      <c r="K247" s="36"/>
      <c r="L247" s="92" t="s">
        <v>2320</v>
      </c>
    </row>
    <row r="248" spans="1:12" ht="15">
      <c r="A248" s="7">
        <v>218</v>
      </c>
      <c r="B248" s="17" t="s">
        <v>910</v>
      </c>
      <c r="C248" s="83" t="s">
        <v>911</v>
      </c>
      <c r="D248" s="17" t="s">
        <v>860</v>
      </c>
      <c r="E248" s="17" t="s">
        <v>912</v>
      </c>
      <c r="F248" s="161">
        <f t="shared" si="6"/>
        <v>621096</v>
      </c>
      <c r="G248" s="162">
        <v>397300</v>
      </c>
      <c r="H248" s="162">
        <v>122941</v>
      </c>
      <c r="I248" s="162">
        <v>0</v>
      </c>
      <c r="J248" s="162">
        <v>100855</v>
      </c>
      <c r="K248" s="36"/>
      <c r="L248" s="92" t="s">
        <v>2320</v>
      </c>
    </row>
    <row r="249" spans="1:12" ht="15">
      <c r="A249" s="7">
        <v>219</v>
      </c>
      <c r="B249" s="17" t="s">
        <v>913</v>
      </c>
      <c r="C249" s="83" t="s">
        <v>914</v>
      </c>
      <c r="D249" s="17" t="s">
        <v>860</v>
      </c>
      <c r="E249" s="17" t="s">
        <v>915</v>
      </c>
      <c r="F249" s="161">
        <f t="shared" si="6"/>
        <v>664472</v>
      </c>
      <c r="G249" s="162">
        <v>0</v>
      </c>
      <c r="H249" s="162">
        <v>464472</v>
      </c>
      <c r="I249" s="162">
        <v>0</v>
      </c>
      <c r="J249" s="162">
        <v>200000</v>
      </c>
      <c r="K249" s="36"/>
      <c r="L249" s="92" t="s">
        <v>2312</v>
      </c>
    </row>
    <row r="250" spans="1:12" ht="15">
      <c r="A250" s="7">
        <v>220</v>
      </c>
      <c r="B250" s="17" t="s">
        <v>916</v>
      </c>
      <c r="C250" s="83" t="s">
        <v>917</v>
      </c>
      <c r="D250" s="17" t="s">
        <v>860</v>
      </c>
      <c r="E250" s="17" t="s">
        <v>918</v>
      </c>
      <c r="F250" s="161">
        <f t="shared" si="6"/>
        <v>677303</v>
      </c>
      <c r="G250" s="162">
        <v>0</v>
      </c>
      <c r="H250" s="162">
        <v>653703</v>
      </c>
      <c r="I250" s="162">
        <v>0</v>
      </c>
      <c r="J250" s="162">
        <v>23600</v>
      </c>
      <c r="K250" s="36"/>
      <c r="L250" s="92" t="s">
        <v>2320</v>
      </c>
    </row>
    <row r="251" spans="1:12" ht="15">
      <c r="A251" s="7">
        <v>221</v>
      </c>
      <c r="B251" s="17" t="s">
        <v>919</v>
      </c>
      <c r="C251" s="83" t="s">
        <v>920</v>
      </c>
      <c r="D251" s="17" t="s">
        <v>860</v>
      </c>
      <c r="E251" s="17" t="s">
        <v>921</v>
      </c>
      <c r="F251" s="161">
        <f>G251+H251+I251+J251</f>
        <v>462456</v>
      </c>
      <c r="G251" s="162">
        <v>0</v>
      </c>
      <c r="H251" s="162">
        <v>208155</v>
      </c>
      <c r="I251" s="162">
        <v>0</v>
      </c>
      <c r="J251" s="162">
        <v>254301</v>
      </c>
      <c r="K251" s="36"/>
      <c r="L251" s="92" t="s">
        <v>2320</v>
      </c>
    </row>
    <row r="252" spans="1:12" s="5" customFormat="1" ht="15">
      <c r="A252" s="7">
        <v>222</v>
      </c>
      <c r="B252" s="17" t="s">
        <v>922</v>
      </c>
      <c r="C252" s="83" t="s">
        <v>923</v>
      </c>
      <c r="D252" s="17" t="s">
        <v>860</v>
      </c>
      <c r="E252" s="17" t="s">
        <v>924</v>
      </c>
      <c r="F252" s="161">
        <f>G252+H252+I252+J252</f>
        <v>1480293</v>
      </c>
      <c r="G252" s="162">
        <v>500</v>
      </c>
      <c r="H252" s="162">
        <v>910638</v>
      </c>
      <c r="I252" s="162">
        <v>120000</v>
      </c>
      <c r="J252" s="162">
        <v>449155</v>
      </c>
      <c r="K252" s="36"/>
      <c r="L252" s="92" t="s">
        <v>2312</v>
      </c>
    </row>
    <row r="253" spans="1:12" ht="15">
      <c r="A253" s="7">
        <v>223</v>
      </c>
      <c r="B253" s="17" t="s">
        <v>926</v>
      </c>
      <c r="C253" s="83" t="s">
        <v>927</v>
      </c>
      <c r="D253" s="17" t="s">
        <v>925</v>
      </c>
      <c r="E253" s="17" t="s">
        <v>928</v>
      </c>
      <c r="F253" s="161">
        <f>G253+H253+I253+J253</f>
        <v>284473</v>
      </c>
      <c r="G253" s="162">
        <v>206000</v>
      </c>
      <c r="H253" s="162">
        <v>65673</v>
      </c>
      <c r="I253" s="162">
        <v>0</v>
      </c>
      <c r="J253" s="162">
        <v>12800</v>
      </c>
      <c r="K253" s="36"/>
      <c r="L253" s="92" t="s">
        <v>2312</v>
      </c>
    </row>
    <row r="254" spans="1:12" ht="15">
      <c r="A254" s="7">
        <v>224</v>
      </c>
      <c r="B254" s="17" t="s">
        <v>929</v>
      </c>
      <c r="C254" s="83" t="s">
        <v>930</v>
      </c>
      <c r="D254" s="17" t="s">
        <v>925</v>
      </c>
      <c r="E254" s="17" t="s">
        <v>931</v>
      </c>
      <c r="F254" s="161" t="s">
        <v>9</v>
      </c>
      <c r="G254" s="161" t="s">
        <v>9</v>
      </c>
      <c r="H254" s="161" t="s">
        <v>9</v>
      </c>
      <c r="I254" s="161" t="s">
        <v>9</v>
      </c>
      <c r="J254" s="161" t="s">
        <v>9</v>
      </c>
      <c r="K254" s="36"/>
      <c r="L254" s="92" t="s">
        <v>9</v>
      </c>
    </row>
    <row r="255" spans="1:12" ht="15">
      <c r="A255" s="7">
        <v>225</v>
      </c>
      <c r="B255" s="17" t="s">
        <v>932</v>
      </c>
      <c r="C255" s="83" t="s">
        <v>933</v>
      </c>
      <c r="D255" s="17" t="s">
        <v>925</v>
      </c>
      <c r="E255" s="17" t="s">
        <v>934</v>
      </c>
      <c r="F255" s="161">
        <f aca="true" t="shared" si="7" ref="F255:F274">G255+H255+I255+J255</f>
        <v>780620</v>
      </c>
      <c r="G255" s="162">
        <v>178370</v>
      </c>
      <c r="H255" s="162">
        <v>85250</v>
      </c>
      <c r="I255" s="162">
        <v>517000</v>
      </c>
      <c r="J255" s="162">
        <v>0</v>
      </c>
      <c r="K255" s="36"/>
      <c r="L255" s="92" t="s">
        <v>2320</v>
      </c>
    </row>
    <row r="256" spans="1:12" ht="15">
      <c r="A256" s="7">
        <v>226</v>
      </c>
      <c r="B256" s="17" t="s">
        <v>935</v>
      </c>
      <c r="C256" s="83" t="s">
        <v>936</v>
      </c>
      <c r="D256" s="17" t="s">
        <v>925</v>
      </c>
      <c r="E256" s="17" t="s">
        <v>937</v>
      </c>
      <c r="F256" s="161">
        <f t="shared" si="7"/>
        <v>46827</v>
      </c>
      <c r="G256" s="162">
        <v>0</v>
      </c>
      <c r="H256" s="162">
        <v>15000</v>
      </c>
      <c r="I256" s="162">
        <v>0</v>
      </c>
      <c r="J256" s="162">
        <v>31827</v>
      </c>
      <c r="K256" s="36"/>
      <c r="L256" s="92" t="s">
        <v>2312</v>
      </c>
    </row>
    <row r="257" spans="1:12" ht="15">
      <c r="A257" s="7">
        <v>227</v>
      </c>
      <c r="B257" s="17" t="s">
        <v>938</v>
      </c>
      <c r="C257" s="83" t="s">
        <v>939</v>
      </c>
      <c r="D257" s="17" t="s">
        <v>925</v>
      </c>
      <c r="E257" s="17" t="s">
        <v>940</v>
      </c>
      <c r="F257" s="161">
        <f t="shared" si="7"/>
        <v>437914</v>
      </c>
      <c r="G257" s="162">
        <v>46001</v>
      </c>
      <c r="H257" s="162">
        <v>333562</v>
      </c>
      <c r="I257" s="162">
        <v>0</v>
      </c>
      <c r="J257" s="162">
        <v>58351</v>
      </c>
      <c r="K257" s="36"/>
      <c r="L257" s="92" t="s">
        <v>2312</v>
      </c>
    </row>
    <row r="258" spans="1:12" ht="15">
      <c r="A258" s="7">
        <v>228</v>
      </c>
      <c r="B258" s="17" t="s">
        <v>941</v>
      </c>
      <c r="C258" s="83" t="s">
        <v>942</v>
      </c>
      <c r="D258" s="17" t="s">
        <v>925</v>
      </c>
      <c r="E258" s="17" t="s">
        <v>943</v>
      </c>
      <c r="F258" s="161">
        <f t="shared" si="7"/>
        <v>815667</v>
      </c>
      <c r="G258" s="162">
        <v>333300</v>
      </c>
      <c r="H258" s="162">
        <v>280755</v>
      </c>
      <c r="I258" s="162">
        <v>0</v>
      </c>
      <c r="J258" s="162">
        <v>201612</v>
      </c>
      <c r="K258" s="36"/>
      <c r="L258" s="92" t="s">
        <v>2320</v>
      </c>
    </row>
    <row r="259" spans="1:12" ht="15">
      <c r="A259" s="7">
        <v>229</v>
      </c>
      <c r="B259" s="17" t="s">
        <v>944</v>
      </c>
      <c r="C259" s="83" t="s">
        <v>945</v>
      </c>
      <c r="D259" s="17" t="s">
        <v>925</v>
      </c>
      <c r="E259" s="17" t="s">
        <v>835</v>
      </c>
      <c r="F259" s="161">
        <f t="shared" si="7"/>
        <v>146448</v>
      </c>
      <c r="G259" s="162">
        <v>0</v>
      </c>
      <c r="H259" s="162">
        <v>130248</v>
      </c>
      <c r="I259" s="162">
        <v>0</v>
      </c>
      <c r="J259" s="162">
        <v>16200</v>
      </c>
      <c r="K259" s="36"/>
      <c r="L259" s="92" t="s">
        <v>2312</v>
      </c>
    </row>
    <row r="260" spans="1:12" ht="15">
      <c r="A260" s="7">
        <v>230</v>
      </c>
      <c r="B260" s="17" t="s">
        <v>946</v>
      </c>
      <c r="C260" s="83" t="s">
        <v>947</v>
      </c>
      <c r="D260" s="17" t="s">
        <v>925</v>
      </c>
      <c r="E260" s="17" t="s">
        <v>948</v>
      </c>
      <c r="F260" s="161">
        <f t="shared" si="7"/>
        <v>493075</v>
      </c>
      <c r="G260" s="162">
        <v>328350</v>
      </c>
      <c r="H260" s="162">
        <v>108959</v>
      </c>
      <c r="I260" s="162">
        <v>1800</v>
      </c>
      <c r="J260" s="162">
        <v>53966</v>
      </c>
      <c r="K260" s="36"/>
      <c r="L260" s="92" t="s">
        <v>2321</v>
      </c>
    </row>
    <row r="261" spans="1:12" ht="15">
      <c r="A261" s="7">
        <v>231</v>
      </c>
      <c r="B261" s="17" t="s">
        <v>949</v>
      </c>
      <c r="C261" s="83" t="s">
        <v>950</v>
      </c>
      <c r="D261" s="17" t="s">
        <v>925</v>
      </c>
      <c r="E261" s="17" t="s">
        <v>951</v>
      </c>
      <c r="F261" s="161">
        <f t="shared" si="7"/>
        <v>8579259</v>
      </c>
      <c r="G261" s="162">
        <v>0</v>
      </c>
      <c r="H261" s="162">
        <v>452571</v>
      </c>
      <c r="I261" s="162">
        <v>4750000</v>
      </c>
      <c r="J261" s="162">
        <v>3376688</v>
      </c>
      <c r="K261" s="36"/>
      <c r="L261" s="92" t="s">
        <v>2320</v>
      </c>
    </row>
    <row r="262" spans="1:12" ht="15">
      <c r="A262" s="7">
        <v>232</v>
      </c>
      <c r="B262" s="17" t="s">
        <v>952</v>
      </c>
      <c r="C262" s="83" t="s">
        <v>953</v>
      </c>
      <c r="D262" s="17" t="s">
        <v>925</v>
      </c>
      <c r="E262" s="17" t="s">
        <v>954</v>
      </c>
      <c r="F262" s="161">
        <f t="shared" si="7"/>
        <v>659790</v>
      </c>
      <c r="G262" s="162">
        <v>214600</v>
      </c>
      <c r="H262" s="162">
        <v>416630</v>
      </c>
      <c r="I262" s="162">
        <v>0</v>
      </c>
      <c r="J262" s="162">
        <v>28560</v>
      </c>
      <c r="K262" s="36"/>
      <c r="L262" s="92" t="s">
        <v>2320</v>
      </c>
    </row>
    <row r="263" spans="1:12" ht="15">
      <c r="A263" s="7">
        <v>233</v>
      </c>
      <c r="B263" s="17" t="s">
        <v>955</v>
      </c>
      <c r="C263" s="83" t="s">
        <v>956</v>
      </c>
      <c r="D263" s="17" t="s">
        <v>925</v>
      </c>
      <c r="E263" s="17" t="s">
        <v>957</v>
      </c>
      <c r="F263" s="161">
        <f t="shared" si="7"/>
        <v>1118293</v>
      </c>
      <c r="G263" s="162">
        <v>393850</v>
      </c>
      <c r="H263" s="162">
        <v>610191</v>
      </c>
      <c r="I263" s="162">
        <v>23900</v>
      </c>
      <c r="J263" s="162">
        <v>90352</v>
      </c>
      <c r="K263" s="36"/>
      <c r="L263" s="92" t="s">
        <v>2312</v>
      </c>
    </row>
    <row r="264" spans="1:12" ht="15">
      <c r="A264" s="7">
        <v>234</v>
      </c>
      <c r="B264" s="17" t="s">
        <v>958</v>
      </c>
      <c r="C264" s="83" t="s">
        <v>959</v>
      </c>
      <c r="D264" s="17" t="s">
        <v>925</v>
      </c>
      <c r="E264" s="17" t="s">
        <v>960</v>
      </c>
      <c r="F264" s="161">
        <f t="shared" si="7"/>
        <v>39565</v>
      </c>
      <c r="G264" s="162">
        <v>0</v>
      </c>
      <c r="H264" s="162">
        <v>25300</v>
      </c>
      <c r="I264" s="162">
        <v>6465</v>
      </c>
      <c r="J264" s="162">
        <v>7800</v>
      </c>
      <c r="K264" s="36"/>
      <c r="L264" s="92" t="s">
        <v>2312</v>
      </c>
    </row>
    <row r="265" spans="1:12" ht="15">
      <c r="A265" s="7">
        <v>235</v>
      </c>
      <c r="B265" s="17" t="s">
        <v>961</v>
      </c>
      <c r="C265" s="83" t="s">
        <v>962</v>
      </c>
      <c r="D265" s="17" t="s">
        <v>925</v>
      </c>
      <c r="E265" s="17" t="s">
        <v>963</v>
      </c>
      <c r="F265" s="161">
        <f t="shared" si="7"/>
        <v>36450</v>
      </c>
      <c r="G265" s="162">
        <v>0</v>
      </c>
      <c r="H265" s="162">
        <v>36450</v>
      </c>
      <c r="I265" s="162">
        <v>0</v>
      </c>
      <c r="J265" s="162">
        <v>0</v>
      </c>
      <c r="K265" s="36"/>
      <c r="L265" s="92" t="s">
        <v>2312</v>
      </c>
    </row>
    <row r="266" spans="1:12" ht="15">
      <c r="A266" s="7">
        <v>236</v>
      </c>
      <c r="B266" s="17" t="s">
        <v>964</v>
      </c>
      <c r="C266" s="83" t="s">
        <v>965</v>
      </c>
      <c r="D266" s="17" t="s">
        <v>925</v>
      </c>
      <c r="E266" s="17" t="s">
        <v>966</v>
      </c>
      <c r="F266" s="161">
        <f t="shared" si="7"/>
        <v>104089</v>
      </c>
      <c r="G266" s="162">
        <v>0</v>
      </c>
      <c r="H266" s="162">
        <v>98589</v>
      </c>
      <c r="I266" s="162">
        <v>0</v>
      </c>
      <c r="J266" s="162">
        <v>5500</v>
      </c>
      <c r="K266" s="36"/>
      <c r="L266" s="92" t="s">
        <v>2320</v>
      </c>
    </row>
    <row r="267" spans="1:12" ht="15">
      <c r="A267" s="7">
        <v>237</v>
      </c>
      <c r="B267" s="17" t="s">
        <v>967</v>
      </c>
      <c r="C267" s="83" t="s">
        <v>968</v>
      </c>
      <c r="D267" s="17" t="s">
        <v>925</v>
      </c>
      <c r="E267" s="17" t="s">
        <v>969</v>
      </c>
      <c r="F267" s="161">
        <f t="shared" si="7"/>
        <v>277829</v>
      </c>
      <c r="G267" s="162">
        <v>0</v>
      </c>
      <c r="H267" s="162">
        <v>168739</v>
      </c>
      <c r="I267" s="162">
        <v>0</v>
      </c>
      <c r="J267" s="162">
        <v>109090</v>
      </c>
      <c r="K267" s="36"/>
      <c r="L267" s="92" t="s">
        <v>2320</v>
      </c>
    </row>
    <row r="268" spans="1:12" ht="15">
      <c r="A268" s="7">
        <v>238</v>
      </c>
      <c r="B268" s="17" t="s">
        <v>970</v>
      </c>
      <c r="C268" s="83" t="s">
        <v>971</v>
      </c>
      <c r="D268" s="17" t="s">
        <v>925</v>
      </c>
      <c r="E268" s="17" t="s">
        <v>972</v>
      </c>
      <c r="F268" s="161">
        <f t="shared" si="7"/>
        <v>94825</v>
      </c>
      <c r="G268" s="162">
        <v>0</v>
      </c>
      <c r="H268" s="162">
        <v>22250</v>
      </c>
      <c r="I268" s="162">
        <v>0</v>
      </c>
      <c r="J268" s="162">
        <v>72575</v>
      </c>
      <c r="K268" s="36"/>
      <c r="L268" s="92" t="s">
        <v>2320</v>
      </c>
    </row>
    <row r="269" spans="1:12" ht="15">
      <c r="A269" s="7">
        <v>239</v>
      </c>
      <c r="B269" s="17" t="s">
        <v>973</v>
      </c>
      <c r="C269" s="83" t="s">
        <v>974</v>
      </c>
      <c r="D269" s="17" t="s">
        <v>925</v>
      </c>
      <c r="E269" s="17" t="s">
        <v>1735</v>
      </c>
      <c r="F269" s="161">
        <f t="shared" si="7"/>
        <v>31724</v>
      </c>
      <c r="G269" s="162">
        <v>0</v>
      </c>
      <c r="H269" s="162">
        <v>0</v>
      </c>
      <c r="I269" s="162">
        <v>0</v>
      </c>
      <c r="J269" s="162">
        <v>31724</v>
      </c>
      <c r="K269" s="36"/>
      <c r="L269" s="92" t="s">
        <v>2312</v>
      </c>
    </row>
    <row r="270" spans="1:12" ht="15">
      <c r="A270" s="7">
        <v>240</v>
      </c>
      <c r="B270" s="17" t="s">
        <v>976</v>
      </c>
      <c r="C270" s="83" t="s">
        <v>977</v>
      </c>
      <c r="D270" s="17" t="s">
        <v>925</v>
      </c>
      <c r="E270" s="17" t="s">
        <v>523</v>
      </c>
      <c r="F270" s="161">
        <f t="shared" si="7"/>
        <v>1224180</v>
      </c>
      <c r="G270" s="162">
        <v>0</v>
      </c>
      <c r="H270" s="162">
        <v>995993</v>
      </c>
      <c r="I270" s="162">
        <v>0</v>
      </c>
      <c r="J270" s="162">
        <v>228187</v>
      </c>
      <c r="K270" s="36"/>
      <c r="L270" s="92" t="s">
        <v>2312</v>
      </c>
    </row>
    <row r="271" spans="1:12" ht="15">
      <c r="A271" s="7">
        <v>241</v>
      </c>
      <c r="B271" s="17" t="s">
        <v>978</v>
      </c>
      <c r="C271" s="83" t="s">
        <v>979</v>
      </c>
      <c r="D271" s="17" t="s">
        <v>925</v>
      </c>
      <c r="E271" s="17" t="s">
        <v>980</v>
      </c>
      <c r="F271" s="161">
        <f t="shared" si="7"/>
        <v>41821</v>
      </c>
      <c r="G271" s="162">
        <v>22000</v>
      </c>
      <c r="H271" s="162">
        <v>19821</v>
      </c>
      <c r="I271" s="162">
        <v>0</v>
      </c>
      <c r="J271" s="162">
        <v>0</v>
      </c>
      <c r="K271" s="36"/>
      <c r="L271" s="92" t="s">
        <v>2320</v>
      </c>
    </row>
    <row r="272" spans="1:12" ht="15">
      <c r="A272" s="7">
        <v>242</v>
      </c>
      <c r="B272" s="17" t="s">
        <v>981</v>
      </c>
      <c r="C272" s="83" t="s">
        <v>982</v>
      </c>
      <c r="D272" s="17" t="s">
        <v>925</v>
      </c>
      <c r="E272" s="17" t="s">
        <v>983</v>
      </c>
      <c r="F272" s="161">
        <f t="shared" si="7"/>
        <v>816788</v>
      </c>
      <c r="G272" s="162">
        <v>320400</v>
      </c>
      <c r="H272" s="162">
        <v>304987</v>
      </c>
      <c r="I272" s="162">
        <v>10000</v>
      </c>
      <c r="J272" s="162">
        <v>181401</v>
      </c>
      <c r="K272" s="36"/>
      <c r="L272" s="92" t="s">
        <v>2320</v>
      </c>
    </row>
    <row r="273" spans="1:12" ht="15">
      <c r="A273" s="7">
        <v>243</v>
      </c>
      <c r="B273" s="17" t="s">
        <v>984</v>
      </c>
      <c r="C273" s="83" t="s">
        <v>985</v>
      </c>
      <c r="D273" s="17" t="s">
        <v>925</v>
      </c>
      <c r="E273" s="17" t="s">
        <v>986</v>
      </c>
      <c r="F273" s="161">
        <f t="shared" si="7"/>
        <v>27122</v>
      </c>
      <c r="G273" s="162">
        <v>0</v>
      </c>
      <c r="H273" s="162">
        <v>26949</v>
      </c>
      <c r="I273" s="162">
        <v>0</v>
      </c>
      <c r="J273" s="162">
        <v>173</v>
      </c>
      <c r="K273" s="36"/>
      <c r="L273" s="92" t="s">
        <v>2312</v>
      </c>
    </row>
    <row r="274" spans="1:12" ht="15">
      <c r="A274" s="7">
        <v>244</v>
      </c>
      <c r="B274" s="17" t="s">
        <v>987</v>
      </c>
      <c r="C274" s="83" t="s">
        <v>988</v>
      </c>
      <c r="D274" s="17" t="s">
        <v>925</v>
      </c>
      <c r="E274" s="17" t="s">
        <v>989</v>
      </c>
      <c r="F274" s="161">
        <f t="shared" si="7"/>
        <v>2071512</v>
      </c>
      <c r="G274" s="162">
        <v>0</v>
      </c>
      <c r="H274" s="162">
        <v>60782</v>
      </c>
      <c r="I274" s="162">
        <v>100000</v>
      </c>
      <c r="J274" s="162">
        <v>1910730</v>
      </c>
      <c r="K274" s="36"/>
      <c r="L274" s="92" t="s">
        <v>2312</v>
      </c>
    </row>
    <row r="275" spans="1:12" ht="15">
      <c r="A275" s="7">
        <v>245</v>
      </c>
      <c r="B275" s="17" t="s">
        <v>990</v>
      </c>
      <c r="C275" s="83" t="s">
        <v>991</v>
      </c>
      <c r="D275" s="17" t="s">
        <v>925</v>
      </c>
      <c r="E275" s="17" t="s">
        <v>992</v>
      </c>
      <c r="F275" s="161" t="s">
        <v>9</v>
      </c>
      <c r="G275" s="161" t="s">
        <v>9</v>
      </c>
      <c r="H275" s="161" t="s">
        <v>9</v>
      </c>
      <c r="I275" s="161" t="s">
        <v>9</v>
      </c>
      <c r="J275" s="161" t="s">
        <v>9</v>
      </c>
      <c r="K275" s="36"/>
      <c r="L275" s="92" t="s">
        <v>9</v>
      </c>
    </row>
    <row r="276" spans="1:12" ht="15">
      <c r="A276" s="7">
        <v>246</v>
      </c>
      <c r="B276" s="17" t="s">
        <v>993</v>
      </c>
      <c r="C276" s="83" t="s">
        <v>994</v>
      </c>
      <c r="D276" s="17" t="s">
        <v>925</v>
      </c>
      <c r="E276" s="17" t="s">
        <v>995</v>
      </c>
      <c r="F276" s="161">
        <f>G276+H276+I276+J276</f>
        <v>683418</v>
      </c>
      <c r="G276" s="162">
        <v>5450</v>
      </c>
      <c r="H276" s="162">
        <v>0</v>
      </c>
      <c r="I276" s="162">
        <v>0</v>
      </c>
      <c r="J276" s="162">
        <v>677968</v>
      </c>
      <c r="K276" s="36"/>
      <c r="L276" s="92" t="s">
        <v>2312</v>
      </c>
    </row>
    <row r="277" spans="1:12" ht="15">
      <c r="A277" s="7">
        <v>247</v>
      </c>
      <c r="B277" s="17" t="s">
        <v>997</v>
      </c>
      <c r="C277" s="83" t="s">
        <v>998</v>
      </c>
      <c r="D277" s="17" t="s">
        <v>996</v>
      </c>
      <c r="E277" s="17" t="s">
        <v>999</v>
      </c>
      <c r="F277" s="161">
        <f>G277+H277+I277+J277</f>
        <v>1159720</v>
      </c>
      <c r="G277" s="162">
        <v>36100</v>
      </c>
      <c r="H277" s="162">
        <v>659720</v>
      </c>
      <c r="I277" s="162">
        <v>0</v>
      </c>
      <c r="J277" s="162">
        <v>463900</v>
      </c>
      <c r="K277" s="36"/>
      <c r="L277" s="92" t="s">
        <v>2312</v>
      </c>
    </row>
    <row r="278" spans="1:12" ht="15">
      <c r="A278" s="7">
        <v>248</v>
      </c>
      <c r="B278" s="17" t="s">
        <v>1000</v>
      </c>
      <c r="C278" s="83" t="s">
        <v>1001</v>
      </c>
      <c r="D278" s="17" t="s">
        <v>996</v>
      </c>
      <c r="E278" s="17" t="s">
        <v>1002</v>
      </c>
      <c r="F278" s="161" t="s">
        <v>9</v>
      </c>
      <c r="G278" s="161" t="s">
        <v>9</v>
      </c>
      <c r="H278" s="161" t="s">
        <v>9</v>
      </c>
      <c r="I278" s="161" t="s">
        <v>9</v>
      </c>
      <c r="J278" s="161" t="s">
        <v>9</v>
      </c>
      <c r="K278" s="36"/>
      <c r="L278" s="92" t="s">
        <v>9</v>
      </c>
    </row>
    <row r="279" spans="1:12" ht="15">
      <c r="A279" s="7">
        <v>249</v>
      </c>
      <c r="B279" s="17" t="s">
        <v>1003</v>
      </c>
      <c r="C279" s="83" t="s">
        <v>1004</v>
      </c>
      <c r="D279" s="17" t="s">
        <v>996</v>
      </c>
      <c r="E279" s="17" t="s">
        <v>1005</v>
      </c>
      <c r="F279" s="161">
        <f aca="true" t="shared" si="8" ref="F279:F284">G279+H279+I279+J279</f>
        <v>162810</v>
      </c>
      <c r="G279" s="162">
        <v>0</v>
      </c>
      <c r="H279" s="162">
        <v>91577</v>
      </c>
      <c r="I279" s="162">
        <v>0</v>
      </c>
      <c r="J279" s="162">
        <v>71233</v>
      </c>
      <c r="K279" s="36"/>
      <c r="L279" s="92" t="s">
        <v>2312</v>
      </c>
    </row>
    <row r="280" spans="1:12" ht="15">
      <c r="A280" s="7">
        <v>250</v>
      </c>
      <c r="B280" s="17" t="s">
        <v>1006</v>
      </c>
      <c r="C280" s="83" t="s">
        <v>1007</v>
      </c>
      <c r="D280" s="17" t="s">
        <v>996</v>
      </c>
      <c r="E280" s="17" t="s">
        <v>1008</v>
      </c>
      <c r="F280" s="161">
        <f t="shared" si="8"/>
        <v>716652</v>
      </c>
      <c r="G280" s="162">
        <v>376565</v>
      </c>
      <c r="H280" s="162">
        <v>81237</v>
      </c>
      <c r="I280" s="162">
        <v>0</v>
      </c>
      <c r="J280" s="162">
        <v>258850</v>
      </c>
      <c r="K280" s="36"/>
      <c r="L280" s="92" t="s">
        <v>2312</v>
      </c>
    </row>
    <row r="281" spans="1:12" s="5" customFormat="1" ht="15">
      <c r="A281" s="7">
        <v>251</v>
      </c>
      <c r="B281" s="17" t="s">
        <v>1009</v>
      </c>
      <c r="C281" s="83" t="s">
        <v>1010</v>
      </c>
      <c r="D281" s="17" t="s">
        <v>996</v>
      </c>
      <c r="E281" s="17" t="s">
        <v>1011</v>
      </c>
      <c r="F281" s="161">
        <f t="shared" si="8"/>
        <v>5990100</v>
      </c>
      <c r="G281" s="162">
        <v>1489400</v>
      </c>
      <c r="H281" s="162">
        <v>3829937</v>
      </c>
      <c r="I281" s="162">
        <v>0</v>
      </c>
      <c r="J281" s="162">
        <v>670763</v>
      </c>
      <c r="K281" s="36"/>
      <c r="L281" s="92" t="s">
        <v>2312</v>
      </c>
    </row>
    <row r="282" spans="1:12" ht="15">
      <c r="A282" s="7">
        <v>252</v>
      </c>
      <c r="B282" s="17" t="s">
        <v>1012</v>
      </c>
      <c r="C282" s="83" t="s">
        <v>1013</v>
      </c>
      <c r="D282" s="17" t="s">
        <v>996</v>
      </c>
      <c r="E282" s="17" t="s">
        <v>1014</v>
      </c>
      <c r="F282" s="161">
        <f t="shared" si="8"/>
        <v>87510769</v>
      </c>
      <c r="G282" s="162">
        <v>37469050</v>
      </c>
      <c r="H282" s="162">
        <v>10305039</v>
      </c>
      <c r="I282" s="162">
        <v>2322500</v>
      </c>
      <c r="J282" s="162">
        <v>37414180</v>
      </c>
      <c r="K282" s="36"/>
      <c r="L282" s="92" t="s">
        <v>2312</v>
      </c>
    </row>
    <row r="283" spans="1:12" ht="15">
      <c r="A283" s="7">
        <v>253</v>
      </c>
      <c r="B283" s="17" t="s">
        <v>1015</v>
      </c>
      <c r="C283" s="83" t="s">
        <v>1016</v>
      </c>
      <c r="D283" s="17" t="s">
        <v>996</v>
      </c>
      <c r="E283" s="17" t="s">
        <v>1017</v>
      </c>
      <c r="F283" s="161">
        <f t="shared" si="8"/>
        <v>717052</v>
      </c>
      <c r="G283" s="162">
        <v>132000</v>
      </c>
      <c r="H283" s="162">
        <v>376479</v>
      </c>
      <c r="I283" s="162">
        <v>0</v>
      </c>
      <c r="J283" s="162">
        <v>208573</v>
      </c>
      <c r="K283" s="36"/>
      <c r="L283" s="92" t="s">
        <v>2312</v>
      </c>
    </row>
    <row r="284" spans="1:12" ht="15">
      <c r="A284" s="7">
        <v>254</v>
      </c>
      <c r="B284" s="17" t="s">
        <v>1018</v>
      </c>
      <c r="C284" s="83" t="s">
        <v>1019</v>
      </c>
      <c r="D284" s="17" t="s">
        <v>996</v>
      </c>
      <c r="E284" s="17" t="s">
        <v>1020</v>
      </c>
      <c r="F284" s="161">
        <f t="shared" si="8"/>
        <v>1904507</v>
      </c>
      <c r="G284" s="162">
        <v>0</v>
      </c>
      <c r="H284" s="162">
        <v>294007</v>
      </c>
      <c r="I284" s="162">
        <v>20900</v>
      </c>
      <c r="J284" s="162">
        <v>1589600</v>
      </c>
      <c r="K284" s="36"/>
      <c r="L284" s="92" t="s">
        <v>2312</v>
      </c>
    </row>
    <row r="285" spans="1:12" ht="15">
      <c r="A285" s="7">
        <v>255</v>
      </c>
      <c r="B285" s="17" t="s">
        <v>1021</v>
      </c>
      <c r="C285" s="83" t="s">
        <v>1022</v>
      </c>
      <c r="D285" s="17" t="s">
        <v>996</v>
      </c>
      <c r="E285" s="17" t="s">
        <v>1023</v>
      </c>
      <c r="F285" s="161" t="s">
        <v>9</v>
      </c>
      <c r="G285" s="161" t="s">
        <v>9</v>
      </c>
      <c r="H285" s="161" t="s">
        <v>9</v>
      </c>
      <c r="I285" s="161" t="s">
        <v>9</v>
      </c>
      <c r="J285" s="161" t="s">
        <v>9</v>
      </c>
      <c r="K285" s="36"/>
      <c r="L285" s="92" t="s">
        <v>9</v>
      </c>
    </row>
    <row r="286" spans="1:12" ht="15">
      <c r="A286" s="7">
        <v>256</v>
      </c>
      <c r="B286" s="17" t="s">
        <v>1024</v>
      </c>
      <c r="C286" s="83" t="s">
        <v>1025</v>
      </c>
      <c r="D286" s="17" t="s">
        <v>996</v>
      </c>
      <c r="E286" s="17" t="s">
        <v>1026</v>
      </c>
      <c r="F286" s="161">
        <f aca="true" t="shared" si="9" ref="F286:F291">G286+H286+I286+J286</f>
        <v>3200169</v>
      </c>
      <c r="G286" s="162">
        <v>2570500</v>
      </c>
      <c r="H286" s="162">
        <v>423484</v>
      </c>
      <c r="I286" s="162">
        <v>0</v>
      </c>
      <c r="J286" s="162">
        <v>206185</v>
      </c>
      <c r="K286" s="36"/>
      <c r="L286" s="92" t="s">
        <v>2312</v>
      </c>
    </row>
    <row r="287" spans="1:12" ht="15">
      <c r="A287" s="7">
        <v>257</v>
      </c>
      <c r="B287" s="17" t="s">
        <v>1027</v>
      </c>
      <c r="C287" s="83" t="s">
        <v>1028</v>
      </c>
      <c r="D287" s="17" t="s">
        <v>996</v>
      </c>
      <c r="E287" s="17" t="s">
        <v>1029</v>
      </c>
      <c r="F287" s="161">
        <f t="shared" si="9"/>
        <v>1423667</v>
      </c>
      <c r="G287" s="162">
        <v>0</v>
      </c>
      <c r="H287" s="162">
        <v>840807</v>
      </c>
      <c r="I287" s="162">
        <v>0</v>
      </c>
      <c r="J287" s="162">
        <v>582860</v>
      </c>
      <c r="K287" s="36"/>
      <c r="L287" s="92" t="s">
        <v>2312</v>
      </c>
    </row>
    <row r="288" spans="1:12" ht="15">
      <c r="A288" s="7">
        <v>258</v>
      </c>
      <c r="B288" s="17" t="s">
        <v>1030</v>
      </c>
      <c r="C288" s="83" t="s">
        <v>1031</v>
      </c>
      <c r="D288" s="17" t="s">
        <v>996</v>
      </c>
      <c r="E288" s="17" t="s">
        <v>1032</v>
      </c>
      <c r="F288" s="161">
        <f t="shared" si="9"/>
        <v>3033164</v>
      </c>
      <c r="G288" s="162">
        <v>1755000</v>
      </c>
      <c r="H288" s="162">
        <v>1028261</v>
      </c>
      <c r="I288" s="162">
        <v>0</v>
      </c>
      <c r="J288" s="162">
        <v>249903</v>
      </c>
      <c r="K288" s="36"/>
      <c r="L288" s="92" t="s">
        <v>2312</v>
      </c>
    </row>
    <row r="289" spans="1:12" ht="15">
      <c r="A289" s="7">
        <v>259</v>
      </c>
      <c r="B289" s="17" t="s">
        <v>1034</v>
      </c>
      <c r="C289" s="83" t="s">
        <v>1035</v>
      </c>
      <c r="D289" s="17" t="s">
        <v>1033</v>
      </c>
      <c r="E289" s="17" t="s">
        <v>1036</v>
      </c>
      <c r="F289" s="161">
        <f t="shared" si="9"/>
        <v>958231</v>
      </c>
      <c r="G289" s="162">
        <v>0</v>
      </c>
      <c r="H289" s="162">
        <v>78981</v>
      </c>
      <c r="I289" s="162">
        <v>822750</v>
      </c>
      <c r="J289" s="162">
        <v>56500</v>
      </c>
      <c r="K289" s="36"/>
      <c r="L289" s="92" t="s">
        <v>2312</v>
      </c>
    </row>
    <row r="290" spans="1:12" ht="15">
      <c r="A290" s="7">
        <v>260</v>
      </c>
      <c r="B290" s="17" t="s">
        <v>1037</v>
      </c>
      <c r="C290" s="83" t="s">
        <v>1038</v>
      </c>
      <c r="D290" s="17" t="s">
        <v>1033</v>
      </c>
      <c r="E290" s="17" t="s">
        <v>1039</v>
      </c>
      <c r="F290" s="161">
        <f t="shared" si="9"/>
        <v>840580</v>
      </c>
      <c r="G290" s="162">
        <v>0</v>
      </c>
      <c r="H290" s="162">
        <v>13580</v>
      </c>
      <c r="I290" s="162">
        <v>575000</v>
      </c>
      <c r="J290" s="162">
        <v>252000</v>
      </c>
      <c r="K290" s="36"/>
      <c r="L290" s="92" t="s">
        <v>2312</v>
      </c>
    </row>
    <row r="291" spans="1:12" ht="15">
      <c r="A291" s="7">
        <v>261</v>
      </c>
      <c r="B291" s="17" t="s">
        <v>1040</v>
      </c>
      <c r="C291" s="83" t="s">
        <v>1041</v>
      </c>
      <c r="D291" s="17" t="s">
        <v>1033</v>
      </c>
      <c r="E291" s="17" t="s">
        <v>1042</v>
      </c>
      <c r="F291" s="161">
        <f t="shared" si="9"/>
        <v>40590</v>
      </c>
      <c r="G291" s="162">
        <v>0</v>
      </c>
      <c r="H291" s="162">
        <v>0</v>
      </c>
      <c r="I291" s="162">
        <v>0</v>
      </c>
      <c r="J291" s="162">
        <v>40590</v>
      </c>
      <c r="K291" s="36"/>
      <c r="L291" s="92" t="s">
        <v>2312</v>
      </c>
    </row>
    <row r="292" spans="1:12" ht="15">
      <c r="A292" s="7">
        <v>262</v>
      </c>
      <c r="B292" s="17" t="s">
        <v>1043</v>
      </c>
      <c r="C292" s="83" t="s">
        <v>1044</v>
      </c>
      <c r="D292" s="17" t="s">
        <v>1033</v>
      </c>
      <c r="E292" s="17" t="s">
        <v>1045</v>
      </c>
      <c r="F292" s="161" t="s">
        <v>9</v>
      </c>
      <c r="G292" s="161" t="s">
        <v>9</v>
      </c>
      <c r="H292" s="161" t="s">
        <v>9</v>
      </c>
      <c r="I292" s="161" t="s">
        <v>9</v>
      </c>
      <c r="J292" s="161" t="s">
        <v>9</v>
      </c>
      <c r="K292" s="36"/>
      <c r="L292" s="92" t="s">
        <v>9</v>
      </c>
    </row>
    <row r="293" spans="1:12" ht="15">
      <c r="A293" s="7">
        <v>263</v>
      </c>
      <c r="B293" s="17" t="s">
        <v>1046</v>
      </c>
      <c r="C293" s="83" t="s">
        <v>1047</v>
      </c>
      <c r="D293" s="17" t="s">
        <v>1033</v>
      </c>
      <c r="E293" s="17" t="s">
        <v>1048</v>
      </c>
      <c r="F293" s="161">
        <f aca="true" t="shared" si="10" ref="F293:F301">G293+H293+I293+J293</f>
        <v>40013</v>
      </c>
      <c r="G293" s="162">
        <v>0</v>
      </c>
      <c r="H293" s="162">
        <v>39212</v>
      </c>
      <c r="I293" s="162">
        <v>0</v>
      </c>
      <c r="J293" s="162">
        <v>801</v>
      </c>
      <c r="K293" s="36"/>
      <c r="L293" s="92" t="s">
        <v>2312</v>
      </c>
    </row>
    <row r="294" spans="1:12" ht="15">
      <c r="A294" s="7">
        <v>264</v>
      </c>
      <c r="B294" s="17" t="s">
        <v>1049</v>
      </c>
      <c r="C294" s="83" t="s">
        <v>1050</v>
      </c>
      <c r="D294" s="17" t="s">
        <v>1033</v>
      </c>
      <c r="E294" s="17" t="s">
        <v>1051</v>
      </c>
      <c r="F294" s="161">
        <f t="shared" si="10"/>
        <v>330721</v>
      </c>
      <c r="G294" s="162">
        <v>0</v>
      </c>
      <c r="H294" s="162">
        <v>262838</v>
      </c>
      <c r="I294" s="162">
        <v>0</v>
      </c>
      <c r="J294" s="162">
        <v>67883</v>
      </c>
      <c r="K294" s="36"/>
      <c r="L294" s="92" t="s">
        <v>2312</v>
      </c>
    </row>
    <row r="295" spans="1:12" ht="15">
      <c r="A295" s="7">
        <v>265</v>
      </c>
      <c r="B295" s="17" t="s">
        <v>1052</v>
      </c>
      <c r="C295" s="83" t="s">
        <v>1053</v>
      </c>
      <c r="D295" s="17" t="s">
        <v>1033</v>
      </c>
      <c r="E295" s="17" t="s">
        <v>1054</v>
      </c>
      <c r="F295" s="161">
        <f t="shared" si="10"/>
        <v>422343</v>
      </c>
      <c r="G295" s="162">
        <v>0</v>
      </c>
      <c r="H295" s="162">
        <v>202793</v>
      </c>
      <c r="I295" s="162">
        <v>0</v>
      </c>
      <c r="J295" s="162">
        <v>219550</v>
      </c>
      <c r="K295" s="36"/>
      <c r="L295" s="92" t="s">
        <v>2312</v>
      </c>
    </row>
    <row r="296" spans="1:12" ht="15">
      <c r="A296" s="7">
        <v>266</v>
      </c>
      <c r="B296" s="17" t="s">
        <v>1055</v>
      </c>
      <c r="C296" s="83" t="s">
        <v>1056</v>
      </c>
      <c r="D296" s="17" t="s">
        <v>1033</v>
      </c>
      <c r="E296" s="17" t="s">
        <v>1057</v>
      </c>
      <c r="F296" s="161">
        <f t="shared" si="10"/>
        <v>220833</v>
      </c>
      <c r="G296" s="162">
        <v>0</v>
      </c>
      <c r="H296" s="162">
        <v>220833</v>
      </c>
      <c r="I296" s="162">
        <v>0</v>
      </c>
      <c r="J296" s="162">
        <v>0</v>
      </c>
      <c r="K296" s="36"/>
      <c r="L296" s="92" t="s">
        <v>2312</v>
      </c>
    </row>
    <row r="297" spans="1:12" s="5" customFormat="1" ht="15">
      <c r="A297" s="7">
        <v>267</v>
      </c>
      <c r="B297" s="17" t="s">
        <v>1058</v>
      </c>
      <c r="C297" s="83" t="s">
        <v>1059</v>
      </c>
      <c r="D297" s="17" t="s">
        <v>1033</v>
      </c>
      <c r="E297" s="17" t="s">
        <v>1060</v>
      </c>
      <c r="F297" s="161">
        <f t="shared" si="10"/>
        <v>133567</v>
      </c>
      <c r="G297" s="162">
        <v>0</v>
      </c>
      <c r="H297" s="162">
        <v>79617</v>
      </c>
      <c r="I297" s="162">
        <v>0</v>
      </c>
      <c r="J297" s="162">
        <v>53950</v>
      </c>
      <c r="K297" s="36"/>
      <c r="L297" s="92" t="s">
        <v>2312</v>
      </c>
    </row>
    <row r="298" spans="1:12" ht="15">
      <c r="A298" s="7">
        <v>268</v>
      </c>
      <c r="B298" s="17" t="s">
        <v>1061</v>
      </c>
      <c r="C298" s="83" t="s">
        <v>1062</v>
      </c>
      <c r="D298" s="17" t="s">
        <v>1033</v>
      </c>
      <c r="E298" s="17" t="s">
        <v>940</v>
      </c>
      <c r="F298" s="161">
        <f t="shared" si="10"/>
        <v>224888</v>
      </c>
      <c r="G298" s="162">
        <v>250</v>
      </c>
      <c r="H298" s="162">
        <v>224638</v>
      </c>
      <c r="I298" s="162">
        <v>0</v>
      </c>
      <c r="J298" s="162">
        <v>0</v>
      </c>
      <c r="K298" s="36"/>
      <c r="L298" s="92" t="s">
        <v>2312</v>
      </c>
    </row>
    <row r="299" spans="1:12" ht="15">
      <c r="A299" s="7">
        <v>269</v>
      </c>
      <c r="B299" s="17" t="s">
        <v>1063</v>
      </c>
      <c r="C299" s="83" t="s">
        <v>1064</v>
      </c>
      <c r="D299" s="17" t="s">
        <v>1033</v>
      </c>
      <c r="E299" s="17" t="s">
        <v>1065</v>
      </c>
      <c r="F299" s="161">
        <f t="shared" si="10"/>
        <v>34146</v>
      </c>
      <c r="G299" s="162">
        <v>0</v>
      </c>
      <c r="H299" s="162">
        <v>24474</v>
      </c>
      <c r="I299" s="162">
        <v>0</v>
      </c>
      <c r="J299" s="162">
        <v>9672</v>
      </c>
      <c r="K299" s="36"/>
      <c r="L299" s="92" t="s">
        <v>2312</v>
      </c>
    </row>
    <row r="300" spans="1:12" ht="15">
      <c r="A300" s="7">
        <v>270</v>
      </c>
      <c r="B300" s="17" t="s">
        <v>1066</v>
      </c>
      <c r="C300" s="83" t="s">
        <v>1067</v>
      </c>
      <c r="D300" s="17" t="s">
        <v>1033</v>
      </c>
      <c r="E300" s="17" t="s">
        <v>1068</v>
      </c>
      <c r="F300" s="161">
        <f t="shared" si="10"/>
        <v>45935</v>
      </c>
      <c r="G300" s="162">
        <v>0</v>
      </c>
      <c r="H300" s="162">
        <v>0</v>
      </c>
      <c r="I300" s="162">
        <v>0</v>
      </c>
      <c r="J300" s="162">
        <v>45935</v>
      </c>
      <c r="K300" s="36"/>
      <c r="L300" s="92" t="s">
        <v>2312</v>
      </c>
    </row>
    <row r="301" spans="1:12" ht="15">
      <c r="A301" s="7">
        <v>271</v>
      </c>
      <c r="B301" s="17" t="s">
        <v>1069</v>
      </c>
      <c r="C301" s="83" t="s">
        <v>1070</v>
      </c>
      <c r="D301" s="17" t="s">
        <v>1033</v>
      </c>
      <c r="E301" s="17" t="s">
        <v>1071</v>
      </c>
      <c r="F301" s="161">
        <f t="shared" si="10"/>
        <v>30533</v>
      </c>
      <c r="G301" s="162">
        <v>0</v>
      </c>
      <c r="H301" s="162">
        <v>6443</v>
      </c>
      <c r="I301" s="162">
        <v>1600</v>
      </c>
      <c r="J301" s="162">
        <v>22490</v>
      </c>
      <c r="K301" s="36"/>
      <c r="L301" s="92" t="s">
        <v>2312</v>
      </c>
    </row>
    <row r="302" spans="1:12" ht="15">
      <c r="A302" s="7">
        <v>272</v>
      </c>
      <c r="B302" s="17" t="s">
        <v>1072</v>
      </c>
      <c r="C302" s="83" t="s">
        <v>1073</v>
      </c>
      <c r="D302" s="17" t="s">
        <v>1033</v>
      </c>
      <c r="E302" s="17" t="s">
        <v>1074</v>
      </c>
      <c r="F302" s="161" t="s">
        <v>9</v>
      </c>
      <c r="G302" s="161" t="s">
        <v>9</v>
      </c>
      <c r="H302" s="161" t="s">
        <v>9</v>
      </c>
      <c r="I302" s="161" t="s">
        <v>9</v>
      </c>
      <c r="J302" s="161" t="s">
        <v>9</v>
      </c>
      <c r="K302" s="36"/>
      <c r="L302" s="92" t="s">
        <v>9</v>
      </c>
    </row>
    <row r="303" spans="1:12" ht="15">
      <c r="A303" s="7">
        <v>273</v>
      </c>
      <c r="B303" s="17" t="s">
        <v>1075</v>
      </c>
      <c r="C303" s="83" t="s">
        <v>1076</v>
      </c>
      <c r="D303" s="17" t="s">
        <v>1033</v>
      </c>
      <c r="E303" s="17" t="s">
        <v>1077</v>
      </c>
      <c r="F303" s="161">
        <f aca="true" t="shared" si="11" ref="F303:F322">G303+H303+I303+J303</f>
        <v>113253</v>
      </c>
      <c r="G303" s="162">
        <v>0</v>
      </c>
      <c r="H303" s="162">
        <v>17500</v>
      </c>
      <c r="I303" s="162">
        <v>0</v>
      </c>
      <c r="J303" s="162">
        <v>95753</v>
      </c>
      <c r="K303" s="36"/>
      <c r="L303" s="92" t="s">
        <v>2321</v>
      </c>
    </row>
    <row r="304" spans="1:12" ht="15">
      <c r="A304" s="7">
        <v>274</v>
      </c>
      <c r="B304" s="17" t="s">
        <v>1078</v>
      </c>
      <c r="C304" s="83" t="s">
        <v>1079</v>
      </c>
      <c r="D304" s="17" t="s">
        <v>1033</v>
      </c>
      <c r="E304" s="17" t="s">
        <v>1080</v>
      </c>
      <c r="F304" s="161">
        <f t="shared" si="11"/>
        <v>326307</v>
      </c>
      <c r="G304" s="162">
        <v>26400</v>
      </c>
      <c r="H304" s="162">
        <v>42728</v>
      </c>
      <c r="I304" s="162">
        <v>0</v>
      </c>
      <c r="J304" s="162">
        <v>257179</v>
      </c>
      <c r="K304" s="36"/>
      <c r="L304" s="92" t="s">
        <v>2312</v>
      </c>
    </row>
    <row r="305" spans="1:12" ht="15">
      <c r="A305" s="7">
        <v>275</v>
      </c>
      <c r="B305" s="17" t="s">
        <v>1081</v>
      </c>
      <c r="C305" s="83" t="s">
        <v>1082</v>
      </c>
      <c r="D305" s="17" t="s">
        <v>1033</v>
      </c>
      <c r="E305" s="17" t="s">
        <v>1083</v>
      </c>
      <c r="F305" s="161">
        <f t="shared" si="11"/>
        <v>95148</v>
      </c>
      <c r="G305" s="162">
        <v>0</v>
      </c>
      <c r="H305" s="162">
        <v>90548</v>
      </c>
      <c r="I305" s="162">
        <v>0</v>
      </c>
      <c r="J305" s="162">
        <v>4600</v>
      </c>
      <c r="K305" s="36"/>
      <c r="L305" s="92" t="s">
        <v>2312</v>
      </c>
    </row>
    <row r="306" spans="1:12" ht="15">
      <c r="A306" s="7">
        <v>276</v>
      </c>
      <c r="B306" s="17" t="s">
        <v>1084</v>
      </c>
      <c r="C306" s="83" t="s">
        <v>1085</v>
      </c>
      <c r="D306" s="17" t="s">
        <v>1033</v>
      </c>
      <c r="E306" s="17" t="s">
        <v>1086</v>
      </c>
      <c r="F306" s="161">
        <f t="shared" si="11"/>
        <v>279948</v>
      </c>
      <c r="G306" s="162">
        <v>0</v>
      </c>
      <c r="H306" s="162">
        <v>4450</v>
      </c>
      <c r="I306" s="162">
        <v>0</v>
      </c>
      <c r="J306" s="162">
        <v>275498</v>
      </c>
      <c r="K306" s="36"/>
      <c r="L306" s="92" t="s">
        <v>2312</v>
      </c>
    </row>
    <row r="307" spans="1:12" ht="15">
      <c r="A307" s="7">
        <v>277</v>
      </c>
      <c r="B307" s="17" t="s">
        <v>1087</v>
      </c>
      <c r="C307" s="83" t="s">
        <v>1088</v>
      </c>
      <c r="D307" s="17" t="s">
        <v>1033</v>
      </c>
      <c r="E307" s="17" t="s">
        <v>1089</v>
      </c>
      <c r="F307" s="161">
        <f t="shared" si="11"/>
        <v>73986</v>
      </c>
      <c r="G307" s="162">
        <v>0</v>
      </c>
      <c r="H307" s="162">
        <v>71236</v>
      </c>
      <c r="I307" s="162">
        <v>0</v>
      </c>
      <c r="J307" s="162">
        <v>2750</v>
      </c>
      <c r="K307" s="36"/>
      <c r="L307" s="92" t="s">
        <v>2312</v>
      </c>
    </row>
    <row r="308" spans="1:12" ht="15">
      <c r="A308" s="7">
        <v>278</v>
      </c>
      <c r="B308" s="17" t="s">
        <v>1090</v>
      </c>
      <c r="C308" s="83" t="s">
        <v>1091</v>
      </c>
      <c r="D308" s="17" t="s">
        <v>1033</v>
      </c>
      <c r="E308" s="17" t="s">
        <v>1092</v>
      </c>
      <c r="F308" s="161">
        <f t="shared" si="11"/>
        <v>19575</v>
      </c>
      <c r="G308" s="162">
        <v>0</v>
      </c>
      <c r="H308" s="162">
        <v>19575</v>
      </c>
      <c r="I308" s="162">
        <v>0</v>
      </c>
      <c r="J308" s="162">
        <v>0</v>
      </c>
      <c r="K308" s="36"/>
      <c r="L308" s="92" t="s">
        <v>2312</v>
      </c>
    </row>
    <row r="309" spans="1:12" ht="15">
      <c r="A309" s="7">
        <v>279</v>
      </c>
      <c r="B309" s="17" t="s">
        <v>1093</v>
      </c>
      <c r="C309" s="83" t="s">
        <v>1094</v>
      </c>
      <c r="D309" s="17" t="s">
        <v>1033</v>
      </c>
      <c r="E309" s="17" t="s">
        <v>1095</v>
      </c>
      <c r="F309" s="161">
        <f t="shared" si="11"/>
        <v>4547342</v>
      </c>
      <c r="G309" s="162">
        <v>225211</v>
      </c>
      <c r="H309" s="162">
        <v>683558</v>
      </c>
      <c r="I309" s="162">
        <v>120219</v>
      </c>
      <c r="J309" s="162">
        <v>3518354</v>
      </c>
      <c r="K309" s="36"/>
      <c r="L309" s="92" t="s">
        <v>2312</v>
      </c>
    </row>
    <row r="310" spans="1:12" ht="15">
      <c r="A310" s="7">
        <v>280</v>
      </c>
      <c r="B310" s="17" t="s">
        <v>1096</v>
      </c>
      <c r="C310" s="83" t="s">
        <v>1097</v>
      </c>
      <c r="D310" s="17" t="s">
        <v>1033</v>
      </c>
      <c r="E310" s="17" t="s">
        <v>1098</v>
      </c>
      <c r="F310" s="161">
        <f t="shared" si="11"/>
        <v>4045096</v>
      </c>
      <c r="G310" s="162">
        <v>1999500</v>
      </c>
      <c r="H310" s="162">
        <v>422998</v>
      </c>
      <c r="I310" s="162">
        <v>1465000</v>
      </c>
      <c r="J310" s="162">
        <v>157598</v>
      </c>
      <c r="K310" s="36"/>
      <c r="L310" s="92" t="s">
        <v>2312</v>
      </c>
    </row>
    <row r="311" spans="1:12" ht="15">
      <c r="A311" s="7">
        <v>281</v>
      </c>
      <c r="B311" s="17" t="s">
        <v>1099</v>
      </c>
      <c r="C311" s="83" t="s">
        <v>1100</v>
      </c>
      <c r="D311" s="17" t="s">
        <v>1033</v>
      </c>
      <c r="E311" s="17" t="s">
        <v>1101</v>
      </c>
      <c r="F311" s="161">
        <f t="shared" si="11"/>
        <v>89850</v>
      </c>
      <c r="G311" s="162">
        <v>0</v>
      </c>
      <c r="H311" s="162">
        <v>89850</v>
      </c>
      <c r="I311" s="162">
        <v>0</v>
      </c>
      <c r="J311" s="162">
        <v>0</v>
      </c>
      <c r="K311" s="36"/>
      <c r="L311" s="92" t="s">
        <v>2320</v>
      </c>
    </row>
    <row r="312" spans="1:12" ht="15">
      <c r="A312" s="7">
        <v>282</v>
      </c>
      <c r="B312" s="17" t="s">
        <v>1102</v>
      </c>
      <c r="C312" s="83" t="s">
        <v>1103</v>
      </c>
      <c r="D312" s="17" t="s">
        <v>1033</v>
      </c>
      <c r="E312" s="17" t="s">
        <v>1104</v>
      </c>
      <c r="F312" s="161">
        <f t="shared" si="11"/>
        <v>327013</v>
      </c>
      <c r="G312" s="162">
        <v>0</v>
      </c>
      <c r="H312" s="162">
        <v>218618</v>
      </c>
      <c r="I312" s="162">
        <v>87500</v>
      </c>
      <c r="J312" s="162">
        <v>20895</v>
      </c>
      <c r="K312" s="36"/>
      <c r="L312" s="92" t="s">
        <v>2312</v>
      </c>
    </row>
    <row r="313" spans="1:12" ht="15">
      <c r="A313" s="7">
        <v>283</v>
      </c>
      <c r="B313" s="17" t="s">
        <v>1105</v>
      </c>
      <c r="C313" s="83" t="s">
        <v>1106</v>
      </c>
      <c r="D313" s="17" t="s">
        <v>1033</v>
      </c>
      <c r="E313" s="17" t="s">
        <v>1107</v>
      </c>
      <c r="F313" s="161">
        <f t="shared" si="11"/>
        <v>124796</v>
      </c>
      <c r="G313" s="162">
        <v>0</v>
      </c>
      <c r="H313" s="162">
        <v>29700</v>
      </c>
      <c r="I313" s="162">
        <v>3500</v>
      </c>
      <c r="J313" s="162">
        <v>91596</v>
      </c>
      <c r="K313" s="36"/>
      <c r="L313" s="92" t="s">
        <v>2312</v>
      </c>
    </row>
    <row r="314" spans="1:12" ht="15">
      <c r="A314" s="7">
        <v>284</v>
      </c>
      <c r="B314" s="17" t="s">
        <v>1108</v>
      </c>
      <c r="C314" s="83" t="s">
        <v>1109</v>
      </c>
      <c r="D314" s="17" t="s">
        <v>1033</v>
      </c>
      <c r="E314" s="17" t="s">
        <v>1110</v>
      </c>
      <c r="F314" s="161">
        <f t="shared" si="11"/>
        <v>38884</v>
      </c>
      <c r="G314" s="162">
        <v>0</v>
      </c>
      <c r="H314" s="162">
        <v>38884</v>
      </c>
      <c r="I314" s="162">
        <v>0</v>
      </c>
      <c r="J314" s="162">
        <v>0</v>
      </c>
      <c r="K314" s="36"/>
      <c r="L314" s="92" t="s">
        <v>2312</v>
      </c>
    </row>
    <row r="315" spans="1:12" ht="15">
      <c r="A315" s="7">
        <v>285</v>
      </c>
      <c r="B315" s="17" t="s">
        <v>1112</v>
      </c>
      <c r="C315" s="83" t="s">
        <v>1113</v>
      </c>
      <c r="D315" s="17" t="s">
        <v>1111</v>
      </c>
      <c r="E315" s="17" t="s">
        <v>1114</v>
      </c>
      <c r="F315" s="161">
        <f t="shared" si="11"/>
        <v>770035</v>
      </c>
      <c r="G315" s="162">
        <v>0</v>
      </c>
      <c r="H315" s="162">
        <v>350862</v>
      </c>
      <c r="I315" s="162">
        <v>0</v>
      </c>
      <c r="J315" s="162">
        <v>419173</v>
      </c>
      <c r="K315" s="36"/>
      <c r="L315" s="92" t="s">
        <v>2312</v>
      </c>
    </row>
    <row r="316" spans="1:12" ht="15">
      <c r="A316" s="7">
        <v>286</v>
      </c>
      <c r="B316" s="17" t="s">
        <v>1122</v>
      </c>
      <c r="C316" s="83" t="s">
        <v>1123</v>
      </c>
      <c r="D316" s="17" t="s">
        <v>1111</v>
      </c>
      <c r="E316" s="17" t="s">
        <v>1124</v>
      </c>
      <c r="F316" s="161">
        <f t="shared" si="11"/>
        <v>587983</v>
      </c>
      <c r="G316" s="162">
        <v>0</v>
      </c>
      <c r="H316" s="162">
        <v>496897</v>
      </c>
      <c r="I316" s="162">
        <v>0</v>
      </c>
      <c r="J316" s="162">
        <v>91086</v>
      </c>
      <c r="K316" s="36"/>
      <c r="L316" s="92" t="s">
        <v>2312</v>
      </c>
    </row>
    <row r="317" spans="1:12" ht="15">
      <c r="A317" s="7">
        <v>287</v>
      </c>
      <c r="B317" s="17" t="s">
        <v>1125</v>
      </c>
      <c r="C317" s="83" t="s">
        <v>1126</v>
      </c>
      <c r="D317" s="17" t="s">
        <v>1111</v>
      </c>
      <c r="E317" s="17" t="s">
        <v>291</v>
      </c>
      <c r="F317" s="161">
        <f t="shared" si="11"/>
        <v>4035364</v>
      </c>
      <c r="G317" s="162">
        <v>1130000</v>
      </c>
      <c r="H317" s="162">
        <v>2065114</v>
      </c>
      <c r="I317" s="162">
        <v>0</v>
      </c>
      <c r="J317" s="162">
        <v>840250</v>
      </c>
      <c r="K317" s="36"/>
      <c r="L317" s="92" t="s">
        <v>2320</v>
      </c>
    </row>
    <row r="318" spans="1:12" ht="15">
      <c r="A318" s="7">
        <v>288</v>
      </c>
      <c r="B318" s="17" t="s">
        <v>1127</v>
      </c>
      <c r="C318" s="83" t="s">
        <v>1128</v>
      </c>
      <c r="D318" s="17" t="s">
        <v>1111</v>
      </c>
      <c r="E318" s="17" t="s">
        <v>1129</v>
      </c>
      <c r="F318" s="161">
        <f t="shared" si="11"/>
        <v>69289</v>
      </c>
      <c r="G318" s="162">
        <v>0</v>
      </c>
      <c r="H318" s="162">
        <v>59389</v>
      </c>
      <c r="I318" s="162">
        <v>0</v>
      </c>
      <c r="J318" s="162">
        <v>9900</v>
      </c>
      <c r="K318" s="36"/>
      <c r="L318" s="92" t="s">
        <v>2312</v>
      </c>
    </row>
    <row r="319" spans="1:12" ht="15">
      <c r="A319" s="7">
        <v>289</v>
      </c>
      <c r="B319" s="17" t="s">
        <v>1130</v>
      </c>
      <c r="C319" s="83" t="s">
        <v>1131</v>
      </c>
      <c r="D319" s="17" t="s">
        <v>1111</v>
      </c>
      <c r="E319" s="17" t="s">
        <v>1132</v>
      </c>
      <c r="F319" s="161">
        <f t="shared" si="11"/>
        <v>90350</v>
      </c>
      <c r="G319" s="162">
        <v>0</v>
      </c>
      <c r="H319" s="162">
        <v>87850</v>
      </c>
      <c r="I319" s="162">
        <v>0</v>
      </c>
      <c r="J319" s="162">
        <v>2500</v>
      </c>
      <c r="K319" s="36"/>
      <c r="L319" s="92" t="s">
        <v>2312</v>
      </c>
    </row>
    <row r="320" spans="1:12" ht="15">
      <c r="A320" s="7">
        <v>290</v>
      </c>
      <c r="B320" s="17" t="s">
        <v>1133</v>
      </c>
      <c r="C320" s="83" t="s">
        <v>1134</v>
      </c>
      <c r="D320" s="17" t="s">
        <v>1111</v>
      </c>
      <c r="E320" s="17" t="s">
        <v>838</v>
      </c>
      <c r="F320" s="161">
        <f t="shared" si="11"/>
        <v>2432142</v>
      </c>
      <c r="G320" s="162">
        <v>15000</v>
      </c>
      <c r="H320" s="162">
        <v>863028</v>
      </c>
      <c r="I320" s="162">
        <v>54600</v>
      </c>
      <c r="J320" s="162">
        <v>1499514</v>
      </c>
      <c r="K320" s="36"/>
      <c r="L320" s="92" t="s">
        <v>2312</v>
      </c>
    </row>
    <row r="321" spans="1:12" ht="15">
      <c r="A321" s="7">
        <v>291</v>
      </c>
      <c r="B321" s="17" t="s">
        <v>1135</v>
      </c>
      <c r="C321" s="83" t="s">
        <v>1136</v>
      </c>
      <c r="D321" s="17" t="s">
        <v>1111</v>
      </c>
      <c r="E321" s="17" t="s">
        <v>841</v>
      </c>
      <c r="F321" s="161">
        <f t="shared" si="11"/>
        <v>5184625</v>
      </c>
      <c r="G321" s="162">
        <v>96250</v>
      </c>
      <c r="H321" s="162">
        <v>577772</v>
      </c>
      <c r="I321" s="162">
        <v>82252</v>
      </c>
      <c r="J321" s="162">
        <v>4428351</v>
      </c>
      <c r="K321" s="36"/>
      <c r="L321" s="92" t="s">
        <v>2312</v>
      </c>
    </row>
    <row r="322" spans="1:12" ht="15">
      <c r="A322" s="7">
        <v>292</v>
      </c>
      <c r="B322" s="17" t="s">
        <v>1137</v>
      </c>
      <c r="C322" s="83" t="s">
        <v>1138</v>
      </c>
      <c r="D322" s="17" t="s">
        <v>1111</v>
      </c>
      <c r="E322" s="17" t="s">
        <v>1139</v>
      </c>
      <c r="F322" s="161">
        <f t="shared" si="11"/>
        <v>143255</v>
      </c>
      <c r="G322" s="162">
        <v>0</v>
      </c>
      <c r="H322" s="162">
        <v>64830</v>
      </c>
      <c r="I322" s="162">
        <v>1000</v>
      </c>
      <c r="J322" s="162">
        <v>77425</v>
      </c>
      <c r="K322" s="36"/>
      <c r="L322" s="92" t="s">
        <v>2312</v>
      </c>
    </row>
    <row r="323" spans="1:12" ht="15">
      <c r="A323" s="7">
        <v>293</v>
      </c>
      <c r="B323" s="17" t="s">
        <v>1140</v>
      </c>
      <c r="C323" s="83" t="s">
        <v>1141</v>
      </c>
      <c r="D323" s="17" t="s">
        <v>1111</v>
      </c>
      <c r="E323" s="17" t="s">
        <v>1142</v>
      </c>
      <c r="F323" s="163" t="s">
        <v>2282</v>
      </c>
      <c r="G323" s="162"/>
      <c r="H323" s="162"/>
      <c r="I323" s="162"/>
      <c r="J323" s="162"/>
      <c r="K323" s="36"/>
      <c r="L323" s="75" t="s">
        <v>2282</v>
      </c>
    </row>
    <row r="324" spans="1:12" ht="15">
      <c r="A324" s="7">
        <v>294</v>
      </c>
      <c r="B324" s="17" t="s">
        <v>1143</v>
      </c>
      <c r="C324" s="98" t="s">
        <v>1144</v>
      </c>
      <c r="D324" s="17" t="s">
        <v>1111</v>
      </c>
      <c r="E324" s="17" t="s">
        <v>2308</v>
      </c>
      <c r="F324" s="161">
        <f aca="true" t="shared" si="12" ref="F324:F368">G324+H324+I324+J324</f>
        <v>6250032</v>
      </c>
      <c r="G324" s="162">
        <v>73735</v>
      </c>
      <c r="H324" s="162">
        <v>1325221</v>
      </c>
      <c r="I324" s="162">
        <v>1249321</v>
      </c>
      <c r="J324" s="162">
        <v>3601755</v>
      </c>
      <c r="K324" s="36"/>
      <c r="L324" s="92" t="s">
        <v>2320</v>
      </c>
    </row>
    <row r="325" spans="1:12" s="5" customFormat="1" ht="15">
      <c r="A325" s="7">
        <v>295</v>
      </c>
      <c r="B325" s="17" t="s">
        <v>1146</v>
      </c>
      <c r="C325" s="83" t="s">
        <v>1147</v>
      </c>
      <c r="D325" s="17" t="s">
        <v>1111</v>
      </c>
      <c r="E325" s="17" t="s">
        <v>1148</v>
      </c>
      <c r="F325" s="161">
        <f t="shared" si="12"/>
        <v>865699</v>
      </c>
      <c r="G325" s="162">
        <v>0</v>
      </c>
      <c r="H325" s="162">
        <v>424307</v>
      </c>
      <c r="I325" s="162">
        <v>0</v>
      </c>
      <c r="J325" s="162">
        <v>441392</v>
      </c>
      <c r="K325" s="36"/>
      <c r="L325" s="92" t="s">
        <v>2320</v>
      </c>
    </row>
    <row r="326" spans="1:12" ht="15">
      <c r="A326" s="7">
        <v>296</v>
      </c>
      <c r="B326" s="17" t="s">
        <v>1149</v>
      </c>
      <c r="C326" s="83" t="s">
        <v>1150</v>
      </c>
      <c r="D326" s="17" t="s">
        <v>1111</v>
      </c>
      <c r="E326" s="17" t="s">
        <v>1118</v>
      </c>
      <c r="F326" s="161">
        <f t="shared" si="12"/>
        <v>1126526</v>
      </c>
      <c r="G326" s="162">
        <v>594871</v>
      </c>
      <c r="H326" s="162">
        <v>394176</v>
      </c>
      <c r="I326" s="162">
        <v>0</v>
      </c>
      <c r="J326" s="162">
        <v>137479</v>
      </c>
      <c r="K326" s="63"/>
      <c r="L326" s="92" t="s">
        <v>2312</v>
      </c>
    </row>
    <row r="327" spans="1:12" ht="15">
      <c r="A327" s="7">
        <v>297</v>
      </c>
      <c r="B327" s="17" t="s">
        <v>1151</v>
      </c>
      <c r="C327" s="83" t="s">
        <v>1152</v>
      </c>
      <c r="D327" s="17" t="s">
        <v>1111</v>
      </c>
      <c r="E327" s="17" t="s">
        <v>1153</v>
      </c>
      <c r="F327" s="161">
        <f t="shared" si="12"/>
        <v>2507451</v>
      </c>
      <c r="G327" s="162">
        <v>6950</v>
      </c>
      <c r="H327" s="162">
        <v>889830</v>
      </c>
      <c r="I327" s="162">
        <v>0</v>
      </c>
      <c r="J327" s="162">
        <v>1610671</v>
      </c>
      <c r="K327" s="36"/>
      <c r="L327" s="92" t="s">
        <v>2312</v>
      </c>
    </row>
    <row r="328" spans="1:12" ht="15">
      <c r="A328" s="7">
        <v>298</v>
      </c>
      <c r="B328" s="17" t="s">
        <v>1155</v>
      </c>
      <c r="C328" s="83" t="s">
        <v>1156</v>
      </c>
      <c r="D328" s="17" t="s">
        <v>1154</v>
      </c>
      <c r="E328" s="17" t="s">
        <v>1157</v>
      </c>
      <c r="F328" s="161">
        <f t="shared" si="12"/>
        <v>48608</v>
      </c>
      <c r="G328" s="162">
        <v>0</v>
      </c>
      <c r="H328" s="162">
        <v>48608</v>
      </c>
      <c r="I328" s="162">
        <v>0</v>
      </c>
      <c r="J328" s="162">
        <v>0</v>
      </c>
      <c r="K328" s="36"/>
      <c r="L328" s="92" t="s">
        <v>2320</v>
      </c>
    </row>
    <row r="329" spans="1:12" ht="15">
      <c r="A329" s="7">
        <v>299</v>
      </c>
      <c r="B329" s="17" t="s">
        <v>1158</v>
      </c>
      <c r="C329" s="83" t="s">
        <v>1159</v>
      </c>
      <c r="D329" s="17" t="s">
        <v>1154</v>
      </c>
      <c r="E329" s="17" t="s">
        <v>1160</v>
      </c>
      <c r="F329" s="161">
        <f t="shared" si="12"/>
        <v>528533</v>
      </c>
      <c r="G329" s="162">
        <v>0</v>
      </c>
      <c r="H329" s="162">
        <v>194733</v>
      </c>
      <c r="I329" s="162">
        <v>0</v>
      </c>
      <c r="J329" s="162">
        <v>333800</v>
      </c>
      <c r="K329" s="36"/>
      <c r="L329" s="92" t="s">
        <v>2312</v>
      </c>
    </row>
    <row r="330" spans="1:12" ht="15">
      <c r="A330" s="7">
        <v>300</v>
      </c>
      <c r="B330" s="17" t="s">
        <v>1161</v>
      </c>
      <c r="C330" s="83" t="s">
        <v>1162</v>
      </c>
      <c r="D330" s="17" t="s">
        <v>1154</v>
      </c>
      <c r="E330" s="17" t="s">
        <v>1163</v>
      </c>
      <c r="F330" s="161">
        <f t="shared" si="12"/>
        <v>70628</v>
      </c>
      <c r="G330" s="162">
        <v>0</v>
      </c>
      <c r="H330" s="162">
        <v>55628</v>
      </c>
      <c r="I330" s="162">
        <v>0</v>
      </c>
      <c r="J330" s="162">
        <v>15000</v>
      </c>
      <c r="K330" s="36"/>
      <c r="L330" s="92" t="s">
        <v>2320</v>
      </c>
    </row>
    <row r="331" spans="1:12" ht="15">
      <c r="A331" s="7">
        <v>301</v>
      </c>
      <c r="B331" s="17" t="s">
        <v>1164</v>
      </c>
      <c r="C331" s="83" t="s">
        <v>1165</v>
      </c>
      <c r="D331" s="17" t="s">
        <v>1154</v>
      </c>
      <c r="E331" s="17" t="s">
        <v>1166</v>
      </c>
      <c r="F331" s="161">
        <f t="shared" si="12"/>
        <v>417970</v>
      </c>
      <c r="G331" s="162">
        <v>0</v>
      </c>
      <c r="H331" s="162">
        <v>387945</v>
      </c>
      <c r="I331" s="162">
        <v>0</v>
      </c>
      <c r="J331" s="162">
        <v>30025</v>
      </c>
      <c r="K331" s="36"/>
      <c r="L331" s="92" t="s">
        <v>2312</v>
      </c>
    </row>
    <row r="332" spans="1:12" ht="15">
      <c r="A332" s="7">
        <v>302</v>
      </c>
      <c r="B332" s="17" t="s">
        <v>1167</v>
      </c>
      <c r="C332" s="83" t="s">
        <v>1168</v>
      </c>
      <c r="D332" s="17" t="s">
        <v>1154</v>
      </c>
      <c r="E332" s="17" t="s">
        <v>1169</v>
      </c>
      <c r="F332" s="161">
        <f t="shared" si="12"/>
        <v>7104778</v>
      </c>
      <c r="G332" s="162">
        <v>734804</v>
      </c>
      <c r="H332" s="162">
        <v>2110390</v>
      </c>
      <c r="I332" s="162">
        <v>550800</v>
      </c>
      <c r="J332" s="162">
        <v>3708784</v>
      </c>
      <c r="K332" s="36"/>
      <c r="L332" s="92" t="s">
        <v>2312</v>
      </c>
    </row>
    <row r="333" spans="1:12" ht="15">
      <c r="A333" s="7">
        <v>303</v>
      </c>
      <c r="B333" s="17" t="s">
        <v>1170</v>
      </c>
      <c r="C333" s="83" t="s">
        <v>1171</v>
      </c>
      <c r="D333" s="17" t="s">
        <v>1154</v>
      </c>
      <c r="E333" s="17" t="s">
        <v>1172</v>
      </c>
      <c r="F333" s="161">
        <f t="shared" si="12"/>
        <v>277240</v>
      </c>
      <c r="G333" s="162">
        <v>0</v>
      </c>
      <c r="H333" s="162">
        <v>277240</v>
      </c>
      <c r="I333" s="162">
        <v>0</v>
      </c>
      <c r="J333" s="162">
        <v>0</v>
      </c>
      <c r="K333" s="36"/>
      <c r="L333" s="92" t="s">
        <v>2320</v>
      </c>
    </row>
    <row r="334" spans="1:12" ht="15">
      <c r="A334" s="7">
        <v>304</v>
      </c>
      <c r="B334" s="17" t="s">
        <v>1173</v>
      </c>
      <c r="C334" s="83" t="s">
        <v>1174</v>
      </c>
      <c r="D334" s="17" t="s">
        <v>1154</v>
      </c>
      <c r="E334" s="17" t="s">
        <v>1175</v>
      </c>
      <c r="F334" s="161">
        <f t="shared" si="12"/>
        <v>900511</v>
      </c>
      <c r="G334" s="162">
        <v>555405</v>
      </c>
      <c r="H334" s="162">
        <v>328739</v>
      </c>
      <c r="I334" s="162">
        <v>0</v>
      </c>
      <c r="J334" s="162">
        <v>16367</v>
      </c>
      <c r="K334" s="36"/>
      <c r="L334" s="92" t="s">
        <v>2312</v>
      </c>
    </row>
    <row r="335" spans="1:12" ht="15">
      <c r="A335" s="7">
        <v>305</v>
      </c>
      <c r="B335" s="17" t="s">
        <v>1176</v>
      </c>
      <c r="C335" s="83" t="s">
        <v>1177</v>
      </c>
      <c r="D335" s="17" t="s">
        <v>1154</v>
      </c>
      <c r="E335" s="17" t="s">
        <v>1178</v>
      </c>
      <c r="F335" s="161">
        <f t="shared" si="12"/>
        <v>90629</v>
      </c>
      <c r="G335" s="162">
        <v>0</v>
      </c>
      <c r="H335" s="162">
        <v>89429</v>
      </c>
      <c r="I335" s="162">
        <v>0</v>
      </c>
      <c r="J335" s="162">
        <v>1200</v>
      </c>
      <c r="K335" s="36"/>
      <c r="L335" s="92" t="s">
        <v>2312</v>
      </c>
    </row>
    <row r="336" spans="1:12" ht="15">
      <c r="A336" s="7">
        <v>306</v>
      </c>
      <c r="B336" s="17" t="s">
        <v>1179</v>
      </c>
      <c r="C336" s="83" t="s">
        <v>1180</v>
      </c>
      <c r="D336" s="17" t="s">
        <v>1154</v>
      </c>
      <c r="E336" s="17" t="s">
        <v>1181</v>
      </c>
      <c r="F336" s="161">
        <f t="shared" si="12"/>
        <v>3183194</v>
      </c>
      <c r="G336" s="162">
        <v>0</v>
      </c>
      <c r="H336" s="162">
        <v>3183194</v>
      </c>
      <c r="I336" s="162">
        <v>0</v>
      </c>
      <c r="J336" s="162">
        <v>0</v>
      </c>
      <c r="K336" s="36"/>
      <c r="L336" s="92" t="s">
        <v>2312</v>
      </c>
    </row>
    <row r="337" spans="1:12" ht="15">
      <c r="A337" s="7">
        <v>307</v>
      </c>
      <c r="B337" s="17" t="s">
        <v>1182</v>
      </c>
      <c r="C337" s="83" t="s">
        <v>1183</v>
      </c>
      <c r="D337" s="17" t="s">
        <v>1154</v>
      </c>
      <c r="E337" s="17" t="s">
        <v>1184</v>
      </c>
      <c r="F337" s="161">
        <f t="shared" si="12"/>
        <v>1874808</v>
      </c>
      <c r="G337" s="162">
        <v>656000</v>
      </c>
      <c r="H337" s="162">
        <v>578559</v>
      </c>
      <c r="I337" s="162">
        <v>0</v>
      </c>
      <c r="J337" s="162">
        <v>640249</v>
      </c>
      <c r="K337" s="36"/>
      <c r="L337" s="92" t="s">
        <v>2312</v>
      </c>
    </row>
    <row r="338" spans="1:12" ht="15">
      <c r="A338" s="7">
        <v>308</v>
      </c>
      <c r="B338" s="17" t="s">
        <v>1185</v>
      </c>
      <c r="C338" s="83" t="s">
        <v>1186</v>
      </c>
      <c r="D338" s="17" t="s">
        <v>1154</v>
      </c>
      <c r="E338" s="17" t="s">
        <v>1187</v>
      </c>
      <c r="F338" s="161">
        <f t="shared" si="12"/>
        <v>405562</v>
      </c>
      <c r="G338" s="162">
        <v>0</v>
      </c>
      <c r="H338" s="162">
        <v>337811</v>
      </c>
      <c r="I338" s="162">
        <v>0</v>
      </c>
      <c r="J338" s="162">
        <v>67751</v>
      </c>
      <c r="K338" s="36"/>
      <c r="L338" s="92" t="s">
        <v>2320</v>
      </c>
    </row>
    <row r="339" spans="1:12" ht="15">
      <c r="A339" s="7">
        <v>309</v>
      </c>
      <c r="B339" s="17" t="s">
        <v>1188</v>
      </c>
      <c r="C339" s="83" t="s">
        <v>1189</v>
      </c>
      <c r="D339" s="17" t="s">
        <v>1154</v>
      </c>
      <c r="E339" s="17" t="s">
        <v>1190</v>
      </c>
      <c r="F339" s="161">
        <f t="shared" si="12"/>
        <v>116158</v>
      </c>
      <c r="G339" s="162">
        <v>0</v>
      </c>
      <c r="H339" s="162">
        <v>105858</v>
      </c>
      <c r="I339" s="162">
        <v>0</v>
      </c>
      <c r="J339" s="162">
        <v>10300</v>
      </c>
      <c r="K339" s="36"/>
      <c r="L339" s="92" t="s">
        <v>2312</v>
      </c>
    </row>
    <row r="340" spans="1:12" ht="15">
      <c r="A340" s="7">
        <v>310</v>
      </c>
      <c r="B340" s="17" t="s">
        <v>1191</v>
      </c>
      <c r="C340" s="83" t="s">
        <v>1192</v>
      </c>
      <c r="D340" s="17" t="s">
        <v>1154</v>
      </c>
      <c r="E340" s="17" t="s">
        <v>957</v>
      </c>
      <c r="F340" s="161">
        <f t="shared" si="12"/>
        <v>9965803</v>
      </c>
      <c r="G340" s="162">
        <v>7069458</v>
      </c>
      <c r="H340" s="162">
        <v>778788</v>
      </c>
      <c r="I340" s="162">
        <v>598500</v>
      </c>
      <c r="J340" s="162">
        <v>1519057</v>
      </c>
      <c r="K340" s="36"/>
      <c r="L340" s="92" t="s">
        <v>2320</v>
      </c>
    </row>
    <row r="341" spans="1:12" ht="15">
      <c r="A341" s="7">
        <v>311</v>
      </c>
      <c r="B341" s="17" t="s">
        <v>1193</v>
      </c>
      <c r="C341" s="83" t="s">
        <v>1194</v>
      </c>
      <c r="D341" s="17" t="s">
        <v>1154</v>
      </c>
      <c r="E341" s="17" t="s">
        <v>1686</v>
      </c>
      <c r="F341" s="161">
        <f t="shared" si="12"/>
        <v>20190255</v>
      </c>
      <c r="G341" s="162">
        <v>1</v>
      </c>
      <c r="H341" s="162">
        <v>18825191</v>
      </c>
      <c r="I341" s="162">
        <v>0</v>
      </c>
      <c r="J341" s="162">
        <v>1365063</v>
      </c>
      <c r="K341" s="36"/>
      <c r="L341" s="92" t="s">
        <v>2312</v>
      </c>
    </row>
    <row r="342" spans="1:12" ht="15">
      <c r="A342" s="7">
        <v>312</v>
      </c>
      <c r="B342" s="17" t="s">
        <v>1195</v>
      </c>
      <c r="C342" s="83" t="s">
        <v>1196</v>
      </c>
      <c r="D342" s="17" t="s">
        <v>1154</v>
      </c>
      <c r="E342" s="17" t="s">
        <v>1197</v>
      </c>
      <c r="F342" s="161">
        <f t="shared" si="12"/>
        <v>2488019</v>
      </c>
      <c r="G342" s="162">
        <v>415775</v>
      </c>
      <c r="H342" s="162">
        <v>439763</v>
      </c>
      <c r="I342" s="162">
        <v>0</v>
      </c>
      <c r="J342" s="162">
        <v>1632481</v>
      </c>
      <c r="K342" s="36"/>
      <c r="L342" s="92" t="s">
        <v>2320</v>
      </c>
    </row>
    <row r="343" spans="1:12" ht="15">
      <c r="A343" s="7">
        <v>313</v>
      </c>
      <c r="B343" s="17" t="s">
        <v>1198</v>
      </c>
      <c r="C343" s="83" t="s">
        <v>1199</v>
      </c>
      <c r="D343" s="17" t="s">
        <v>1154</v>
      </c>
      <c r="E343" s="17" t="s">
        <v>1200</v>
      </c>
      <c r="F343" s="161">
        <f t="shared" si="12"/>
        <v>294502</v>
      </c>
      <c r="G343" s="162">
        <v>0</v>
      </c>
      <c r="H343" s="162">
        <v>224901</v>
      </c>
      <c r="I343" s="162">
        <v>0</v>
      </c>
      <c r="J343" s="162">
        <v>69601</v>
      </c>
      <c r="K343" s="36"/>
      <c r="L343" s="92" t="s">
        <v>2312</v>
      </c>
    </row>
    <row r="344" spans="1:12" ht="15">
      <c r="A344" s="7">
        <v>314</v>
      </c>
      <c r="B344" s="17" t="s">
        <v>1201</v>
      </c>
      <c r="C344" s="83" t="s">
        <v>1202</v>
      </c>
      <c r="D344" s="17" t="s">
        <v>1154</v>
      </c>
      <c r="E344" s="17" t="s">
        <v>1203</v>
      </c>
      <c r="F344" s="161">
        <f t="shared" si="12"/>
        <v>3453680</v>
      </c>
      <c r="G344" s="162">
        <v>0</v>
      </c>
      <c r="H344" s="162">
        <v>1384009</v>
      </c>
      <c r="I344" s="162">
        <v>905500</v>
      </c>
      <c r="J344" s="162">
        <v>1164171</v>
      </c>
      <c r="K344" s="36"/>
      <c r="L344" s="92" t="s">
        <v>2312</v>
      </c>
    </row>
    <row r="345" spans="1:12" ht="15">
      <c r="A345" s="7">
        <v>315</v>
      </c>
      <c r="B345" s="17" t="s">
        <v>1204</v>
      </c>
      <c r="C345" s="83" t="s">
        <v>1205</v>
      </c>
      <c r="D345" s="17" t="s">
        <v>1154</v>
      </c>
      <c r="E345" s="17" t="s">
        <v>1206</v>
      </c>
      <c r="F345" s="161">
        <f t="shared" si="12"/>
        <v>4445960</v>
      </c>
      <c r="G345" s="162">
        <v>0</v>
      </c>
      <c r="H345" s="162">
        <v>340699</v>
      </c>
      <c r="I345" s="162">
        <v>5000</v>
      </c>
      <c r="J345" s="162">
        <v>4100261</v>
      </c>
      <c r="K345" s="36"/>
      <c r="L345" s="92" t="s">
        <v>2312</v>
      </c>
    </row>
    <row r="346" spans="1:12" ht="15">
      <c r="A346" s="7">
        <v>316</v>
      </c>
      <c r="B346" s="17" t="s">
        <v>1207</v>
      </c>
      <c r="C346" s="83" t="s">
        <v>1208</v>
      </c>
      <c r="D346" s="17" t="s">
        <v>1154</v>
      </c>
      <c r="E346" s="17" t="s">
        <v>1209</v>
      </c>
      <c r="F346" s="161">
        <f t="shared" si="12"/>
        <v>2415404</v>
      </c>
      <c r="G346" s="162">
        <v>0</v>
      </c>
      <c r="H346" s="162">
        <v>1312631</v>
      </c>
      <c r="I346" s="162">
        <v>750001</v>
      </c>
      <c r="J346" s="162">
        <v>352772</v>
      </c>
      <c r="K346" s="36"/>
      <c r="L346" s="92" t="s">
        <v>2320</v>
      </c>
    </row>
    <row r="347" spans="1:12" ht="15">
      <c r="A347" s="7">
        <v>317</v>
      </c>
      <c r="B347" s="17" t="s">
        <v>1210</v>
      </c>
      <c r="C347" s="83" t="s">
        <v>1211</v>
      </c>
      <c r="D347" s="17" t="s">
        <v>1154</v>
      </c>
      <c r="E347" s="17" t="s">
        <v>1212</v>
      </c>
      <c r="F347" s="161">
        <f t="shared" si="12"/>
        <v>293759</v>
      </c>
      <c r="G347" s="162">
        <v>0</v>
      </c>
      <c r="H347" s="162">
        <v>223853</v>
      </c>
      <c r="I347" s="162">
        <v>0</v>
      </c>
      <c r="J347" s="162">
        <v>69906</v>
      </c>
      <c r="K347" s="36"/>
      <c r="L347" s="92" t="s">
        <v>2312</v>
      </c>
    </row>
    <row r="348" spans="1:12" ht="15">
      <c r="A348" s="7">
        <v>318</v>
      </c>
      <c r="B348" s="17" t="s">
        <v>1213</v>
      </c>
      <c r="C348" s="83" t="s">
        <v>1214</v>
      </c>
      <c r="D348" s="17" t="s">
        <v>1154</v>
      </c>
      <c r="E348" s="17" t="s">
        <v>1215</v>
      </c>
      <c r="F348" s="161">
        <f t="shared" si="12"/>
        <v>7341171</v>
      </c>
      <c r="G348" s="162">
        <v>1102054</v>
      </c>
      <c r="H348" s="162">
        <v>666231</v>
      </c>
      <c r="I348" s="162">
        <v>0</v>
      </c>
      <c r="J348" s="162">
        <v>5572886</v>
      </c>
      <c r="K348" s="36"/>
      <c r="L348" s="92" t="s">
        <v>2312</v>
      </c>
    </row>
    <row r="349" spans="1:12" ht="15">
      <c r="A349" s="7">
        <v>319</v>
      </c>
      <c r="B349" s="17" t="s">
        <v>1216</v>
      </c>
      <c r="C349" s="83" t="s">
        <v>1217</v>
      </c>
      <c r="D349" s="17" t="s">
        <v>1154</v>
      </c>
      <c r="E349" s="17" t="s">
        <v>1218</v>
      </c>
      <c r="F349" s="161">
        <f t="shared" si="12"/>
        <v>1316810</v>
      </c>
      <c r="G349" s="162">
        <v>34900</v>
      </c>
      <c r="H349" s="162">
        <v>11046</v>
      </c>
      <c r="I349" s="162">
        <v>0</v>
      </c>
      <c r="J349" s="162">
        <v>1270864</v>
      </c>
      <c r="K349" s="36"/>
      <c r="L349" s="92" t="s">
        <v>2312</v>
      </c>
    </row>
    <row r="350" spans="1:12" ht="15">
      <c r="A350" s="7">
        <v>320</v>
      </c>
      <c r="B350" s="17" t="s">
        <v>1219</v>
      </c>
      <c r="C350" s="83" t="s">
        <v>1220</v>
      </c>
      <c r="D350" s="17" t="s">
        <v>1154</v>
      </c>
      <c r="E350" s="17" t="s">
        <v>1221</v>
      </c>
      <c r="F350" s="161">
        <f t="shared" si="12"/>
        <v>485976</v>
      </c>
      <c r="G350" s="162">
        <v>0</v>
      </c>
      <c r="H350" s="162">
        <v>353674</v>
      </c>
      <c r="I350" s="162">
        <v>2500</v>
      </c>
      <c r="J350" s="162">
        <v>129802</v>
      </c>
      <c r="K350" s="36"/>
      <c r="L350" s="92" t="s">
        <v>2312</v>
      </c>
    </row>
    <row r="351" spans="1:12" ht="15">
      <c r="A351" s="7">
        <v>321</v>
      </c>
      <c r="B351" s="17" t="s">
        <v>1222</v>
      </c>
      <c r="C351" s="83" t="s">
        <v>1223</v>
      </c>
      <c r="D351" s="17" t="s">
        <v>1154</v>
      </c>
      <c r="E351" s="17" t="s">
        <v>1224</v>
      </c>
      <c r="F351" s="161">
        <f t="shared" si="12"/>
        <v>160118</v>
      </c>
      <c r="G351" s="162">
        <v>1</v>
      </c>
      <c r="H351" s="162">
        <v>70900</v>
      </c>
      <c r="I351" s="162">
        <v>1500</v>
      </c>
      <c r="J351" s="162">
        <v>87717</v>
      </c>
      <c r="K351" s="36"/>
      <c r="L351" s="92" t="s">
        <v>2312</v>
      </c>
    </row>
    <row r="352" spans="1:12" ht="15">
      <c r="A352" s="7">
        <v>322</v>
      </c>
      <c r="B352" s="17" t="s">
        <v>1225</v>
      </c>
      <c r="C352" s="83" t="s">
        <v>1226</v>
      </c>
      <c r="D352" s="17" t="s">
        <v>1154</v>
      </c>
      <c r="E352" s="17" t="s">
        <v>1227</v>
      </c>
      <c r="F352" s="161">
        <f t="shared" si="12"/>
        <v>9576431</v>
      </c>
      <c r="G352" s="162">
        <v>238003</v>
      </c>
      <c r="H352" s="162">
        <v>1403102</v>
      </c>
      <c r="I352" s="162">
        <v>3579210</v>
      </c>
      <c r="J352" s="162">
        <v>4356116</v>
      </c>
      <c r="K352" s="36"/>
      <c r="L352" s="92" t="s">
        <v>2312</v>
      </c>
    </row>
    <row r="353" spans="1:12" ht="15">
      <c r="A353" s="7">
        <v>323</v>
      </c>
      <c r="B353" s="17" t="s">
        <v>1229</v>
      </c>
      <c r="C353" s="83" t="s">
        <v>1230</v>
      </c>
      <c r="D353" s="17" t="s">
        <v>1228</v>
      </c>
      <c r="E353" s="17" t="s">
        <v>1231</v>
      </c>
      <c r="F353" s="161">
        <f t="shared" si="12"/>
        <v>1340295</v>
      </c>
      <c r="G353" s="162">
        <v>0</v>
      </c>
      <c r="H353" s="162">
        <v>1325895</v>
      </c>
      <c r="I353" s="162">
        <v>2000</v>
      </c>
      <c r="J353" s="162">
        <v>12400</v>
      </c>
      <c r="K353" s="36"/>
      <c r="L353" s="92" t="s">
        <v>2321</v>
      </c>
    </row>
    <row r="354" spans="1:12" ht="15">
      <c r="A354" s="7">
        <v>324</v>
      </c>
      <c r="B354" s="17" t="s">
        <v>1232</v>
      </c>
      <c r="C354" s="83" t="s">
        <v>1233</v>
      </c>
      <c r="D354" s="17" t="s">
        <v>1228</v>
      </c>
      <c r="E354" s="17" t="s">
        <v>1234</v>
      </c>
      <c r="F354" s="161">
        <f t="shared" si="12"/>
        <v>26600</v>
      </c>
      <c r="G354" s="162">
        <v>0</v>
      </c>
      <c r="H354" s="162">
        <v>14600</v>
      </c>
      <c r="I354" s="162">
        <v>0</v>
      </c>
      <c r="J354" s="162">
        <v>12000</v>
      </c>
      <c r="K354" s="36"/>
      <c r="L354" s="92" t="s">
        <v>2312</v>
      </c>
    </row>
    <row r="355" spans="1:12" ht="15">
      <c r="A355" s="7">
        <v>325</v>
      </c>
      <c r="B355" s="17" t="s">
        <v>1235</v>
      </c>
      <c r="C355" s="83" t="s">
        <v>1236</v>
      </c>
      <c r="D355" s="17" t="s">
        <v>1228</v>
      </c>
      <c r="E355" s="17" t="s">
        <v>1237</v>
      </c>
      <c r="F355" s="161">
        <f t="shared" si="12"/>
        <v>828345</v>
      </c>
      <c r="G355" s="162">
        <v>0</v>
      </c>
      <c r="H355" s="162">
        <v>563547</v>
      </c>
      <c r="I355" s="162">
        <v>0</v>
      </c>
      <c r="J355" s="162">
        <v>264798</v>
      </c>
      <c r="K355" s="36"/>
      <c r="L355" s="92" t="s">
        <v>2312</v>
      </c>
    </row>
    <row r="356" spans="1:12" ht="15">
      <c r="A356" s="7">
        <v>326</v>
      </c>
      <c r="B356" s="17" t="s">
        <v>1238</v>
      </c>
      <c r="C356" s="83" t="s">
        <v>1239</v>
      </c>
      <c r="D356" s="17" t="s">
        <v>1228</v>
      </c>
      <c r="E356" s="17" t="s">
        <v>1240</v>
      </c>
      <c r="F356" s="161">
        <f t="shared" si="12"/>
        <v>638852</v>
      </c>
      <c r="G356" s="162">
        <v>14900</v>
      </c>
      <c r="H356" s="162">
        <v>356752</v>
      </c>
      <c r="I356" s="162">
        <v>0</v>
      </c>
      <c r="J356" s="162">
        <v>267200</v>
      </c>
      <c r="K356" s="36"/>
      <c r="L356" s="92" t="s">
        <v>2312</v>
      </c>
    </row>
    <row r="357" spans="1:12" ht="15">
      <c r="A357" s="7">
        <v>327</v>
      </c>
      <c r="B357" s="17" t="s">
        <v>1241</v>
      </c>
      <c r="C357" s="83" t="s">
        <v>1242</v>
      </c>
      <c r="D357" s="17" t="s">
        <v>1228</v>
      </c>
      <c r="E357" s="17" t="s">
        <v>1243</v>
      </c>
      <c r="F357" s="161">
        <f t="shared" si="12"/>
        <v>1038317</v>
      </c>
      <c r="G357" s="162">
        <v>550725</v>
      </c>
      <c r="H357" s="162">
        <v>487092</v>
      </c>
      <c r="I357" s="162">
        <v>0</v>
      </c>
      <c r="J357" s="162">
        <v>500</v>
      </c>
      <c r="K357" s="36"/>
      <c r="L357" s="92" t="s">
        <v>2320</v>
      </c>
    </row>
    <row r="358" spans="1:12" ht="15">
      <c r="A358" s="7">
        <v>328</v>
      </c>
      <c r="B358" s="17" t="s">
        <v>1244</v>
      </c>
      <c r="C358" s="83" t="s">
        <v>1245</v>
      </c>
      <c r="D358" s="17" t="s">
        <v>1228</v>
      </c>
      <c r="E358" s="17" t="s">
        <v>1246</v>
      </c>
      <c r="F358" s="161">
        <f t="shared" si="12"/>
        <v>646707</v>
      </c>
      <c r="G358" s="162">
        <v>0</v>
      </c>
      <c r="H358" s="162">
        <v>613707</v>
      </c>
      <c r="I358" s="162">
        <v>25000</v>
      </c>
      <c r="J358" s="162">
        <v>8000</v>
      </c>
      <c r="K358" s="36"/>
      <c r="L358" s="92" t="s">
        <v>2312</v>
      </c>
    </row>
    <row r="359" spans="1:12" ht="15">
      <c r="A359" s="7">
        <v>329</v>
      </c>
      <c r="B359" s="17" t="s">
        <v>1247</v>
      </c>
      <c r="C359" s="83" t="s">
        <v>1248</v>
      </c>
      <c r="D359" s="17" t="s">
        <v>1228</v>
      </c>
      <c r="E359" s="17" t="s">
        <v>1249</v>
      </c>
      <c r="F359" s="161">
        <f t="shared" si="12"/>
        <v>561752</v>
      </c>
      <c r="G359" s="162">
        <v>401800</v>
      </c>
      <c r="H359" s="162">
        <v>159529</v>
      </c>
      <c r="I359" s="162">
        <v>0</v>
      </c>
      <c r="J359" s="162">
        <v>423</v>
      </c>
      <c r="K359" s="36"/>
      <c r="L359" s="92" t="s">
        <v>2312</v>
      </c>
    </row>
    <row r="360" spans="1:12" ht="15">
      <c r="A360" s="7">
        <v>330</v>
      </c>
      <c r="B360" s="17" t="s">
        <v>1250</v>
      </c>
      <c r="C360" s="83" t="s">
        <v>1251</v>
      </c>
      <c r="D360" s="17" t="s">
        <v>1228</v>
      </c>
      <c r="E360" s="17" t="s">
        <v>1252</v>
      </c>
      <c r="F360" s="161">
        <f t="shared" si="12"/>
        <v>211923</v>
      </c>
      <c r="G360" s="162">
        <v>3000</v>
      </c>
      <c r="H360" s="162">
        <v>161423</v>
      </c>
      <c r="I360" s="162">
        <v>0</v>
      </c>
      <c r="J360" s="162">
        <v>47500</v>
      </c>
      <c r="K360" s="36"/>
      <c r="L360" s="92" t="s">
        <v>2312</v>
      </c>
    </row>
    <row r="361" spans="1:12" ht="15">
      <c r="A361" s="7">
        <v>331</v>
      </c>
      <c r="B361" s="17" t="s">
        <v>1253</v>
      </c>
      <c r="C361" s="83" t="s">
        <v>1254</v>
      </c>
      <c r="D361" s="17" t="s">
        <v>1228</v>
      </c>
      <c r="E361" s="17" t="s">
        <v>1255</v>
      </c>
      <c r="F361" s="161">
        <f t="shared" si="12"/>
        <v>883647</v>
      </c>
      <c r="G361" s="162">
        <v>449000</v>
      </c>
      <c r="H361" s="162">
        <v>404147</v>
      </c>
      <c r="I361" s="162">
        <v>0</v>
      </c>
      <c r="J361" s="162">
        <v>30500</v>
      </c>
      <c r="K361" s="36"/>
      <c r="L361" s="92" t="s">
        <v>2312</v>
      </c>
    </row>
    <row r="362" spans="1:12" ht="15">
      <c r="A362" s="7">
        <v>332</v>
      </c>
      <c r="B362" s="17" t="s">
        <v>1256</v>
      </c>
      <c r="C362" s="83" t="s">
        <v>1257</v>
      </c>
      <c r="D362" s="17" t="s">
        <v>1228</v>
      </c>
      <c r="E362" s="17" t="s">
        <v>1258</v>
      </c>
      <c r="F362" s="161">
        <f t="shared" si="12"/>
        <v>7496998</v>
      </c>
      <c r="G362" s="162">
        <v>7162602</v>
      </c>
      <c r="H362" s="162">
        <v>319946</v>
      </c>
      <c r="I362" s="162">
        <v>0</v>
      </c>
      <c r="J362" s="162">
        <v>14450</v>
      </c>
      <c r="K362" s="36"/>
      <c r="L362" s="92" t="s">
        <v>2320</v>
      </c>
    </row>
    <row r="363" spans="1:12" ht="15">
      <c r="A363" s="7">
        <v>333</v>
      </c>
      <c r="B363" s="17" t="s">
        <v>1259</v>
      </c>
      <c r="C363" s="83" t="s">
        <v>1260</v>
      </c>
      <c r="D363" s="17" t="s">
        <v>1228</v>
      </c>
      <c r="E363" s="17" t="s">
        <v>1261</v>
      </c>
      <c r="F363" s="161">
        <f t="shared" si="12"/>
        <v>534921</v>
      </c>
      <c r="G363" s="162">
        <v>0</v>
      </c>
      <c r="H363" s="162">
        <v>144156</v>
      </c>
      <c r="I363" s="162">
        <v>0</v>
      </c>
      <c r="J363" s="162">
        <v>390765</v>
      </c>
      <c r="K363" s="36"/>
      <c r="L363" s="92" t="s">
        <v>2312</v>
      </c>
    </row>
    <row r="364" spans="1:12" ht="15">
      <c r="A364" s="7">
        <v>334</v>
      </c>
      <c r="B364" s="17" t="s">
        <v>1262</v>
      </c>
      <c r="C364" s="83" t="s">
        <v>1263</v>
      </c>
      <c r="D364" s="17" t="s">
        <v>1228</v>
      </c>
      <c r="E364" s="17" t="s">
        <v>1264</v>
      </c>
      <c r="F364" s="161">
        <f t="shared" si="12"/>
        <v>386850</v>
      </c>
      <c r="G364" s="162">
        <v>341500</v>
      </c>
      <c r="H364" s="162">
        <v>45350</v>
      </c>
      <c r="I364" s="162">
        <v>0</v>
      </c>
      <c r="J364" s="162">
        <v>0</v>
      </c>
      <c r="K364" s="63"/>
      <c r="L364" s="92" t="s">
        <v>2321</v>
      </c>
    </row>
    <row r="365" spans="1:12" ht="15">
      <c r="A365" s="7">
        <v>335</v>
      </c>
      <c r="B365" s="17" t="s">
        <v>1265</v>
      </c>
      <c r="C365" s="83" t="s">
        <v>1266</v>
      </c>
      <c r="D365" s="17" t="s">
        <v>1228</v>
      </c>
      <c r="E365" s="17" t="s">
        <v>1267</v>
      </c>
      <c r="F365" s="161">
        <f t="shared" si="12"/>
        <v>515972</v>
      </c>
      <c r="G365" s="162">
        <v>0</v>
      </c>
      <c r="H365" s="162">
        <v>514972</v>
      </c>
      <c r="I365" s="162">
        <v>0</v>
      </c>
      <c r="J365" s="162">
        <v>1000</v>
      </c>
      <c r="K365" s="36"/>
      <c r="L365" s="92" t="s">
        <v>2312</v>
      </c>
    </row>
    <row r="366" spans="1:12" ht="15">
      <c r="A366" s="7">
        <v>336</v>
      </c>
      <c r="B366" s="17" t="s">
        <v>1268</v>
      </c>
      <c r="C366" s="83" t="s">
        <v>1269</v>
      </c>
      <c r="D366" s="17" t="s">
        <v>1228</v>
      </c>
      <c r="E366" s="17" t="s">
        <v>1270</v>
      </c>
      <c r="F366" s="161">
        <f t="shared" si="12"/>
        <v>674</v>
      </c>
      <c r="G366" s="162">
        <v>0</v>
      </c>
      <c r="H366" s="162">
        <v>0</v>
      </c>
      <c r="I366" s="162">
        <v>0</v>
      </c>
      <c r="J366" s="162">
        <v>674</v>
      </c>
      <c r="K366" s="36"/>
      <c r="L366" s="92" t="s">
        <v>2320</v>
      </c>
    </row>
    <row r="367" spans="1:12" ht="15">
      <c r="A367" s="7">
        <v>337</v>
      </c>
      <c r="B367" s="17" t="s">
        <v>1271</v>
      </c>
      <c r="C367" s="83" t="s">
        <v>1272</v>
      </c>
      <c r="D367" s="17" t="s">
        <v>1228</v>
      </c>
      <c r="E367" s="17" t="s">
        <v>1273</v>
      </c>
      <c r="F367" s="161">
        <f t="shared" si="12"/>
        <v>502345</v>
      </c>
      <c r="G367" s="162">
        <v>1200</v>
      </c>
      <c r="H367" s="162">
        <v>113149</v>
      </c>
      <c r="I367" s="162">
        <v>0</v>
      </c>
      <c r="J367" s="162">
        <v>387996</v>
      </c>
      <c r="K367" s="36"/>
      <c r="L367" s="92" t="s">
        <v>2312</v>
      </c>
    </row>
    <row r="368" spans="1:12" ht="15">
      <c r="A368" s="7">
        <v>338</v>
      </c>
      <c r="B368" s="17" t="s">
        <v>1274</v>
      </c>
      <c r="C368" s="83" t="s">
        <v>1275</v>
      </c>
      <c r="D368" s="17" t="s">
        <v>1228</v>
      </c>
      <c r="E368" s="17" t="s">
        <v>1276</v>
      </c>
      <c r="F368" s="161">
        <f t="shared" si="12"/>
        <v>1933876</v>
      </c>
      <c r="G368" s="162">
        <v>150500</v>
      </c>
      <c r="H368" s="162">
        <v>802735</v>
      </c>
      <c r="I368" s="162">
        <v>0</v>
      </c>
      <c r="J368" s="162">
        <v>980641</v>
      </c>
      <c r="K368" s="36"/>
      <c r="L368" s="92" t="s">
        <v>2320</v>
      </c>
    </row>
    <row r="369" spans="1:12" ht="15">
      <c r="A369" s="7">
        <v>339</v>
      </c>
      <c r="B369" s="17" t="s">
        <v>1277</v>
      </c>
      <c r="C369" s="83" t="s">
        <v>1278</v>
      </c>
      <c r="D369" s="17" t="s">
        <v>1228</v>
      </c>
      <c r="E369" s="17" t="s">
        <v>1279</v>
      </c>
      <c r="F369" s="161" t="s">
        <v>9</v>
      </c>
      <c r="G369" s="161" t="s">
        <v>9</v>
      </c>
      <c r="H369" s="161" t="s">
        <v>9</v>
      </c>
      <c r="I369" s="161" t="s">
        <v>9</v>
      </c>
      <c r="J369" s="161" t="s">
        <v>9</v>
      </c>
      <c r="K369" s="36"/>
      <c r="L369" s="92" t="s">
        <v>9</v>
      </c>
    </row>
    <row r="370" spans="1:12" ht="15">
      <c r="A370" s="7">
        <v>340</v>
      </c>
      <c r="B370" s="17" t="s">
        <v>1280</v>
      </c>
      <c r="C370" s="83" t="s">
        <v>1281</v>
      </c>
      <c r="D370" s="17" t="s">
        <v>1228</v>
      </c>
      <c r="E370" s="17" t="s">
        <v>1282</v>
      </c>
      <c r="F370" s="161">
        <f aca="true" t="shared" si="13" ref="F370:F384">G370+H370+I370+J370</f>
        <v>653891</v>
      </c>
      <c r="G370" s="162">
        <v>450</v>
      </c>
      <c r="H370" s="162">
        <v>427913</v>
      </c>
      <c r="I370" s="162">
        <v>0</v>
      </c>
      <c r="J370" s="162">
        <v>225528</v>
      </c>
      <c r="K370" s="36"/>
      <c r="L370" s="92" t="s">
        <v>2312</v>
      </c>
    </row>
    <row r="371" spans="1:12" ht="15">
      <c r="A371" s="7">
        <v>341</v>
      </c>
      <c r="B371" s="17" t="s">
        <v>1283</v>
      </c>
      <c r="C371" s="83" t="s">
        <v>1284</v>
      </c>
      <c r="D371" s="17" t="s">
        <v>1228</v>
      </c>
      <c r="E371" s="17" t="s">
        <v>1285</v>
      </c>
      <c r="F371" s="161">
        <f t="shared" si="13"/>
        <v>10232948</v>
      </c>
      <c r="G371" s="162">
        <v>7044076</v>
      </c>
      <c r="H371" s="162">
        <v>2358848</v>
      </c>
      <c r="I371" s="162">
        <v>258551</v>
      </c>
      <c r="J371" s="162">
        <v>571473</v>
      </c>
      <c r="K371" s="36"/>
      <c r="L371" s="92" t="s">
        <v>2312</v>
      </c>
    </row>
    <row r="372" spans="1:12" ht="15">
      <c r="A372" s="7">
        <v>342</v>
      </c>
      <c r="B372" s="17" t="s">
        <v>1286</v>
      </c>
      <c r="C372" s="83" t="s">
        <v>1287</v>
      </c>
      <c r="D372" s="17" t="s">
        <v>1228</v>
      </c>
      <c r="E372" s="17" t="s">
        <v>1288</v>
      </c>
      <c r="F372" s="161">
        <f t="shared" si="13"/>
        <v>328800</v>
      </c>
      <c r="G372" s="162">
        <v>0</v>
      </c>
      <c r="H372" s="162">
        <v>293000</v>
      </c>
      <c r="I372" s="162">
        <v>0</v>
      </c>
      <c r="J372" s="162">
        <v>35800</v>
      </c>
      <c r="K372" s="36"/>
      <c r="L372" s="92" t="s">
        <v>2321</v>
      </c>
    </row>
    <row r="373" spans="1:12" ht="15">
      <c r="A373" s="7">
        <v>343</v>
      </c>
      <c r="B373" s="17" t="s">
        <v>1289</v>
      </c>
      <c r="C373" s="83" t="s">
        <v>1290</v>
      </c>
      <c r="D373" s="17" t="s">
        <v>1228</v>
      </c>
      <c r="E373" s="17" t="s">
        <v>1291</v>
      </c>
      <c r="F373" s="161">
        <f t="shared" si="13"/>
        <v>494393</v>
      </c>
      <c r="G373" s="162">
        <v>94000</v>
      </c>
      <c r="H373" s="162">
        <v>369243</v>
      </c>
      <c r="I373" s="162">
        <v>0</v>
      </c>
      <c r="J373" s="162">
        <v>31150</v>
      </c>
      <c r="K373" s="36"/>
      <c r="L373" s="92" t="s">
        <v>2312</v>
      </c>
    </row>
    <row r="374" spans="1:12" ht="15">
      <c r="A374" s="7">
        <v>344</v>
      </c>
      <c r="B374" s="17" t="s">
        <v>1292</v>
      </c>
      <c r="C374" s="83" t="s">
        <v>1293</v>
      </c>
      <c r="D374" s="17" t="s">
        <v>1228</v>
      </c>
      <c r="E374" s="17" t="s">
        <v>1294</v>
      </c>
      <c r="F374" s="161">
        <f t="shared" si="13"/>
        <v>147904</v>
      </c>
      <c r="G374" s="162">
        <v>0</v>
      </c>
      <c r="H374" s="162">
        <v>123848</v>
      </c>
      <c r="I374" s="162">
        <v>15000</v>
      </c>
      <c r="J374" s="162">
        <v>9056</v>
      </c>
      <c r="K374" s="36"/>
      <c r="L374" s="92" t="s">
        <v>2312</v>
      </c>
    </row>
    <row r="375" spans="1:12" ht="15">
      <c r="A375" s="7">
        <v>345</v>
      </c>
      <c r="B375" s="17" t="s">
        <v>1295</v>
      </c>
      <c r="C375" s="83" t="s">
        <v>1296</v>
      </c>
      <c r="D375" s="17" t="s">
        <v>1228</v>
      </c>
      <c r="E375" s="17" t="s">
        <v>1297</v>
      </c>
      <c r="F375" s="161">
        <f t="shared" si="13"/>
        <v>1127335</v>
      </c>
      <c r="G375" s="162">
        <v>567250</v>
      </c>
      <c r="H375" s="162">
        <v>400535</v>
      </c>
      <c r="I375" s="162">
        <v>0</v>
      </c>
      <c r="J375" s="162">
        <v>159550</v>
      </c>
      <c r="K375" s="36"/>
      <c r="L375" s="92" t="s">
        <v>2312</v>
      </c>
    </row>
    <row r="376" spans="1:12" ht="15">
      <c r="A376" s="7">
        <v>346</v>
      </c>
      <c r="B376" s="17" t="s">
        <v>1298</v>
      </c>
      <c r="C376" s="83" t="s">
        <v>1299</v>
      </c>
      <c r="D376" s="17" t="s">
        <v>1228</v>
      </c>
      <c r="E376" s="17" t="s">
        <v>1300</v>
      </c>
      <c r="F376" s="161">
        <f t="shared" si="13"/>
        <v>212600</v>
      </c>
      <c r="G376" s="162">
        <v>4200</v>
      </c>
      <c r="H376" s="162">
        <v>163400</v>
      </c>
      <c r="I376" s="162">
        <v>0</v>
      </c>
      <c r="J376" s="162">
        <v>45000</v>
      </c>
      <c r="K376" s="36"/>
      <c r="L376" s="92" t="s">
        <v>2321</v>
      </c>
    </row>
    <row r="377" spans="1:12" ht="15">
      <c r="A377" s="7">
        <v>347</v>
      </c>
      <c r="B377" s="17" t="s">
        <v>1301</v>
      </c>
      <c r="C377" s="83" t="s">
        <v>1302</v>
      </c>
      <c r="D377" s="17" t="s">
        <v>1228</v>
      </c>
      <c r="E377" s="17" t="s">
        <v>1303</v>
      </c>
      <c r="F377" s="161">
        <f t="shared" si="13"/>
        <v>3314315</v>
      </c>
      <c r="G377" s="162">
        <v>589500</v>
      </c>
      <c r="H377" s="162">
        <v>1467595</v>
      </c>
      <c r="I377" s="162">
        <v>12050</v>
      </c>
      <c r="J377" s="162">
        <v>1245170</v>
      </c>
      <c r="K377" s="36"/>
      <c r="L377" s="92" t="s">
        <v>2320</v>
      </c>
    </row>
    <row r="378" spans="1:12" ht="15">
      <c r="A378" s="7">
        <v>348</v>
      </c>
      <c r="B378" s="17" t="s">
        <v>1304</v>
      </c>
      <c r="C378" s="83" t="s">
        <v>1305</v>
      </c>
      <c r="D378" s="17" t="s">
        <v>1228</v>
      </c>
      <c r="E378" s="17" t="s">
        <v>1306</v>
      </c>
      <c r="F378" s="161">
        <f t="shared" si="13"/>
        <v>2053969</v>
      </c>
      <c r="G378" s="162">
        <v>1502</v>
      </c>
      <c r="H378" s="162">
        <v>1938957</v>
      </c>
      <c r="I378" s="162">
        <v>0</v>
      </c>
      <c r="J378" s="162">
        <v>113510</v>
      </c>
      <c r="K378" s="36"/>
      <c r="L378" s="92" t="s">
        <v>2312</v>
      </c>
    </row>
    <row r="379" spans="1:12" ht="15">
      <c r="A379" s="7">
        <v>349</v>
      </c>
      <c r="B379" s="17" t="s">
        <v>1307</v>
      </c>
      <c r="C379" s="83" t="s">
        <v>1308</v>
      </c>
      <c r="D379" s="17" t="s">
        <v>1228</v>
      </c>
      <c r="E379" s="17" t="s">
        <v>1309</v>
      </c>
      <c r="F379" s="161">
        <f t="shared" si="13"/>
        <v>29400</v>
      </c>
      <c r="G379" s="162">
        <v>7600</v>
      </c>
      <c r="H379" s="162">
        <v>20650</v>
      </c>
      <c r="I379" s="162">
        <v>0</v>
      </c>
      <c r="J379" s="162">
        <v>1150</v>
      </c>
      <c r="K379" s="36"/>
      <c r="L379" s="92" t="s">
        <v>2312</v>
      </c>
    </row>
    <row r="380" spans="1:12" ht="15">
      <c r="A380" s="7">
        <v>350</v>
      </c>
      <c r="B380" s="17" t="s">
        <v>1310</v>
      </c>
      <c r="C380" s="83" t="s">
        <v>1311</v>
      </c>
      <c r="D380" s="17" t="s">
        <v>1228</v>
      </c>
      <c r="E380" s="17" t="s">
        <v>1312</v>
      </c>
      <c r="F380" s="161">
        <f t="shared" si="13"/>
        <v>3229025</v>
      </c>
      <c r="G380" s="162">
        <v>222851</v>
      </c>
      <c r="H380" s="162">
        <v>1654806</v>
      </c>
      <c r="I380" s="162">
        <v>610400</v>
      </c>
      <c r="J380" s="162">
        <v>740968</v>
      </c>
      <c r="K380" s="36"/>
      <c r="L380" s="92" t="s">
        <v>2312</v>
      </c>
    </row>
    <row r="381" spans="1:12" ht="15">
      <c r="A381" s="7">
        <v>351</v>
      </c>
      <c r="B381" s="17" t="s">
        <v>1313</v>
      </c>
      <c r="C381" s="83" t="s">
        <v>1314</v>
      </c>
      <c r="D381" s="17" t="s">
        <v>1228</v>
      </c>
      <c r="E381" s="17" t="s">
        <v>1315</v>
      </c>
      <c r="F381" s="161">
        <f t="shared" si="13"/>
        <v>133609</v>
      </c>
      <c r="G381" s="162">
        <v>0</v>
      </c>
      <c r="H381" s="162">
        <v>106259</v>
      </c>
      <c r="I381" s="162">
        <v>0</v>
      </c>
      <c r="J381" s="162">
        <v>27350</v>
      </c>
      <c r="K381" s="36"/>
      <c r="L381" s="92" t="s">
        <v>2312</v>
      </c>
    </row>
    <row r="382" spans="1:12" ht="15">
      <c r="A382" s="7">
        <v>352</v>
      </c>
      <c r="B382" s="17" t="s">
        <v>1316</v>
      </c>
      <c r="C382" s="83" t="s">
        <v>1317</v>
      </c>
      <c r="D382" s="17" t="s">
        <v>1228</v>
      </c>
      <c r="E382" s="17" t="s">
        <v>1318</v>
      </c>
      <c r="F382" s="161">
        <f t="shared" si="13"/>
        <v>659408</v>
      </c>
      <c r="G382" s="162">
        <v>5790</v>
      </c>
      <c r="H382" s="162">
        <v>646123</v>
      </c>
      <c r="I382" s="162">
        <v>0</v>
      </c>
      <c r="J382" s="162">
        <v>7495</v>
      </c>
      <c r="K382" s="36"/>
      <c r="L382" s="92" t="s">
        <v>2312</v>
      </c>
    </row>
    <row r="383" spans="1:12" ht="15">
      <c r="A383" s="7">
        <v>353</v>
      </c>
      <c r="B383" s="17" t="s">
        <v>1319</v>
      </c>
      <c r="C383" s="83" t="s">
        <v>1320</v>
      </c>
      <c r="D383" s="17" t="s">
        <v>1228</v>
      </c>
      <c r="E383" s="17" t="s">
        <v>1321</v>
      </c>
      <c r="F383" s="161">
        <f t="shared" si="13"/>
        <v>4369009</v>
      </c>
      <c r="G383" s="162">
        <v>2168117</v>
      </c>
      <c r="H383" s="162">
        <v>2010413</v>
      </c>
      <c r="I383" s="162">
        <v>0</v>
      </c>
      <c r="J383" s="162">
        <v>190479</v>
      </c>
      <c r="K383" s="36"/>
      <c r="L383" s="92" t="s">
        <v>2312</v>
      </c>
    </row>
    <row r="384" spans="1:12" ht="15">
      <c r="A384" s="7">
        <v>354</v>
      </c>
      <c r="B384" s="17" t="s">
        <v>1322</v>
      </c>
      <c r="C384" s="83" t="s">
        <v>1323</v>
      </c>
      <c r="D384" s="17" t="s">
        <v>1228</v>
      </c>
      <c r="E384" s="17" t="s">
        <v>1324</v>
      </c>
      <c r="F384" s="161">
        <f t="shared" si="13"/>
        <v>1716341</v>
      </c>
      <c r="G384" s="162">
        <v>1215700</v>
      </c>
      <c r="H384" s="162">
        <v>200217</v>
      </c>
      <c r="I384" s="162">
        <v>74500</v>
      </c>
      <c r="J384" s="162">
        <v>225924</v>
      </c>
      <c r="K384" s="36"/>
      <c r="L384" s="92" t="s">
        <v>2312</v>
      </c>
    </row>
    <row r="385" spans="1:12" ht="15">
      <c r="A385" s="7">
        <v>355</v>
      </c>
      <c r="B385" s="17" t="s">
        <v>1325</v>
      </c>
      <c r="C385" s="83" t="s">
        <v>1326</v>
      </c>
      <c r="D385" s="17" t="s">
        <v>1228</v>
      </c>
      <c r="E385" s="17" t="s">
        <v>1327</v>
      </c>
      <c r="F385" s="161" t="s">
        <v>9</v>
      </c>
      <c r="G385" s="161" t="s">
        <v>9</v>
      </c>
      <c r="H385" s="161" t="s">
        <v>9</v>
      </c>
      <c r="I385" s="161" t="s">
        <v>9</v>
      </c>
      <c r="J385" s="161" t="s">
        <v>9</v>
      </c>
      <c r="K385" s="36"/>
      <c r="L385" s="92" t="s">
        <v>9</v>
      </c>
    </row>
    <row r="386" spans="1:12" ht="15">
      <c r="A386" s="7">
        <v>356</v>
      </c>
      <c r="B386" s="17" t="s">
        <v>1328</v>
      </c>
      <c r="C386" s="83" t="s">
        <v>1329</v>
      </c>
      <c r="D386" s="17" t="s">
        <v>1228</v>
      </c>
      <c r="E386" s="17" t="s">
        <v>1330</v>
      </c>
      <c r="F386" s="161">
        <f>G386+H386+I386+J386</f>
        <v>6339375</v>
      </c>
      <c r="G386" s="162">
        <v>5582350</v>
      </c>
      <c r="H386" s="162">
        <v>549875</v>
      </c>
      <c r="I386" s="162">
        <v>88750</v>
      </c>
      <c r="J386" s="162">
        <v>118400</v>
      </c>
      <c r="K386" s="36"/>
      <c r="L386" s="92" t="s">
        <v>2312</v>
      </c>
    </row>
    <row r="387" spans="1:12" ht="15">
      <c r="A387" s="7">
        <v>357</v>
      </c>
      <c r="B387" s="17" t="s">
        <v>1331</v>
      </c>
      <c r="C387" s="83" t="s">
        <v>1332</v>
      </c>
      <c r="D387" s="17" t="s">
        <v>1228</v>
      </c>
      <c r="E387" s="17" t="s">
        <v>1333</v>
      </c>
      <c r="F387" s="161">
        <f>G387+H387+I387+J387</f>
        <v>123400</v>
      </c>
      <c r="G387" s="162">
        <v>0</v>
      </c>
      <c r="H387" s="162">
        <v>3900</v>
      </c>
      <c r="I387" s="162">
        <v>0</v>
      </c>
      <c r="J387" s="162">
        <v>119500</v>
      </c>
      <c r="K387" s="36"/>
      <c r="L387" s="92" t="s">
        <v>2321</v>
      </c>
    </row>
    <row r="388" spans="1:12" ht="15">
      <c r="A388" s="7">
        <v>358</v>
      </c>
      <c r="B388" s="17" t="s">
        <v>1334</v>
      </c>
      <c r="C388" s="83" t="s">
        <v>1335</v>
      </c>
      <c r="D388" s="17" t="s">
        <v>1228</v>
      </c>
      <c r="E388" s="17" t="s">
        <v>1336</v>
      </c>
      <c r="F388" s="161">
        <f>G388+H388+I388+J388</f>
        <v>344031</v>
      </c>
      <c r="G388" s="162">
        <v>0</v>
      </c>
      <c r="H388" s="162">
        <v>277791</v>
      </c>
      <c r="I388" s="162">
        <v>0</v>
      </c>
      <c r="J388" s="162">
        <v>66240</v>
      </c>
      <c r="K388" s="36"/>
      <c r="L388" s="92" t="s">
        <v>2312</v>
      </c>
    </row>
    <row r="389" spans="1:12" ht="15">
      <c r="A389" s="7">
        <v>359</v>
      </c>
      <c r="B389" s="17" t="s">
        <v>1337</v>
      </c>
      <c r="C389" s="83" t="s">
        <v>1338</v>
      </c>
      <c r="D389" s="17" t="s">
        <v>1228</v>
      </c>
      <c r="E389" s="17" t="s">
        <v>1339</v>
      </c>
      <c r="F389" s="161">
        <f>G389+H389+I389+J389</f>
        <v>1540918</v>
      </c>
      <c r="G389" s="162">
        <v>753000</v>
      </c>
      <c r="H389" s="162">
        <v>580497</v>
      </c>
      <c r="I389" s="162">
        <v>4500</v>
      </c>
      <c r="J389" s="162">
        <v>202921</v>
      </c>
      <c r="K389" s="36"/>
      <c r="L389" s="92" t="s">
        <v>2312</v>
      </c>
    </row>
    <row r="390" spans="1:12" ht="15">
      <c r="A390" s="7">
        <v>360</v>
      </c>
      <c r="B390" s="17" t="s">
        <v>1340</v>
      </c>
      <c r="C390" s="83" t="s">
        <v>1341</v>
      </c>
      <c r="D390" s="17" t="s">
        <v>1228</v>
      </c>
      <c r="E390" s="17" t="s">
        <v>1342</v>
      </c>
      <c r="F390" s="161">
        <f>G390+H390+I390+J390</f>
        <v>688984</v>
      </c>
      <c r="G390" s="162">
        <v>387200</v>
      </c>
      <c r="H390" s="162">
        <v>299134</v>
      </c>
      <c r="I390" s="162">
        <v>0</v>
      </c>
      <c r="J390" s="162">
        <v>2650</v>
      </c>
      <c r="K390" s="36"/>
      <c r="L390" s="92" t="s">
        <v>2320</v>
      </c>
    </row>
    <row r="391" spans="1:12" ht="15">
      <c r="A391" s="7">
        <v>361</v>
      </c>
      <c r="B391" s="17" t="s">
        <v>1343</v>
      </c>
      <c r="C391" s="83" t="s">
        <v>1344</v>
      </c>
      <c r="D391" s="17" t="s">
        <v>1228</v>
      </c>
      <c r="E391" s="17" t="s">
        <v>1345</v>
      </c>
      <c r="F391" s="161" t="s">
        <v>9</v>
      </c>
      <c r="G391" s="161" t="s">
        <v>9</v>
      </c>
      <c r="H391" s="161" t="s">
        <v>9</v>
      </c>
      <c r="I391" s="161" t="s">
        <v>9</v>
      </c>
      <c r="J391" s="161" t="s">
        <v>9</v>
      </c>
      <c r="K391" s="36"/>
      <c r="L391" s="92" t="s">
        <v>9</v>
      </c>
    </row>
    <row r="392" spans="1:12" ht="15">
      <c r="A392" s="7">
        <v>362</v>
      </c>
      <c r="B392" s="17" t="s">
        <v>1346</v>
      </c>
      <c r="C392" s="83" t="s">
        <v>1347</v>
      </c>
      <c r="D392" s="17" t="s">
        <v>1228</v>
      </c>
      <c r="E392" s="17" t="s">
        <v>1348</v>
      </c>
      <c r="F392" s="161">
        <f>G392+H392+I392+J392</f>
        <v>2257183</v>
      </c>
      <c r="G392" s="162">
        <v>165000</v>
      </c>
      <c r="H392" s="162">
        <v>538505</v>
      </c>
      <c r="I392" s="162">
        <v>314000</v>
      </c>
      <c r="J392" s="162">
        <v>1239678</v>
      </c>
      <c r="K392" s="63"/>
      <c r="L392" s="92" t="s">
        <v>2312</v>
      </c>
    </row>
    <row r="393" spans="1:12" ht="15">
      <c r="A393" s="7">
        <v>363</v>
      </c>
      <c r="B393" s="17" t="s">
        <v>1349</v>
      </c>
      <c r="C393" s="83" t="s">
        <v>1350</v>
      </c>
      <c r="D393" s="17" t="s">
        <v>1228</v>
      </c>
      <c r="E393" s="17" t="s">
        <v>1351</v>
      </c>
      <c r="F393" s="161">
        <f>G393+H393+I393+J393</f>
        <v>1530</v>
      </c>
      <c r="G393" s="162">
        <v>0</v>
      </c>
      <c r="H393" s="162">
        <v>0</v>
      </c>
      <c r="I393" s="162">
        <v>0</v>
      </c>
      <c r="J393" s="162">
        <v>1530</v>
      </c>
      <c r="K393" s="36"/>
      <c r="L393" s="92" t="s">
        <v>2321</v>
      </c>
    </row>
    <row r="394" spans="1:12" ht="15">
      <c r="A394" s="7">
        <v>364</v>
      </c>
      <c r="B394" s="17" t="s">
        <v>1352</v>
      </c>
      <c r="C394" s="83" t="s">
        <v>1353</v>
      </c>
      <c r="D394" s="17" t="s">
        <v>1228</v>
      </c>
      <c r="E394" s="17" t="s">
        <v>1354</v>
      </c>
      <c r="F394" s="161">
        <f>G394+H394+I394+J394</f>
        <v>3203924</v>
      </c>
      <c r="G394" s="162">
        <v>1698900</v>
      </c>
      <c r="H394" s="162">
        <v>1504924</v>
      </c>
      <c r="I394" s="162">
        <v>0</v>
      </c>
      <c r="J394" s="162">
        <v>100</v>
      </c>
      <c r="K394" s="36"/>
      <c r="L394" s="92" t="s">
        <v>2312</v>
      </c>
    </row>
    <row r="395" spans="1:12" ht="15">
      <c r="A395" s="7">
        <v>365</v>
      </c>
      <c r="B395" s="17" t="s">
        <v>1355</v>
      </c>
      <c r="C395" s="83" t="s">
        <v>1356</v>
      </c>
      <c r="D395" s="17" t="s">
        <v>1228</v>
      </c>
      <c r="E395" s="17" t="s">
        <v>1357</v>
      </c>
      <c r="F395" s="161" t="s">
        <v>9</v>
      </c>
      <c r="G395" s="161" t="s">
        <v>9</v>
      </c>
      <c r="H395" s="161" t="s">
        <v>9</v>
      </c>
      <c r="I395" s="161" t="s">
        <v>9</v>
      </c>
      <c r="J395" s="161" t="s">
        <v>9</v>
      </c>
      <c r="K395" s="36"/>
      <c r="L395" s="92" t="s">
        <v>9</v>
      </c>
    </row>
    <row r="396" spans="1:12" ht="15">
      <c r="A396" s="7">
        <v>366</v>
      </c>
      <c r="B396" s="17" t="s">
        <v>1358</v>
      </c>
      <c r="C396" s="83" t="s">
        <v>1359</v>
      </c>
      <c r="D396" s="17" t="s">
        <v>1228</v>
      </c>
      <c r="E396" s="17" t="s">
        <v>1360</v>
      </c>
      <c r="F396" s="161">
        <f aca="true" t="shared" si="14" ref="F396:F427">G396+H396+I396+J396</f>
        <v>522830</v>
      </c>
      <c r="G396" s="162">
        <v>0</v>
      </c>
      <c r="H396" s="162">
        <v>407830</v>
      </c>
      <c r="I396" s="162">
        <v>105900</v>
      </c>
      <c r="J396" s="162">
        <v>9100</v>
      </c>
      <c r="K396" s="36"/>
      <c r="L396" s="92" t="s">
        <v>2312</v>
      </c>
    </row>
    <row r="397" spans="1:12" ht="15">
      <c r="A397" s="7">
        <v>367</v>
      </c>
      <c r="B397" s="17" t="s">
        <v>1361</v>
      </c>
      <c r="C397" s="83" t="s">
        <v>1362</v>
      </c>
      <c r="D397" s="17" t="s">
        <v>1228</v>
      </c>
      <c r="E397" s="17" t="s">
        <v>1363</v>
      </c>
      <c r="F397" s="161">
        <f t="shared" si="14"/>
        <v>800461</v>
      </c>
      <c r="G397" s="162">
        <v>240000</v>
      </c>
      <c r="H397" s="162">
        <v>323961</v>
      </c>
      <c r="I397" s="162">
        <v>0</v>
      </c>
      <c r="J397" s="162">
        <v>236500</v>
      </c>
      <c r="K397" s="36"/>
      <c r="L397" s="92" t="s">
        <v>2312</v>
      </c>
    </row>
    <row r="398" spans="1:12" ht="15">
      <c r="A398" s="7">
        <v>368</v>
      </c>
      <c r="B398" s="17" t="s">
        <v>1364</v>
      </c>
      <c r="C398" s="83" t="s">
        <v>1365</v>
      </c>
      <c r="D398" s="17" t="s">
        <v>1228</v>
      </c>
      <c r="E398" s="17" t="s">
        <v>1366</v>
      </c>
      <c r="F398" s="161">
        <f t="shared" si="14"/>
        <v>8050</v>
      </c>
      <c r="G398" s="162">
        <v>0</v>
      </c>
      <c r="H398" s="162">
        <v>8050</v>
      </c>
      <c r="I398" s="162">
        <v>0</v>
      </c>
      <c r="J398" s="162">
        <v>0</v>
      </c>
      <c r="K398" s="36"/>
      <c r="L398" s="92" t="s">
        <v>2321</v>
      </c>
    </row>
    <row r="399" spans="1:12" ht="15">
      <c r="A399" s="7">
        <v>369</v>
      </c>
      <c r="B399" s="17" t="s">
        <v>1367</v>
      </c>
      <c r="C399" s="83" t="s">
        <v>1368</v>
      </c>
      <c r="D399" s="17" t="s">
        <v>1228</v>
      </c>
      <c r="E399" s="17" t="s">
        <v>1116</v>
      </c>
      <c r="F399" s="161">
        <f t="shared" si="14"/>
        <v>65499</v>
      </c>
      <c r="G399" s="162">
        <v>0</v>
      </c>
      <c r="H399" s="162">
        <v>65499</v>
      </c>
      <c r="I399" s="162">
        <v>0</v>
      </c>
      <c r="J399" s="162">
        <v>0</v>
      </c>
      <c r="K399" s="36"/>
      <c r="L399" s="92" t="s">
        <v>2320</v>
      </c>
    </row>
    <row r="400" spans="1:12" ht="15">
      <c r="A400" s="7">
        <v>370</v>
      </c>
      <c r="B400" s="17" t="s">
        <v>1369</v>
      </c>
      <c r="C400" s="83" t="s">
        <v>1370</v>
      </c>
      <c r="D400" s="17" t="s">
        <v>1228</v>
      </c>
      <c r="E400" s="17" t="s">
        <v>1371</v>
      </c>
      <c r="F400" s="161">
        <f t="shared" si="14"/>
        <v>1050734</v>
      </c>
      <c r="G400" s="162">
        <v>432100</v>
      </c>
      <c r="H400" s="162">
        <v>603434</v>
      </c>
      <c r="I400" s="162">
        <v>300</v>
      </c>
      <c r="J400" s="162">
        <v>14900</v>
      </c>
      <c r="K400" s="36"/>
      <c r="L400" s="92" t="s">
        <v>2312</v>
      </c>
    </row>
    <row r="401" spans="1:12" ht="15">
      <c r="A401" s="7">
        <v>371</v>
      </c>
      <c r="B401" s="17" t="s">
        <v>1372</v>
      </c>
      <c r="C401" s="83" t="s">
        <v>1373</v>
      </c>
      <c r="D401" s="17" t="s">
        <v>1228</v>
      </c>
      <c r="E401" s="17" t="s">
        <v>1683</v>
      </c>
      <c r="F401" s="161">
        <f t="shared" si="14"/>
        <v>77590</v>
      </c>
      <c r="G401" s="162">
        <v>0</v>
      </c>
      <c r="H401" s="162">
        <v>74890</v>
      </c>
      <c r="I401" s="162">
        <v>0</v>
      </c>
      <c r="J401" s="162">
        <v>2700</v>
      </c>
      <c r="K401" s="36"/>
      <c r="L401" s="92" t="s">
        <v>2312</v>
      </c>
    </row>
    <row r="402" spans="1:12" ht="15">
      <c r="A402" s="7">
        <v>372</v>
      </c>
      <c r="B402" s="17" t="s">
        <v>1374</v>
      </c>
      <c r="C402" s="83" t="s">
        <v>1375</v>
      </c>
      <c r="D402" s="17" t="s">
        <v>1228</v>
      </c>
      <c r="E402" s="17" t="s">
        <v>1376</v>
      </c>
      <c r="F402" s="161">
        <f t="shared" si="14"/>
        <v>587389</v>
      </c>
      <c r="G402" s="162">
        <v>37000</v>
      </c>
      <c r="H402" s="162">
        <v>497705</v>
      </c>
      <c r="I402" s="162">
        <v>0</v>
      </c>
      <c r="J402" s="162">
        <v>52684</v>
      </c>
      <c r="K402" s="36"/>
      <c r="L402" s="92" t="s">
        <v>2312</v>
      </c>
    </row>
    <row r="403" spans="1:12" ht="15">
      <c r="A403" s="7">
        <v>373</v>
      </c>
      <c r="B403" s="17" t="s">
        <v>1377</v>
      </c>
      <c r="C403" s="83" t="s">
        <v>1378</v>
      </c>
      <c r="D403" s="17" t="s">
        <v>1228</v>
      </c>
      <c r="E403" s="17" t="s">
        <v>1379</v>
      </c>
      <c r="F403" s="161">
        <f t="shared" si="14"/>
        <v>642583</v>
      </c>
      <c r="G403" s="162">
        <v>322500</v>
      </c>
      <c r="H403" s="162">
        <v>250705</v>
      </c>
      <c r="I403" s="162">
        <v>34000</v>
      </c>
      <c r="J403" s="162">
        <v>35378</v>
      </c>
      <c r="K403" s="36"/>
      <c r="L403" s="92" t="s">
        <v>2312</v>
      </c>
    </row>
    <row r="404" spans="1:12" ht="15">
      <c r="A404" s="7">
        <v>374</v>
      </c>
      <c r="B404" s="17" t="s">
        <v>1380</v>
      </c>
      <c r="C404" s="83" t="s">
        <v>1381</v>
      </c>
      <c r="D404" s="17" t="s">
        <v>1228</v>
      </c>
      <c r="E404" s="17" t="s">
        <v>1382</v>
      </c>
      <c r="F404" s="161">
        <f t="shared" si="14"/>
        <v>1013673</v>
      </c>
      <c r="G404" s="162">
        <v>7201</v>
      </c>
      <c r="H404" s="162">
        <v>446502</v>
      </c>
      <c r="I404" s="162">
        <v>800</v>
      </c>
      <c r="J404" s="162">
        <v>559170</v>
      </c>
      <c r="K404" s="36"/>
      <c r="L404" s="92" t="s">
        <v>2312</v>
      </c>
    </row>
    <row r="405" spans="1:12" ht="15">
      <c r="A405" s="7">
        <v>375</v>
      </c>
      <c r="B405" s="17" t="s">
        <v>1383</v>
      </c>
      <c r="C405" s="83" t="s">
        <v>1384</v>
      </c>
      <c r="D405" s="17" t="s">
        <v>1228</v>
      </c>
      <c r="E405" s="17" t="s">
        <v>1385</v>
      </c>
      <c r="F405" s="161">
        <f t="shared" si="14"/>
        <v>1754358</v>
      </c>
      <c r="G405" s="162">
        <v>250</v>
      </c>
      <c r="H405" s="162">
        <v>132908</v>
      </c>
      <c r="I405" s="162">
        <v>0</v>
      </c>
      <c r="J405" s="162">
        <v>1621200</v>
      </c>
      <c r="K405" s="36"/>
      <c r="L405" s="92" t="s">
        <v>2320</v>
      </c>
    </row>
    <row r="406" spans="1:12" ht="15">
      <c r="A406" s="7">
        <v>376</v>
      </c>
      <c r="B406" s="17" t="s">
        <v>1387</v>
      </c>
      <c r="C406" s="83" t="s">
        <v>1388</v>
      </c>
      <c r="D406" s="17" t="s">
        <v>1386</v>
      </c>
      <c r="E406" s="17" t="s">
        <v>1389</v>
      </c>
      <c r="F406" s="161">
        <f t="shared" si="14"/>
        <v>604520</v>
      </c>
      <c r="G406" s="162">
        <v>450000</v>
      </c>
      <c r="H406" s="162">
        <v>154520</v>
      </c>
      <c r="I406" s="162">
        <v>0</v>
      </c>
      <c r="J406" s="162">
        <v>0</v>
      </c>
      <c r="K406" s="36"/>
      <c r="L406" s="92" t="s">
        <v>2312</v>
      </c>
    </row>
    <row r="407" spans="1:12" ht="15">
      <c r="A407" s="7">
        <v>377</v>
      </c>
      <c r="B407" s="17" t="s">
        <v>1390</v>
      </c>
      <c r="C407" s="83" t="s">
        <v>1391</v>
      </c>
      <c r="D407" s="17" t="s">
        <v>1386</v>
      </c>
      <c r="E407" s="17" t="s">
        <v>1392</v>
      </c>
      <c r="F407" s="161">
        <f t="shared" si="14"/>
        <v>195768</v>
      </c>
      <c r="G407" s="162">
        <v>0</v>
      </c>
      <c r="H407" s="162">
        <v>187868</v>
      </c>
      <c r="I407" s="162">
        <v>0</v>
      </c>
      <c r="J407" s="162">
        <v>7900</v>
      </c>
      <c r="K407" s="36"/>
      <c r="L407" s="92" t="s">
        <v>2312</v>
      </c>
    </row>
    <row r="408" spans="1:12" ht="15">
      <c r="A408" s="7">
        <v>378</v>
      </c>
      <c r="B408" s="17" t="s">
        <v>1393</v>
      </c>
      <c r="C408" s="83" t="s">
        <v>1394</v>
      </c>
      <c r="D408" s="17" t="s">
        <v>1386</v>
      </c>
      <c r="E408" s="17" t="s">
        <v>1395</v>
      </c>
      <c r="F408" s="161">
        <f t="shared" si="14"/>
        <v>444857</v>
      </c>
      <c r="G408" s="162">
        <v>0</v>
      </c>
      <c r="H408" s="162">
        <v>152327</v>
      </c>
      <c r="I408" s="162">
        <v>224600</v>
      </c>
      <c r="J408" s="162">
        <v>67930</v>
      </c>
      <c r="K408" s="36"/>
      <c r="L408" s="92" t="s">
        <v>2312</v>
      </c>
    </row>
    <row r="409" spans="1:12" ht="15">
      <c r="A409" s="7">
        <v>379</v>
      </c>
      <c r="B409" s="17" t="s">
        <v>1396</v>
      </c>
      <c r="C409" s="83" t="s">
        <v>1397</v>
      </c>
      <c r="D409" s="17" t="s">
        <v>1386</v>
      </c>
      <c r="E409" s="17" t="s">
        <v>1398</v>
      </c>
      <c r="F409" s="161">
        <f t="shared" si="14"/>
        <v>1078286</v>
      </c>
      <c r="G409" s="162">
        <v>274000</v>
      </c>
      <c r="H409" s="162">
        <v>752261</v>
      </c>
      <c r="I409" s="162">
        <v>0</v>
      </c>
      <c r="J409" s="162">
        <v>52025</v>
      </c>
      <c r="K409" s="36"/>
      <c r="L409" s="92" t="s">
        <v>2312</v>
      </c>
    </row>
    <row r="410" spans="1:12" ht="15">
      <c r="A410" s="7">
        <v>380</v>
      </c>
      <c r="B410" s="17" t="s">
        <v>1399</v>
      </c>
      <c r="C410" s="83" t="s">
        <v>1400</v>
      </c>
      <c r="D410" s="17" t="s">
        <v>1386</v>
      </c>
      <c r="E410" s="17" t="s">
        <v>1401</v>
      </c>
      <c r="F410" s="161">
        <f t="shared" si="14"/>
        <v>2331076</v>
      </c>
      <c r="G410" s="162">
        <v>1367600</v>
      </c>
      <c r="H410" s="162">
        <v>923500</v>
      </c>
      <c r="I410" s="162">
        <v>0</v>
      </c>
      <c r="J410" s="162">
        <v>39976</v>
      </c>
      <c r="K410" s="36"/>
      <c r="L410" s="92" t="s">
        <v>2312</v>
      </c>
    </row>
    <row r="411" spans="1:12" ht="15">
      <c r="A411" s="7">
        <v>381</v>
      </c>
      <c r="B411" s="17" t="s">
        <v>1402</v>
      </c>
      <c r="C411" s="83" t="s">
        <v>1403</v>
      </c>
      <c r="D411" s="17" t="s">
        <v>1386</v>
      </c>
      <c r="E411" s="17" t="s">
        <v>1404</v>
      </c>
      <c r="F411" s="161">
        <f t="shared" si="14"/>
        <v>54820</v>
      </c>
      <c r="G411" s="162">
        <v>0</v>
      </c>
      <c r="H411" s="162">
        <v>33650</v>
      </c>
      <c r="I411" s="162">
        <v>7500</v>
      </c>
      <c r="J411" s="162">
        <v>13670</v>
      </c>
      <c r="K411" s="36"/>
      <c r="L411" s="92" t="s">
        <v>2320</v>
      </c>
    </row>
    <row r="412" spans="1:12" ht="15">
      <c r="A412" s="7">
        <v>382</v>
      </c>
      <c r="B412" s="17" t="s">
        <v>1405</v>
      </c>
      <c r="C412" s="83" t="s">
        <v>1406</v>
      </c>
      <c r="D412" s="17" t="s">
        <v>1386</v>
      </c>
      <c r="E412" s="17" t="s">
        <v>1407</v>
      </c>
      <c r="F412" s="161">
        <f t="shared" si="14"/>
        <v>329056</v>
      </c>
      <c r="G412" s="162">
        <v>0</v>
      </c>
      <c r="H412" s="162">
        <v>288405</v>
      </c>
      <c r="I412" s="162">
        <v>0</v>
      </c>
      <c r="J412" s="162">
        <v>40651</v>
      </c>
      <c r="K412" s="36"/>
      <c r="L412" s="92" t="s">
        <v>2320</v>
      </c>
    </row>
    <row r="413" spans="1:12" ht="15">
      <c r="A413" s="7">
        <v>383</v>
      </c>
      <c r="B413" s="17" t="s">
        <v>1408</v>
      </c>
      <c r="C413" s="83" t="s">
        <v>1409</v>
      </c>
      <c r="D413" s="17" t="s">
        <v>1386</v>
      </c>
      <c r="E413" s="17" t="s">
        <v>1410</v>
      </c>
      <c r="F413" s="161">
        <f t="shared" si="14"/>
        <v>1727554</v>
      </c>
      <c r="G413" s="162">
        <v>620400</v>
      </c>
      <c r="H413" s="162">
        <v>701395</v>
      </c>
      <c r="I413" s="162">
        <v>1200</v>
      </c>
      <c r="J413" s="162">
        <v>404559</v>
      </c>
      <c r="K413" s="36"/>
      <c r="L413" s="92" t="s">
        <v>2312</v>
      </c>
    </row>
    <row r="414" spans="1:12" ht="15">
      <c r="A414" s="7">
        <v>384</v>
      </c>
      <c r="B414" s="17" t="s">
        <v>1411</v>
      </c>
      <c r="C414" s="83" t="s">
        <v>1412</v>
      </c>
      <c r="D414" s="17" t="s">
        <v>1386</v>
      </c>
      <c r="E414" s="17" t="s">
        <v>1413</v>
      </c>
      <c r="F414" s="161">
        <f t="shared" si="14"/>
        <v>552348</v>
      </c>
      <c r="G414" s="162">
        <v>0</v>
      </c>
      <c r="H414" s="162">
        <v>327307</v>
      </c>
      <c r="I414" s="162">
        <v>0</v>
      </c>
      <c r="J414" s="162">
        <v>225041</v>
      </c>
      <c r="K414" s="36"/>
      <c r="L414" s="92" t="s">
        <v>2312</v>
      </c>
    </row>
    <row r="415" spans="1:12" ht="15">
      <c r="A415" s="7">
        <v>385</v>
      </c>
      <c r="B415" s="17" t="s">
        <v>1414</v>
      </c>
      <c r="C415" s="83" t="s">
        <v>1415</v>
      </c>
      <c r="D415" s="17" t="s">
        <v>1386</v>
      </c>
      <c r="E415" s="17" t="s">
        <v>1416</v>
      </c>
      <c r="F415" s="161">
        <f t="shared" si="14"/>
        <v>1142839</v>
      </c>
      <c r="G415" s="162">
        <v>331100</v>
      </c>
      <c r="H415" s="162">
        <v>204769</v>
      </c>
      <c r="I415" s="162">
        <v>0</v>
      </c>
      <c r="J415" s="162">
        <v>606970</v>
      </c>
      <c r="K415" s="36"/>
      <c r="L415" s="92" t="s">
        <v>2320</v>
      </c>
    </row>
    <row r="416" spans="1:12" ht="15">
      <c r="A416" s="7">
        <v>386</v>
      </c>
      <c r="B416" s="17" t="s">
        <v>1417</v>
      </c>
      <c r="C416" s="83" t="s">
        <v>1418</v>
      </c>
      <c r="D416" s="17" t="s">
        <v>1386</v>
      </c>
      <c r="E416" s="17" t="s">
        <v>1419</v>
      </c>
      <c r="F416" s="161">
        <f t="shared" si="14"/>
        <v>2042210</v>
      </c>
      <c r="G416" s="162">
        <v>0</v>
      </c>
      <c r="H416" s="162">
        <v>226083</v>
      </c>
      <c r="I416" s="162">
        <v>280761</v>
      </c>
      <c r="J416" s="162">
        <v>1535366</v>
      </c>
      <c r="K416" s="36"/>
      <c r="L416" s="92" t="s">
        <v>2320</v>
      </c>
    </row>
    <row r="417" spans="1:12" ht="15">
      <c r="A417" s="7">
        <v>387</v>
      </c>
      <c r="B417" s="17" t="s">
        <v>1420</v>
      </c>
      <c r="C417" s="83" t="s">
        <v>1421</v>
      </c>
      <c r="D417" s="17" t="s">
        <v>1386</v>
      </c>
      <c r="E417" s="17" t="s">
        <v>1422</v>
      </c>
      <c r="F417" s="161">
        <f t="shared" si="14"/>
        <v>4500378</v>
      </c>
      <c r="G417" s="162">
        <v>455340</v>
      </c>
      <c r="H417" s="162">
        <v>342803</v>
      </c>
      <c r="I417" s="162">
        <v>3288000</v>
      </c>
      <c r="J417" s="162">
        <v>414235</v>
      </c>
      <c r="K417" s="36"/>
      <c r="L417" s="92" t="s">
        <v>2320</v>
      </c>
    </row>
    <row r="418" spans="1:12" ht="15">
      <c r="A418" s="7">
        <v>388</v>
      </c>
      <c r="B418" s="17" t="s">
        <v>1423</v>
      </c>
      <c r="C418" s="83" t="s">
        <v>1424</v>
      </c>
      <c r="D418" s="17" t="s">
        <v>1386</v>
      </c>
      <c r="E418" s="17" t="s">
        <v>1425</v>
      </c>
      <c r="F418" s="161">
        <f t="shared" si="14"/>
        <v>937545</v>
      </c>
      <c r="G418" s="162">
        <v>0</v>
      </c>
      <c r="H418" s="162">
        <v>181945</v>
      </c>
      <c r="I418" s="162">
        <v>753900</v>
      </c>
      <c r="J418" s="162">
        <v>1700</v>
      </c>
      <c r="K418" s="36"/>
      <c r="L418" s="92" t="s">
        <v>2312</v>
      </c>
    </row>
    <row r="419" spans="1:12" ht="15">
      <c r="A419" s="7">
        <v>389</v>
      </c>
      <c r="B419" s="17" t="s">
        <v>1426</v>
      </c>
      <c r="C419" s="83" t="s">
        <v>1427</v>
      </c>
      <c r="D419" s="17" t="s">
        <v>1386</v>
      </c>
      <c r="E419" s="17" t="s">
        <v>1428</v>
      </c>
      <c r="F419" s="161">
        <f t="shared" si="14"/>
        <v>557618</v>
      </c>
      <c r="G419" s="162">
        <v>27600</v>
      </c>
      <c r="H419" s="162">
        <v>301367</v>
      </c>
      <c r="I419" s="162">
        <v>36000</v>
      </c>
      <c r="J419" s="162">
        <v>192651</v>
      </c>
      <c r="K419" s="36"/>
      <c r="L419" s="92" t="s">
        <v>2320</v>
      </c>
    </row>
    <row r="420" spans="1:12" ht="15">
      <c r="A420" s="7">
        <v>390</v>
      </c>
      <c r="B420" s="17" t="s">
        <v>1429</v>
      </c>
      <c r="C420" s="83" t="s">
        <v>1430</v>
      </c>
      <c r="D420" s="17" t="s">
        <v>1386</v>
      </c>
      <c r="E420" s="17" t="s">
        <v>1431</v>
      </c>
      <c r="F420" s="161">
        <f t="shared" si="14"/>
        <v>377950</v>
      </c>
      <c r="G420" s="162">
        <v>54000</v>
      </c>
      <c r="H420" s="162">
        <v>316950</v>
      </c>
      <c r="I420" s="162">
        <v>0</v>
      </c>
      <c r="J420" s="162">
        <v>7000</v>
      </c>
      <c r="K420" s="36"/>
      <c r="L420" s="92" t="s">
        <v>2312</v>
      </c>
    </row>
    <row r="421" spans="1:12" ht="15">
      <c r="A421" s="7">
        <v>391</v>
      </c>
      <c r="B421" s="17" t="s">
        <v>1432</v>
      </c>
      <c r="C421" s="83" t="s">
        <v>1433</v>
      </c>
      <c r="D421" s="17" t="s">
        <v>1386</v>
      </c>
      <c r="E421" s="17" t="s">
        <v>1434</v>
      </c>
      <c r="F421" s="161">
        <f t="shared" si="14"/>
        <v>27175</v>
      </c>
      <c r="G421" s="162">
        <v>0</v>
      </c>
      <c r="H421" s="162">
        <v>27175</v>
      </c>
      <c r="I421" s="162">
        <v>0</v>
      </c>
      <c r="J421" s="162">
        <v>0</v>
      </c>
      <c r="K421" s="36"/>
      <c r="L421" s="92" t="s">
        <v>2312</v>
      </c>
    </row>
    <row r="422" spans="1:12" ht="15">
      <c r="A422" s="7">
        <v>392</v>
      </c>
      <c r="B422" s="17" t="s">
        <v>1435</v>
      </c>
      <c r="C422" s="83" t="s">
        <v>1436</v>
      </c>
      <c r="D422" s="17" t="s">
        <v>1386</v>
      </c>
      <c r="E422" s="17" t="s">
        <v>1437</v>
      </c>
      <c r="F422" s="161">
        <f t="shared" si="14"/>
        <v>1819802</v>
      </c>
      <c r="G422" s="162">
        <v>786500</v>
      </c>
      <c r="H422" s="162">
        <v>997467</v>
      </c>
      <c r="I422" s="162">
        <v>0</v>
      </c>
      <c r="J422" s="162">
        <v>35835</v>
      </c>
      <c r="K422" s="36"/>
      <c r="L422" s="92" t="s">
        <v>2320</v>
      </c>
    </row>
    <row r="423" spans="1:12" s="5" customFormat="1" ht="15">
      <c r="A423" s="7">
        <v>393</v>
      </c>
      <c r="B423" s="17" t="s">
        <v>1438</v>
      </c>
      <c r="C423" s="83" t="s">
        <v>1439</v>
      </c>
      <c r="D423" s="17" t="s">
        <v>1386</v>
      </c>
      <c r="E423" s="17" t="s">
        <v>1440</v>
      </c>
      <c r="F423" s="161">
        <f t="shared" si="14"/>
        <v>57272</v>
      </c>
      <c r="G423" s="162">
        <v>0</v>
      </c>
      <c r="H423" s="162">
        <v>47222</v>
      </c>
      <c r="I423" s="162">
        <v>0</v>
      </c>
      <c r="J423" s="162">
        <v>10050</v>
      </c>
      <c r="K423" s="36"/>
      <c r="L423" s="92" t="s">
        <v>2312</v>
      </c>
    </row>
    <row r="424" spans="1:12" ht="15">
      <c r="A424" s="7">
        <v>394</v>
      </c>
      <c r="B424" s="17" t="s">
        <v>1441</v>
      </c>
      <c r="C424" s="83" t="s">
        <v>1442</v>
      </c>
      <c r="D424" s="17" t="s">
        <v>1386</v>
      </c>
      <c r="E424" s="17" t="s">
        <v>1443</v>
      </c>
      <c r="F424" s="161">
        <f t="shared" si="14"/>
        <v>317410</v>
      </c>
      <c r="G424" s="162">
        <v>0</v>
      </c>
      <c r="H424" s="162">
        <v>317410</v>
      </c>
      <c r="I424" s="162">
        <v>0</v>
      </c>
      <c r="J424" s="162">
        <v>0</v>
      </c>
      <c r="K424" s="36"/>
      <c r="L424" s="92" t="s">
        <v>2320</v>
      </c>
    </row>
    <row r="425" spans="1:12" ht="15">
      <c r="A425" s="7">
        <v>395</v>
      </c>
      <c r="B425" s="17" t="s">
        <v>1444</v>
      </c>
      <c r="C425" s="83" t="s">
        <v>1445</v>
      </c>
      <c r="D425" s="17" t="s">
        <v>1386</v>
      </c>
      <c r="E425" s="17" t="s">
        <v>1446</v>
      </c>
      <c r="F425" s="161">
        <f t="shared" si="14"/>
        <v>86900</v>
      </c>
      <c r="G425" s="162">
        <v>0</v>
      </c>
      <c r="H425" s="162">
        <v>86900</v>
      </c>
      <c r="I425" s="162">
        <v>0</v>
      </c>
      <c r="J425" s="162">
        <v>0</v>
      </c>
      <c r="K425" s="36"/>
      <c r="L425" s="92" t="s">
        <v>2320</v>
      </c>
    </row>
    <row r="426" spans="1:12" ht="15">
      <c r="A426" s="7">
        <v>396</v>
      </c>
      <c r="B426" s="17" t="s">
        <v>1447</v>
      </c>
      <c r="C426" s="83" t="s">
        <v>1448</v>
      </c>
      <c r="D426" s="17" t="s">
        <v>1386</v>
      </c>
      <c r="E426" s="17" t="s">
        <v>1449</v>
      </c>
      <c r="F426" s="161">
        <f t="shared" si="14"/>
        <v>697513</v>
      </c>
      <c r="G426" s="162">
        <v>0</v>
      </c>
      <c r="H426" s="162">
        <v>511413</v>
      </c>
      <c r="I426" s="162">
        <v>45000</v>
      </c>
      <c r="J426" s="162">
        <v>141100</v>
      </c>
      <c r="K426" s="36"/>
      <c r="L426" s="92" t="s">
        <v>2312</v>
      </c>
    </row>
    <row r="427" spans="1:12" ht="15">
      <c r="A427" s="7">
        <v>397</v>
      </c>
      <c r="B427" s="17" t="s">
        <v>1450</v>
      </c>
      <c r="C427" s="83" t="s">
        <v>1451</v>
      </c>
      <c r="D427" s="17" t="s">
        <v>1386</v>
      </c>
      <c r="E427" s="17" t="s">
        <v>1452</v>
      </c>
      <c r="F427" s="161">
        <f t="shared" si="14"/>
        <v>4384881</v>
      </c>
      <c r="G427" s="162">
        <v>2021200</v>
      </c>
      <c r="H427" s="162">
        <v>1970155</v>
      </c>
      <c r="I427" s="162">
        <v>0</v>
      </c>
      <c r="J427" s="162">
        <v>393526</v>
      </c>
      <c r="K427" s="36"/>
      <c r="L427" s="92" t="s">
        <v>2312</v>
      </c>
    </row>
    <row r="428" spans="1:12" ht="15">
      <c r="A428" s="7">
        <v>398</v>
      </c>
      <c r="B428" s="17" t="s">
        <v>1453</v>
      </c>
      <c r="C428" s="83" t="s">
        <v>1454</v>
      </c>
      <c r="D428" s="17" t="s">
        <v>1386</v>
      </c>
      <c r="E428" s="17" t="s">
        <v>1455</v>
      </c>
      <c r="F428" s="161">
        <f aca="true" t="shared" si="15" ref="F428:F459">G428+H428+I428+J428</f>
        <v>728177</v>
      </c>
      <c r="G428" s="162">
        <v>0</v>
      </c>
      <c r="H428" s="162">
        <v>191277</v>
      </c>
      <c r="I428" s="162">
        <v>0</v>
      </c>
      <c r="J428" s="162">
        <v>536900</v>
      </c>
      <c r="K428" s="36"/>
      <c r="L428" s="92" t="s">
        <v>2312</v>
      </c>
    </row>
    <row r="429" spans="1:12" ht="15">
      <c r="A429" s="7">
        <v>399</v>
      </c>
      <c r="B429" s="17" t="s">
        <v>1456</v>
      </c>
      <c r="C429" s="83" t="s">
        <v>1457</v>
      </c>
      <c r="D429" s="17" t="s">
        <v>1386</v>
      </c>
      <c r="E429" s="17" t="s">
        <v>1458</v>
      </c>
      <c r="F429" s="161">
        <f t="shared" si="15"/>
        <v>1427720</v>
      </c>
      <c r="G429" s="162">
        <v>18000</v>
      </c>
      <c r="H429" s="162">
        <v>225538</v>
      </c>
      <c r="I429" s="162">
        <v>123500</v>
      </c>
      <c r="J429" s="162">
        <v>1060682</v>
      </c>
      <c r="K429" s="36"/>
      <c r="L429" s="92" t="s">
        <v>2312</v>
      </c>
    </row>
    <row r="430" spans="1:12" ht="15">
      <c r="A430" s="7">
        <v>400</v>
      </c>
      <c r="B430" s="17" t="s">
        <v>1459</v>
      </c>
      <c r="C430" s="83" t="s">
        <v>1460</v>
      </c>
      <c r="D430" s="17" t="s">
        <v>1386</v>
      </c>
      <c r="E430" s="17" t="s">
        <v>1461</v>
      </c>
      <c r="F430" s="161">
        <f t="shared" si="15"/>
        <v>117686</v>
      </c>
      <c r="G430" s="162">
        <v>0</v>
      </c>
      <c r="H430" s="162">
        <v>97186</v>
      </c>
      <c r="I430" s="162">
        <v>0</v>
      </c>
      <c r="J430" s="162">
        <v>20500</v>
      </c>
      <c r="K430" s="36"/>
      <c r="L430" s="92" t="s">
        <v>2312</v>
      </c>
    </row>
    <row r="431" spans="1:12" ht="15">
      <c r="A431" s="7">
        <v>401</v>
      </c>
      <c r="B431" s="17" t="s">
        <v>1462</v>
      </c>
      <c r="C431" s="83" t="s">
        <v>1463</v>
      </c>
      <c r="D431" s="17" t="s">
        <v>1386</v>
      </c>
      <c r="E431" s="17" t="s">
        <v>1464</v>
      </c>
      <c r="F431" s="161">
        <f t="shared" si="15"/>
        <v>1463131</v>
      </c>
      <c r="G431" s="162">
        <v>261400</v>
      </c>
      <c r="H431" s="162">
        <v>10321</v>
      </c>
      <c r="I431" s="162">
        <v>1104700</v>
      </c>
      <c r="J431" s="162">
        <v>86710</v>
      </c>
      <c r="K431" s="36"/>
      <c r="L431" s="92" t="s">
        <v>2312</v>
      </c>
    </row>
    <row r="432" spans="1:12" ht="15">
      <c r="A432" s="7">
        <v>402</v>
      </c>
      <c r="B432" s="17" t="s">
        <v>1465</v>
      </c>
      <c r="C432" s="83" t="s">
        <v>1466</v>
      </c>
      <c r="D432" s="17" t="s">
        <v>1386</v>
      </c>
      <c r="E432" s="17" t="s">
        <v>1467</v>
      </c>
      <c r="F432" s="161">
        <f t="shared" si="15"/>
        <v>1788996</v>
      </c>
      <c r="G432" s="162">
        <v>627150</v>
      </c>
      <c r="H432" s="162">
        <v>296466</v>
      </c>
      <c r="I432" s="162">
        <v>0</v>
      </c>
      <c r="J432" s="162">
        <v>865380</v>
      </c>
      <c r="K432" s="36"/>
      <c r="L432" s="92" t="s">
        <v>2312</v>
      </c>
    </row>
    <row r="433" spans="1:12" ht="15">
      <c r="A433" s="7">
        <v>403</v>
      </c>
      <c r="B433" s="17" t="s">
        <v>1468</v>
      </c>
      <c r="C433" s="83" t="s">
        <v>1469</v>
      </c>
      <c r="D433" s="17" t="s">
        <v>1386</v>
      </c>
      <c r="E433" s="17" t="s">
        <v>1470</v>
      </c>
      <c r="F433" s="161">
        <f t="shared" si="15"/>
        <v>30681</v>
      </c>
      <c r="G433" s="162">
        <v>0</v>
      </c>
      <c r="H433" s="162">
        <v>26981</v>
      </c>
      <c r="I433" s="162">
        <v>0</v>
      </c>
      <c r="J433" s="162">
        <v>3700</v>
      </c>
      <c r="K433" s="36"/>
      <c r="L433" s="92" t="s">
        <v>2320</v>
      </c>
    </row>
    <row r="434" spans="1:12" ht="15">
      <c r="A434" s="7">
        <v>404</v>
      </c>
      <c r="B434" s="17" t="s">
        <v>1471</v>
      </c>
      <c r="C434" s="83" t="s">
        <v>1472</v>
      </c>
      <c r="D434" s="17" t="s">
        <v>1386</v>
      </c>
      <c r="E434" s="17" t="s">
        <v>1473</v>
      </c>
      <c r="F434" s="161">
        <f t="shared" si="15"/>
        <v>4139100</v>
      </c>
      <c r="G434" s="162">
        <v>0</v>
      </c>
      <c r="H434" s="162">
        <v>975186</v>
      </c>
      <c r="I434" s="162">
        <v>16500</v>
      </c>
      <c r="J434" s="162">
        <v>3147414</v>
      </c>
      <c r="K434" s="36"/>
      <c r="L434" s="92" t="s">
        <v>2312</v>
      </c>
    </row>
    <row r="435" spans="1:12" ht="15">
      <c r="A435" s="7">
        <v>405</v>
      </c>
      <c r="B435" s="17" t="s">
        <v>1474</v>
      </c>
      <c r="C435" s="83" t="s">
        <v>1475</v>
      </c>
      <c r="D435" s="17" t="s">
        <v>1386</v>
      </c>
      <c r="E435" s="17" t="s">
        <v>1476</v>
      </c>
      <c r="F435" s="161">
        <f t="shared" si="15"/>
        <v>306067</v>
      </c>
      <c r="G435" s="162">
        <v>0</v>
      </c>
      <c r="H435" s="162">
        <v>290817</v>
      </c>
      <c r="I435" s="162">
        <v>0</v>
      </c>
      <c r="J435" s="162">
        <v>15250</v>
      </c>
      <c r="K435" s="36"/>
      <c r="L435" s="92" t="s">
        <v>2312</v>
      </c>
    </row>
    <row r="436" spans="1:12" ht="15">
      <c r="A436" s="7">
        <v>406</v>
      </c>
      <c r="B436" s="17" t="s">
        <v>1477</v>
      </c>
      <c r="C436" s="83" t="s">
        <v>1478</v>
      </c>
      <c r="D436" s="17" t="s">
        <v>1386</v>
      </c>
      <c r="E436" s="17" t="s">
        <v>1479</v>
      </c>
      <c r="F436" s="161">
        <f t="shared" si="15"/>
        <v>435378</v>
      </c>
      <c r="G436" s="162">
        <v>0</v>
      </c>
      <c r="H436" s="162">
        <v>292178</v>
      </c>
      <c r="I436" s="162">
        <v>0</v>
      </c>
      <c r="J436" s="162">
        <v>143200</v>
      </c>
      <c r="K436" s="36"/>
      <c r="L436" s="92" t="s">
        <v>2312</v>
      </c>
    </row>
    <row r="437" spans="1:12" ht="15">
      <c r="A437" s="7">
        <v>407</v>
      </c>
      <c r="B437" s="17" t="s">
        <v>1480</v>
      </c>
      <c r="C437" s="83" t="s">
        <v>1481</v>
      </c>
      <c r="D437" s="17" t="s">
        <v>1386</v>
      </c>
      <c r="E437" s="17" t="s">
        <v>1482</v>
      </c>
      <c r="F437" s="161">
        <f t="shared" si="15"/>
        <v>1114305</v>
      </c>
      <c r="G437" s="162">
        <v>225000</v>
      </c>
      <c r="H437" s="162">
        <v>774112</v>
      </c>
      <c r="I437" s="162">
        <v>55500</v>
      </c>
      <c r="J437" s="162">
        <v>59693</v>
      </c>
      <c r="K437" s="36"/>
      <c r="L437" s="92" t="s">
        <v>2312</v>
      </c>
    </row>
    <row r="438" spans="1:12" ht="15">
      <c r="A438" s="7">
        <v>408</v>
      </c>
      <c r="B438" s="17" t="s">
        <v>1483</v>
      </c>
      <c r="C438" s="83" t="s">
        <v>1484</v>
      </c>
      <c r="D438" s="17" t="s">
        <v>1386</v>
      </c>
      <c r="E438" s="17" t="s">
        <v>1485</v>
      </c>
      <c r="F438" s="161">
        <f t="shared" si="15"/>
        <v>27872</v>
      </c>
      <c r="G438" s="162">
        <v>0</v>
      </c>
      <c r="H438" s="162">
        <v>27872</v>
      </c>
      <c r="I438" s="162">
        <v>0</v>
      </c>
      <c r="J438" s="162">
        <v>0</v>
      </c>
      <c r="K438" s="63"/>
      <c r="L438" s="92" t="s">
        <v>2312</v>
      </c>
    </row>
    <row r="439" spans="1:12" ht="15">
      <c r="A439" s="7">
        <v>409</v>
      </c>
      <c r="B439" s="17" t="s">
        <v>1486</v>
      </c>
      <c r="C439" s="83" t="s">
        <v>1487</v>
      </c>
      <c r="D439" s="17" t="s">
        <v>1386</v>
      </c>
      <c r="E439" s="17" t="s">
        <v>1488</v>
      </c>
      <c r="F439" s="161">
        <f t="shared" si="15"/>
        <v>169998</v>
      </c>
      <c r="G439" s="162">
        <v>0</v>
      </c>
      <c r="H439" s="162">
        <v>102492</v>
      </c>
      <c r="I439" s="162">
        <v>0</v>
      </c>
      <c r="J439" s="162">
        <v>67506</v>
      </c>
      <c r="K439" s="36"/>
      <c r="L439" s="92" t="s">
        <v>2312</v>
      </c>
    </row>
    <row r="440" spans="1:12" ht="15">
      <c r="A440" s="7">
        <v>410</v>
      </c>
      <c r="B440" s="17" t="s">
        <v>1489</v>
      </c>
      <c r="C440" s="83" t="s">
        <v>1490</v>
      </c>
      <c r="D440" s="17" t="s">
        <v>1386</v>
      </c>
      <c r="E440" s="17" t="s">
        <v>1491</v>
      </c>
      <c r="F440" s="161">
        <f t="shared" si="15"/>
        <v>1503843</v>
      </c>
      <c r="G440" s="162">
        <v>0</v>
      </c>
      <c r="H440" s="162">
        <v>628573</v>
      </c>
      <c r="I440" s="162">
        <v>49000</v>
      </c>
      <c r="J440" s="162">
        <v>826270</v>
      </c>
      <c r="K440" s="36"/>
      <c r="L440" s="92" t="s">
        <v>2312</v>
      </c>
    </row>
    <row r="441" spans="1:12" ht="15">
      <c r="A441" s="7">
        <v>411</v>
      </c>
      <c r="B441" s="17" t="s">
        <v>1492</v>
      </c>
      <c r="C441" s="83" t="s">
        <v>1493</v>
      </c>
      <c r="D441" s="17" t="s">
        <v>1386</v>
      </c>
      <c r="E441" s="17" t="s">
        <v>1494</v>
      </c>
      <c r="F441" s="161">
        <f t="shared" si="15"/>
        <v>1529693</v>
      </c>
      <c r="G441" s="162">
        <v>473400</v>
      </c>
      <c r="H441" s="162">
        <v>456083</v>
      </c>
      <c r="I441" s="162">
        <v>121000</v>
      </c>
      <c r="J441" s="162">
        <v>479210</v>
      </c>
      <c r="K441" s="36"/>
      <c r="L441" s="92" t="s">
        <v>2312</v>
      </c>
    </row>
    <row r="442" spans="1:12" ht="15">
      <c r="A442" s="7">
        <v>412</v>
      </c>
      <c r="B442" s="17" t="s">
        <v>1495</v>
      </c>
      <c r="C442" s="83" t="s">
        <v>1496</v>
      </c>
      <c r="D442" s="17" t="s">
        <v>1386</v>
      </c>
      <c r="E442" s="17" t="s">
        <v>1497</v>
      </c>
      <c r="F442" s="161">
        <f t="shared" si="15"/>
        <v>14857</v>
      </c>
      <c r="G442" s="162">
        <v>0</v>
      </c>
      <c r="H442" s="162">
        <v>14857</v>
      </c>
      <c r="I442" s="162">
        <v>0</v>
      </c>
      <c r="J442" s="162">
        <v>0</v>
      </c>
      <c r="K442" s="36"/>
      <c r="L442" s="92" t="s">
        <v>2312</v>
      </c>
    </row>
    <row r="443" spans="1:12" ht="15">
      <c r="A443" s="7">
        <v>413</v>
      </c>
      <c r="B443" s="17" t="s">
        <v>1498</v>
      </c>
      <c r="C443" s="83" t="s">
        <v>1499</v>
      </c>
      <c r="D443" s="17" t="s">
        <v>1386</v>
      </c>
      <c r="E443" s="17" t="s">
        <v>523</v>
      </c>
      <c r="F443" s="161">
        <f t="shared" si="15"/>
        <v>568446</v>
      </c>
      <c r="G443" s="162">
        <v>0</v>
      </c>
      <c r="H443" s="162">
        <v>372001</v>
      </c>
      <c r="I443" s="162">
        <v>2450</v>
      </c>
      <c r="J443" s="162">
        <v>193995</v>
      </c>
      <c r="K443" s="36"/>
      <c r="L443" s="92" t="s">
        <v>2312</v>
      </c>
    </row>
    <row r="444" spans="1:12" ht="15">
      <c r="A444" s="7">
        <v>414</v>
      </c>
      <c r="B444" s="17" t="s">
        <v>1500</v>
      </c>
      <c r="C444" s="83" t="s">
        <v>1501</v>
      </c>
      <c r="D444" s="17" t="s">
        <v>1386</v>
      </c>
      <c r="E444" s="17" t="s">
        <v>1502</v>
      </c>
      <c r="F444" s="161">
        <f t="shared" si="15"/>
        <v>200056</v>
      </c>
      <c r="G444" s="162">
        <v>0</v>
      </c>
      <c r="H444" s="162">
        <v>156605</v>
      </c>
      <c r="I444" s="162">
        <v>0</v>
      </c>
      <c r="J444" s="162">
        <v>43451</v>
      </c>
      <c r="K444" s="36"/>
      <c r="L444" s="92" t="s">
        <v>2320</v>
      </c>
    </row>
    <row r="445" spans="1:12" ht="15">
      <c r="A445" s="7">
        <v>415</v>
      </c>
      <c r="B445" s="17" t="s">
        <v>1504</v>
      </c>
      <c r="C445" s="83" t="s">
        <v>1505</v>
      </c>
      <c r="D445" s="17" t="s">
        <v>1503</v>
      </c>
      <c r="E445" s="17" t="s">
        <v>1506</v>
      </c>
      <c r="F445" s="161">
        <f t="shared" si="15"/>
        <v>86600</v>
      </c>
      <c r="G445" s="162">
        <v>7750</v>
      </c>
      <c r="H445" s="162">
        <v>78850</v>
      </c>
      <c r="I445" s="162">
        <v>0</v>
      </c>
      <c r="J445" s="162">
        <v>0</v>
      </c>
      <c r="K445" s="36"/>
      <c r="L445" s="92" t="s">
        <v>2312</v>
      </c>
    </row>
    <row r="446" spans="1:12" ht="15">
      <c r="A446" s="7">
        <v>416</v>
      </c>
      <c r="B446" s="17" t="s">
        <v>1507</v>
      </c>
      <c r="C446" s="83" t="s">
        <v>1508</v>
      </c>
      <c r="D446" s="17" t="s">
        <v>1503</v>
      </c>
      <c r="E446" s="17" t="s">
        <v>1509</v>
      </c>
      <c r="F446" s="161">
        <f t="shared" si="15"/>
        <v>3631448</v>
      </c>
      <c r="G446" s="162">
        <v>0</v>
      </c>
      <c r="H446" s="162">
        <v>257941</v>
      </c>
      <c r="I446" s="162">
        <v>0</v>
      </c>
      <c r="J446" s="162">
        <v>3373507</v>
      </c>
      <c r="K446" s="36"/>
      <c r="L446" s="92" t="s">
        <v>2312</v>
      </c>
    </row>
    <row r="447" spans="1:12" ht="15">
      <c r="A447" s="7">
        <v>417</v>
      </c>
      <c r="B447" s="17" t="s">
        <v>1510</v>
      </c>
      <c r="C447" s="83" t="s">
        <v>1511</v>
      </c>
      <c r="D447" s="17" t="s">
        <v>1503</v>
      </c>
      <c r="E447" s="17" t="s">
        <v>1512</v>
      </c>
      <c r="F447" s="161">
        <f t="shared" si="15"/>
        <v>2010336</v>
      </c>
      <c r="G447" s="162">
        <v>1393836</v>
      </c>
      <c r="H447" s="162">
        <v>332400</v>
      </c>
      <c r="I447" s="162">
        <v>0</v>
      </c>
      <c r="J447" s="162">
        <v>284100</v>
      </c>
      <c r="K447" s="36"/>
      <c r="L447" s="92" t="s">
        <v>2312</v>
      </c>
    </row>
    <row r="448" spans="1:12" ht="15">
      <c r="A448" s="7">
        <v>418</v>
      </c>
      <c r="B448" s="17" t="s">
        <v>1513</v>
      </c>
      <c r="C448" s="83" t="s">
        <v>1514</v>
      </c>
      <c r="D448" s="17" t="s">
        <v>1503</v>
      </c>
      <c r="E448" s="17" t="s">
        <v>1515</v>
      </c>
      <c r="F448" s="161">
        <f t="shared" si="15"/>
        <v>554070</v>
      </c>
      <c r="G448" s="162">
        <v>0</v>
      </c>
      <c r="H448" s="162">
        <v>547220</v>
      </c>
      <c r="I448" s="162">
        <v>0</v>
      </c>
      <c r="J448" s="162">
        <v>6850</v>
      </c>
      <c r="K448" s="36"/>
      <c r="L448" s="92" t="s">
        <v>2312</v>
      </c>
    </row>
    <row r="449" spans="1:12" ht="15">
      <c r="A449" s="7">
        <v>419</v>
      </c>
      <c r="B449" s="17" t="s">
        <v>1516</v>
      </c>
      <c r="C449" s="83" t="s">
        <v>1517</v>
      </c>
      <c r="D449" s="17" t="s">
        <v>1503</v>
      </c>
      <c r="E449" s="17" t="s">
        <v>1518</v>
      </c>
      <c r="F449" s="161">
        <f t="shared" si="15"/>
        <v>3074352</v>
      </c>
      <c r="G449" s="162">
        <v>1668053</v>
      </c>
      <c r="H449" s="162">
        <v>1135738</v>
      </c>
      <c r="I449" s="162">
        <v>245607</v>
      </c>
      <c r="J449" s="162">
        <v>24954</v>
      </c>
      <c r="K449" s="36"/>
      <c r="L449" s="92" t="s">
        <v>2312</v>
      </c>
    </row>
    <row r="450" spans="1:12" ht="15">
      <c r="A450" s="7">
        <v>420</v>
      </c>
      <c r="B450" s="17" t="s">
        <v>1519</v>
      </c>
      <c r="C450" s="83" t="s">
        <v>1520</v>
      </c>
      <c r="D450" s="17" t="s">
        <v>1503</v>
      </c>
      <c r="E450" s="17" t="s">
        <v>1521</v>
      </c>
      <c r="F450" s="161">
        <f t="shared" si="15"/>
        <v>3525611</v>
      </c>
      <c r="G450" s="162">
        <v>476870</v>
      </c>
      <c r="H450" s="162">
        <v>2519689</v>
      </c>
      <c r="I450" s="162">
        <v>13350</v>
      </c>
      <c r="J450" s="162">
        <v>515702</v>
      </c>
      <c r="K450" s="36"/>
      <c r="L450" s="92" t="s">
        <v>2320</v>
      </c>
    </row>
    <row r="451" spans="1:12" ht="15">
      <c r="A451" s="7">
        <v>421</v>
      </c>
      <c r="B451" s="17" t="s">
        <v>1522</v>
      </c>
      <c r="C451" s="83" t="s">
        <v>1523</v>
      </c>
      <c r="D451" s="17" t="s">
        <v>1503</v>
      </c>
      <c r="E451" s="17" t="s">
        <v>1115</v>
      </c>
      <c r="F451" s="161">
        <f t="shared" si="15"/>
        <v>12989397</v>
      </c>
      <c r="G451" s="162">
        <v>7774661</v>
      </c>
      <c r="H451" s="162">
        <v>3624985</v>
      </c>
      <c r="I451" s="162">
        <v>667002</v>
      </c>
      <c r="J451" s="162">
        <v>922749</v>
      </c>
      <c r="K451" s="36"/>
      <c r="L451" s="92" t="s">
        <v>2320</v>
      </c>
    </row>
    <row r="452" spans="1:12" ht="15">
      <c r="A452" s="7">
        <v>422</v>
      </c>
      <c r="B452" s="17" t="s">
        <v>1524</v>
      </c>
      <c r="C452" s="83" t="s">
        <v>1525</v>
      </c>
      <c r="D452" s="17" t="s">
        <v>1503</v>
      </c>
      <c r="E452" s="17" t="s">
        <v>1526</v>
      </c>
      <c r="F452" s="161">
        <f t="shared" si="15"/>
        <v>29649</v>
      </c>
      <c r="G452" s="162">
        <v>0</v>
      </c>
      <c r="H452" s="162">
        <v>29649</v>
      </c>
      <c r="I452" s="162">
        <v>0</v>
      </c>
      <c r="J452" s="162">
        <v>0</v>
      </c>
      <c r="K452" s="36"/>
      <c r="L452" s="92" t="s">
        <v>2312</v>
      </c>
    </row>
    <row r="453" spans="1:12" ht="15">
      <c r="A453" s="7">
        <v>423</v>
      </c>
      <c r="B453" s="17" t="s">
        <v>1527</v>
      </c>
      <c r="C453" s="83" t="s">
        <v>1528</v>
      </c>
      <c r="D453" s="17" t="s">
        <v>1503</v>
      </c>
      <c r="E453" s="17" t="s">
        <v>1529</v>
      </c>
      <c r="F453" s="161">
        <f t="shared" si="15"/>
        <v>2156300</v>
      </c>
      <c r="G453" s="162">
        <v>2009500</v>
      </c>
      <c r="H453" s="162">
        <v>137300</v>
      </c>
      <c r="I453" s="162">
        <v>0</v>
      </c>
      <c r="J453" s="162">
        <v>9500</v>
      </c>
      <c r="K453" s="36"/>
      <c r="L453" s="92" t="s">
        <v>2312</v>
      </c>
    </row>
    <row r="454" spans="1:12" ht="15">
      <c r="A454" s="7">
        <v>424</v>
      </c>
      <c r="B454" s="17" t="s">
        <v>1530</v>
      </c>
      <c r="C454" s="83" t="s">
        <v>1531</v>
      </c>
      <c r="D454" s="17" t="s">
        <v>1503</v>
      </c>
      <c r="E454" s="17" t="s">
        <v>1532</v>
      </c>
      <c r="F454" s="161">
        <f t="shared" si="15"/>
        <v>470454</v>
      </c>
      <c r="G454" s="162">
        <v>400000</v>
      </c>
      <c r="H454" s="162">
        <v>70454</v>
      </c>
      <c r="I454" s="162">
        <v>0</v>
      </c>
      <c r="J454" s="162">
        <v>0</v>
      </c>
      <c r="K454" s="36"/>
      <c r="L454" s="92" t="s">
        <v>2312</v>
      </c>
    </row>
    <row r="455" spans="1:12" ht="15">
      <c r="A455" s="7">
        <v>425</v>
      </c>
      <c r="B455" s="17" t="s">
        <v>1533</v>
      </c>
      <c r="C455" s="83" t="s">
        <v>1534</v>
      </c>
      <c r="D455" s="17" t="s">
        <v>1503</v>
      </c>
      <c r="E455" s="17" t="s">
        <v>1535</v>
      </c>
      <c r="F455" s="161">
        <f t="shared" si="15"/>
        <v>5822469</v>
      </c>
      <c r="G455" s="162">
        <v>3372521</v>
      </c>
      <c r="H455" s="162">
        <v>1371423</v>
      </c>
      <c r="I455" s="162">
        <v>35000</v>
      </c>
      <c r="J455" s="162">
        <v>1043525</v>
      </c>
      <c r="K455" s="36"/>
      <c r="L455" s="92" t="s">
        <v>2312</v>
      </c>
    </row>
    <row r="456" spans="1:12" ht="15">
      <c r="A456" s="7">
        <v>426</v>
      </c>
      <c r="B456" s="17" t="s">
        <v>1536</v>
      </c>
      <c r="C456" s="83" t="s">
        <v>1537</v>
      </c>
      <c r="D456" s="17" t="s">
        <v>1503</v>
      </c>
      <c r="E456" s="17" t="s">
        <v>1538</v>
      </c>
      <c r="F456" s="161">
        <f t="shared" si="15"/>
        <v>1759548</v>
      </c>
      <c r="G456" s="162">
        <v>1273007</v>
      </c>
      <c r="H456" s="162">
        <v>331957</v>
      </c>
      <c r="I456" s="162">
        <v>120000</v>
      </c>
      <c r="J456" s="162">
        <v>34584</v>
      </c>
      <c r="K456" s="36"/>
      <c r="L456" s="92" t="s">
        <v>2320</v>
      </c>
    </row>
    <row r="457" spans="1:12" ht="15">
      <c r="A457" s="7">
        <v>427</v>
      </c>
      <c r="B457" s="17" t="s">
        <v>1539</v>
      </c>
      <c r="C457" s="83" t="s">
        <v>1540</v>
      </c>
      <c r="D457" s="17" t="s">
        <v>1503</v>
      </c>
      <c r="E457" s="17" t="s">
        <v>1541</v>
      </c>
      <c r="F457" s="161">
        <f t="shared" si="15"/>
        <v>9697</v>
      </c>
      <c r="G457" s="162">
        <v>0</v>
      </c>
      <c r="H457" s="162">
        <v>9147</v>
      </c>
      <c r="I457" s="162">
        <v>0</v>
      </c>
      <c r="J457" s="162">
        <v>550</v>
      </c>
      <c r="K457" s="36"/>
      <c r="L457" s="92" t="s">
        <v>2321</v>
      </c>
    </row>
    <row r="458" spans="1:12" ht="15">
      <c r="A458" s="7">
        <v>428</v>
      </c>
      <c r="B458" s="17" t="s">
        <v>1542</v>
      </c>
      <c r="C458" s="83" t="s">
        <v>1543</v>
      </c>
      <c r="D458" s="17" t="s">
        <v>1503</v>
      </c>
      <c r="E458" s="17" t="s">
        <v>1544</v>
      </c>
      <c r="F458" s="161">
        <f t="shared" si="15"/>
        <v>8806368</v>
      </c>
      <c r="G458" s="162">
        <v>6975867</v>
      </c>
      <c r="H458" s="162">
        <v>783140</v>
      </c>
      <c r="I458" s="162">
        <v>222501</v>
      </c>
      <c r="J458" s="162">
        <v>824860</v>
      </c>
      <c r="K458" s="36"/>
      <c r="L458" s="92" t="s">
        <v>2312</v>
      </c>
    </row>
    <row r="459" spans="1:12" s="5" customFormat="1" ht="15">
      <c r="A459" s="7">
        <v>429</v>
      </c>
      <c r="B459" s="17" t="s">
        <v>1545</v>
      </c>
      <c r="C459" s="83" t="s">
        <v>1546</v>
      </c>
      <c r="D459" s="17" t="s">
        <v>1503</v>
      </c>
      <c r="E459" s="17" t="s">
        <v>1547</v>
      </c>
      <c r="F459" s="161">
        <f t="shared" si="15"/>
        <v>1595259</v>
      </c>
      <c r="G459" s="162">
        <v>1060400</v>
      </c>
      <c r="H459" s="162">
        <v>534759</v>
      </c>
      <c r="I459" s="162">
        <v>0</v>
      </c>
      <c r="J459" s="162">
        <v>100</v>
      </c>
      <c r="K459" s="36"/>
      <c r="L459" s="92" t="s">
        <v>2312</v>
      </c>
    </row>
    <row r="460" spans="1:12" ht="15">
      <c r="A460" s="7">
        <v>430</v>
      </c>
      <c r="B460" s="17" t="s">
        <v>1548</v>
      </c>
      <c r="C460" s="83" t="s">
        <v>1549</v>
      </c>
      <c r="D460" s="17" t="s">
        <v>1503</v>
      </c>
      <c r="E460" s="17" t="s">
        <v>1550</v>
      </c>
      <c r="F460" s="161">
        <f aca="true" t="shared" si="16" ref="F460:F468">G460+H460+I460+J460</f>
        <v>2559604</v>
      </c>
      <c r="G460" s="162">
        <v>1251943</v>
      </c>
      <c r="H460" s="162">
        <v>1044061</v>
      </c>
      <c r="I460" s="162">
        <v>0</v>
      </c>
      <c r="J460" s="162">
        <v>263600</v>
      </c>
      <c r="K460" s="36"/>
      <c r="L460" s="92" t="s">
        <v>2312</v>
      </c>
    </row>
    <row r="461" spans="1:12" ht="15">
      <c r="A461" s="7">
        <v>431</v>
      </c>
      <c r="B461" s="17" t="s">
        <v>1551</v>
      </c>
      <c r="C461" s="83" t="s">
        <v>1552</v>
      </c>
      <c r="D461" s="17" t="s">
        <v>1503</v>
      </c>
      <c r="E461" s="17" t="s">
        <v>1553</v>
      </c>
      <c r="F461" s="161">
        <f t="shared" si="16"/>
        <v>8316341</v>
      </c>
      <c r="G461" s="162">
        <v>6006770</v>
      </c>
      <c r="H461" s="162">
        <v>2309571</v>
      </c>
      <c r="I461" s="162">
        <v>0</v>
      </c>
      <c r="J461" s="162">
        <v>0</v>
      </c>
      <c r="K461" s="36"/>
      <c r="L461" s="92" t="s">
        <v>2312</v>
      </c>
    </row>
    <row r="462" spans="1:12" ht="15">
      <c r="A462" s="7">
        <v>432</v>
      </c>
      <c r="B462" s="17" t="s">
        <v>1554</v>
      </c>
      <c r="C462" s="83" t="s">
        <v>1555</v>
      </c>
      <c r="D462" s="17" t="s">
        <v>1503</v>
      </c>
      <c r="E462" s="17" t="s">
        <v>1556</v>
      </c>
      <c r="F462" s="161">
        <f t="shared" si="16"/>
        <v>1830222</v>
      </c>
      <c r="G462" s="162">
        <v>714001</v>
      </c>
      <c r="H462" s="162">
        <v>956620</v>
      </c>
      <c r="I462" s="162">
        <v>32400</v>
      </c>
      <c r="J462" s="162">
        <v>127201</v>
      </c>
      <c r="K462" s="36"/>
      <c r="L462" s="92" t="s">
        <v>2320</v>
      </c>
    </row>
    <row r="463" spans="1:12" ht="15">
      <c r="A463" s="7">
        <v>433</v>
      </c>
      <c r="B463" s="17" t="s">
        <v>1557</v>
      </c>
      <c r="C463" s="83" t="s">
        <v>1558</v>
      </c>
      <c r="D463" s="17" t="s">
        <v>1503</v>
      </c>
      <c r="E463" s="17" t="s">
        <v>1559</v>
      </c>
      <c r="F463" s="161">
        <f t="shared" si="16"/>
        <v>1290854</v>
      </c>
      <c r="G463" s="162">
        <v>894715</v>
      </c>
      <c r="H463" s="162">
        <v>364739</v>
      </c>
      <c r="I463" s="162">
        <v>31400</v>
      </c>
      <c r="J463" s="162">
        <v>0</v>
      </c>
      <c r="K463" s="36"/>
      <c r="L463" s="92" t="s">
        <v>2312</v>
      </c>
    </row>
    <row r="464" spans="1:12" ht="15">
      <c r="A464" s="7">
        <v>434</v>
      </c>
      <c r="B464" s="17" t="s">
        <v>1560</v>
      </c>
      <c r="C464" s="83" t="s">
        <v>1561</v>
      </c>
      <c r="D464" s="17" t="s">
        <v>1503</v>
      </c>
      <c r="E464" s="17" t="s">
        <v>1339</v>
      </c>
      <c r="F464" s="161">
        <f t="shared" si="16"/>
        <v>1510776</v>
      </c>
      <c r="G464" s="162">
        <v>1363453</v>
      </c>
      <c r="H464" s="162">
        <v>127422</v>
      </c>
      <c r="I464" s="162">
        <v>1800</v>
      </c>
      <c r="J464" s="162">
        <v>18101</v>
      </c>
      <c r="K464" s="36"/>
      <c r="L464" s="92" t="s">
        <v>2312</v>
      </c>
    </row>
    <row r="465" spans="1:12" ht="15">
      <c r="A465" s="7">
        <v>435</v>
      </c>
      <c r="B465" s="17" t="s">
        <v>1562</v>
      </c>
      <c r="C465" s="83" t="s">
        <v>1563</v>
      </c>
      <c r="D465" s="17" t="s">
        <v>1503</v>
      </c>
      <c r="E465" s="17" t="s">
        <v>1564</v>
      </c>
      <c r="F465" s="161">
        <f t="shared" si="16"/>
        <v>74900</v>
      </c>
      <c r="G465" s="162">
        <v>24100</v>
      </c>
      <c r="H465" s="162">
        <v>49800</v>
      </c>
      <c r="I465" s="162">
        <v>0</v>
      </c>
      <c r="J465" s="162">
        <v>1000</v>
      </c>
      <c r="K465" s="36"/>
      <c r="L465" s="92" t="s">
        <v>2321</v>
      </c>
    </row>
    <row r="466" spans="1:12" ht="15">
      <c r="A466" s="7">
        <v>436</v>
      </c>
      <c r="B466" s="17" t="s">
        <v>1565</v>
      </c>
      <c r="C466" s="83" t="s">
        <v>1566</v>
      </c>
      <c r="D466" s="17" t="s">
        <v>1503</v>
      </c>
      <c r="E466" s="17" t="s">
        <v>1567</v>
      </c>
      <c r="F466" s="161">
        <f t="shared" si="16"/>
        <v>5300</v>
      </c>
      <c r="G466" s="162">
        <v>0</v>
      </c>
      <c r="H466" s="162">
        <v>5300</v>
      </c>
      <c r="I466" s="162">
        <v>0</v>
      </c>
      <c r="J466" s="162">
        <v>0</v>
      </c>
      <c r="K466" s="36"/>
      <c r="L466" s="92" t="s">
        <v>2321</v>
      </c>
    </row>
    <row r="467" spans="1:12" ht="15">
      <c r="A467" s="7">
        <v>437</v>
      </c>
      <c r="B467" s="17" t="s">
        <v>1568</v>
      </c>
      <c r="C467" s="83" t="s">
        <v>1569</v>
      </c>
      <c r="D467" s="17" t="s">
        <v>1503</v>
      </c>
      <c r="E467" s="17" t="s">
        <v>1570</v>
      </c>
      <c r="F467" s="161">
        <f t="shared" si="16"/>
        <v>161110</v>
      </c>
      <c r="G467" s="162">
        <v>0</v>
      </c>
      <c r="H467" s="162">
        <v>116860</v>
      </c>
      <c r="I467" s="162">
        <v>0</v>
      </c>
      <c r="J467" s="162">
        <v>44250</v>
      </c>
      <c r="K467" s="36"/>
      <c r="L467" s="92" t="s">
        <v>2312</v>
      </c>
    </row>
    <row r="468" spans="1:12" ht="15">
      <c r="A468" s="7">
        <v>438</v>
      </c>
      <c r="B468" s="17" t="s">
        <v>1571</v>
      </c>
      <c r="C468" s="83" t="s">
        <v>1572</v>
      </c>
      <c r="D468" s="17" t="s">
        <v>1503</v>
      </c>
      <c r="E468" s="17" t="s">
        <v>1573</v>
      </c>
      <c r="F468" s="161">
        <f t="shared" si="16"/>
        <v>2057939</v>
      </c>
      <c r="G468" s="162">
        <v>397720</v>
      </c>
      <c r="H468" s="162">
        <v>1420016</v>
      </c>
      <c r="I468" s="162">
        <v>0</v>
      </c>
      <c r="J468" s="162">
        <v>240203</v>
      </c>
      <c r="K468" s="36"/>
      <c r="L468" s="92" t="s">
        <v>2320</v>
      </c>
    </row>
    <row r="469" spans="1:12" ht="15">
      <c r="A469" s="7">
        <v>439</v>
      </c>
      <c r="B469" s="17" t="s">
        <v>1574</v>
      </c>
      <c r="C469" s="83" t="s">
        <v>1575</v>
      </c>
      <c r="D469" s="17" t="s">
        <v>1503</v>
      </c>
      <c r="E469" s="17" t="s">
        <v>1576</v>
      </c>
      <c r="F469" s="161" t="s">
        <v>9</v>
      </c>
      <c r="G469" s="161" t="s">
        <v>9</v>
      </c>
      <c r="H469" s="161" t="s">
        <v>9</v>
      </c>
      <c r="I469" s="161" t="s">
        <v>9</v>
      </c>
      <c r="J469" s="161" t="s">
        <v>9</v>
      </c>
      <c r="K469" s="36"/>
      <c r="L469" s="92" t="s">
        <v>9</v>
      </c>
    </row>
    <row r="470" spans="1:12" ht="15">
      <c r="A470" s="7">
        <v>440</v>
      </c>
      <c r="B470" s="17" t="s">
        <v>1577</v>
      </c>
      <c r="C470" s="83" t="s">
        <v>1578</v>
      </c>
      <c r="D470" s="17" t="s">
        <v>1503</v>
      </c>
      <c r="E470" s="17" t="s">
        <v>1579</v>
      </c>
      <c r="F470" s="161" t="s">
        <v>9</v>
      </c>
      <c r="G470" s="161" t="s">
        <v>9</v>
      </c>
      <c r="H470" s="161" t="s">
        <v>9</v>
      </c>
      <c r="I470" s="161" t="s">
        <v>9</v>
      </c>
      <c r="J470" s="161" t="s">
        <v>9</v>
      </c>
      <c r="K470" s="36"/>
      <c r="L470" s="92" t="s">
        <v>9</v>
      </c>
    </row>
    <row r="471" spans="1:12" ht="15">
      <c r="A471" s="7">
        <v>441</v>
      </c>
      <c r="B471" s="17" t="s">
        <v>1580</v>
      </c>
      <c r="C471" s="83" t="s">
        <v>1581</v>
      </c>
      <c r="D471" s="17" t="s">
        <v>1503</v>
      </c>
      <c r="E471" s="17" t="s">
        <v>1582</v>
      </c>
      <c r="F471" s="161">
        <f aca="true" t="shared" si="17" ref="F471:F502">G471+H471+I471+J471</f>
        <v>316775</v>
      </c>
      <c r="G471" s="162">
        <v>23500</v>
      </c>
      <c r="H471" s="162">
        <v>287675</v>
      </c>
      <c r="I471" s="162">
        <v>0</v>
      </c>
      <c r="J471" s="162">
        <v>5600</v>
      </c>
      <c r="K471" s="36"/>
      <c r="L471" s="92" t="s">
        <v>2312</v>
      </c>
    </row>
    <row r="472" spans="1:12" ht="15">
      <c r="A472" s="7">
        <v>442</v>
      </c>
      <c r="B472" s="17" t="s">
        <v>1583</v>
      </c>
      <c r="C472" s="83" t="s">
        <v>1584</v>
      </c>
      <c r="D472" s="17" t="s">
        <v>1503</v>
      </c>
      <c r="E472" s="17" t="s">
        <v>1585</v>
      </c>
      <c r="F472" s="161">
        <f t="shared" si="17"/>
        <v>1116531</v>
      </c>
      <c r="G472" s="162">
        <v>876800</v>
      </c>
      <c r="H472" s="162">
        <v>234981</v>
      </c>
      <c r="I472" s="162">
        <v>0</v>
      </c>
      <c r="J472" s="162">
        <v>4750</v>
      </c>
      <c r="K472" s="36"/>
      <c r="L472" s="92" t="s">
        <v>2321</v>
      </c>
    </row>
    <row r="473" spans="1:12" ht="15">
      <c r="A473" s="7">
        <v>443</v>
      </c>
      <c r="B473" s="17" t="s">
        <v>1586</v>
      </c>
      <c r="C473" s="83" t="s">
        <v>1587</v>
      </c>
      <c r="D473" s="17" t="s">
        <v>1503</v>
      </c>
      <c r="E473" s="17" t="s">
        <v>1588</v>
      </c>
      <c r="F473" s="161">
        <f t="shared" si="17"/>
        <v>471567</v>
      </c>
      <c r="G473" s="162">
        <v>0</v>
      </c>
      <c r="H473" s="162">
        <v>458767</v>
      </c>
      <c r="I473" s="162">
        <v>1800</v>
      </c>
      <c r="J473" s="162">
        <v>11000</v>
      </c>
      <c r="K473" s="36"/>
      <c r="L473" s="92" t="s">
        <v>2312</v>
      </c>
    </row>
    <row r="474" spans="1:12" ht="15">
      <c r="A474" s="7">
        <v>444</v>
      </c>
      <c r="B474" s="17" t="s">
        <v>1589</v>
      </c>
      <c r="C474" s="83" t="s">
        <v>1590</v>
      </c>
      <c r="D474" s="17" t="s">
        <v>1503</v>
      </c>
      <c r="E474" s="17" t="s">
        <v>1591</v>
      </c>
      <c r="F474" s="161">
        <f t="shared" si="17"/>
        <v>5195510</v>
      </c>
      <c r="G474" s="162">
        <v>2933991</v>
      </c>
      <c r="H474" s="162">
        <v>2003269</v>
      </c>
      <c r="I474" s="162">
        <v>18500</v>
      </c>
      <c r="J474" s="162">
        <v>239750</v>
      </c>
      <c r="K474" s="36"/>
      <c r="L474" s="92" t="s">
        <v>2312</v>
      </c>
    </row>
    <row r="475" spans="1:12" ht="15">
      <c r="A475" s="7">
        <v>445</v>
      </c>
      <c r="B475" s="17" t="s">
        <v>1592</v>
      </c>
      <c r="C475" s="83" t="s">
        <v>1593</v>
      </c>
      <c r="D475" s="17" t="s">
        <v>1503</v>
      </c>
      <c r="E475" s="17" t="s">
        <v>1594</v>
      </c>
      <c r="F475" s="161">
        <f t="shared" si="17"/>
        <v>594250</v>
      </c>
      <c r="G475" s="162">
        <v>4100</v>
      </c>
      <c r="H475" s="162">
        <v>533650</v>
      </c>
      <c r="I475" s="162">
        <v>0</v>
      </c>
      <c r="J475" s="162">
        <v>56500</v>
      </c>
      <c r="K475" s="36"/>
      <c r="L475" s="92" t="s">
        <v>2312</v>
      </c>
    </row>
    <row r="476" spans="1:12" ht="15">
      <c r="A476" s="7">
        <v>446</v>
      </c>
      <c r="B476" s="17" t="s">
        <v>1595</v>
      </c>
      <c r="C476" s="83" t="s">
        <v>1596</v>
      </c>
      <c r="D476" s="17" t="s">
        <v>1503</v>
      </c>
      <c r="E476" s="17" t="s">
        <v>1597</v>
      </c>
      <c r="F476" s="161">
        <f t="shared" si="17"/>
        <v>509136</v>
      </c>
      <c r="G476" s="162">
        <v>0</v>
      </c>
      <c r="H476" s="162">
        <v>0</v>
      </c>
      <c r="I476" s="162">
        <v>194001</v>
      </c>
      <c r="J476" s="162">
        <v>315135</v>
      </c>
      <c r="K476" s="36"/>
      <c r="L476" s="92" t="s">
        <v>2312</v>
      </c>
    </row>
    <row r="477" spans="1:12" ht="15">
      <c r="A477" s="7">
        <v>447</v>
      </c>
      <c r="B477" s="17" t="s">
        <v>1598</v>
      </c>
      <c r="C477" s="83" t="s">
        <v>1599</v>
      </c>
      <c r="D477" s="17" t="s">
        <v>1503</v>
      </c>
      <c r="E477" s="17" t="s">
        <v>1600</v>
      </c>
      <c r="F477" s="161">
        <f t="shared" si="17"/>
        <v>821844</v>
      </c>
      <c r="G477" s="162">
        <v>246430</v>
      </c>
      <c r="H477" s="162">
        <v>417650</v>
      </c>
      <c r="I477" s="162">
        <v>0</v>
      </c>
      <c r="J477" s="162">
        <v>157764</v>
      </c>
      <c r="K477" s="36"/>
      <c r="L477" s="92" t="s">
        <v>2312</v>
      </c>
    </row>
    <row r="478" spans="1:12" s="5" customFormat="1" ht="15">
      <c r="A478" s="7">
        <v>448</v>
      </c>
      <c r="B478" s="17" t="s">
        <v>1602</v>
      </c>
      <c r="C478" s="83" t="s">
        <v>1603</v>
      </c>
      <c r="D478" s="17" t="s">
        <v>1601</v>
      </c>
      <c r="E478" s="17" t="s">
        <v>1604</v>
      </c>
      <c r="F478" s="161">
        <f t="shared" si="17"/>
        <v>237019</v>
      </c>
      <c r="G478" s="162">
        <v>0</v>
      </c>
      <c r="H478" s="162">
        <v>189029</v>
      </c>
      <c r="I478" s="162">
        <v>0</v>
      </c>
      <c r="J478" s="162">
        <v>47990</v>
      </c>
      <c r="K478" s="36"/>
      <c r="L478" s="92" t="s">
        <v>2312</v>
      </c>
    </row>
    <row r="479" spans="1:12" ht="15">
      <c r="A479" s="7">
        <v>449</v>
      </c>
      <c r="B479" s="17" t="s">
        <v>1605</v>
      </c>
      <c r="C479" s="83" t="s">
        <v>1606</v>
      </c>
      <c r="D479" s="17" t="s">
        <v>1601</v>
      </c>
      <c r="E479" s="17" t="s">
        <v>1607</v>
      </c>
      <c r="F479" s="161">
        <f t="shared" si="17"/>
        <v>4132968</v>
      </c>
      <c r="G479" s="162">
        <v>0</v>
      </c>
      <c r="H479" s="162">
        <v>1910968</v>
      </c>
      <c r="I479" s="162">
        <v>0</v>
      </c>
      <c r="J479" s="162">
        <v>2222000</v>
      </c>
      <c r="K479" s="36"/>
      <c r="L479" s="92" t="s">
        <v>2312</v>
      </c>
    </row>
    <row r="480" spans="1:12" ht="15">
      <c r="A480" s="7">
        <v>450</v>
      </c>
      <c r="B480" s="17" t="s">
        <v>1608</v>
      </c>
      <c r="C480" s="83" t="s">
        <v>1609</v>
      </c>
      <c r="D480" s="17" t="s">
        <v>1601</v>
      </c>
      <c r="E480" s="17" t="s">
        <v>1610</v>
      </c>
      <c r="F480" s="161">
        <f t="shared" si="17"/>
        <v>84753</v>
      </c>
      <c r="G480" s="162">
        <v>0</v>
      </c>
      <c r="H480" s="162">
        <v>51253</v>
      </c>
      <c r="I480" s="162">
        <v>0</v>
      </c>
      <c r="J480" s="162">
        <v>33500</v>
      </c>
      <c r="K480" s="36"/>
      <c r="L480" s="92" t="s">
        <v>2312</v>
      </c>
    </row>
    <row r="481" spans="1:12" ht="15">
      <c r="A481" s="7">
        <v>451</v>
      </c>
      <c r="B481" s="17" t="s">
        <v>1611</v>
      </c>
      <c r="C481" s="83" t="s">
        <v>1612</v>
      </c>
      <c r="D481" s="17" t="s">
        <v>1601</v>
      </c>
      <c r="E481" s="17" t="s">
        <v>1613</v>
      </c>
      <c r="F481" s="161">
        <f t="shared" si="17"/>
        <v>776107</v>
      </c>
      <c r="G481" s="162">
        <v>460400</v>
      </c>
      <c r="H481" s="162">
        <v>280900</v>
      </c>
      <c r="I481" s="162">
        <v>0</v>
      </c>
      <c r="J481" s="162">
        <v>34807</v>
      </c>
      <c r="K481" s="36"/>
      <c r="L481" s="92" t="s">
        <v>2312</v>
      </c>
    </row>
    <row r="482" spans="1:12" ht="15">
      <c r="A482" s="7">
        <v>452</v>
      </c>
      <c r="B482" s="17" t="s">
        <v>1614</v>
      </c>
      <c r="C482" s="83" t="s">
        <v>1615</v>
      </c>
      <c r="D482" s="17" t="s">
        <v>1601</v>
      </c>
      <c r="E482" s="17" t="s">
        <v>1616</v>
      </c>
      <c r="F482" s="161">
        <f t="shared" si="17"/>
        <v>3615269</v>
      </c>
      <c r="G482" s="162">
        <v>0</v>
      </c>
      <c r="H482" s="162">
        <v>250100</v>
      </c>
      <c r="I482" s="162">
        <v>0</v>
      </c>
      <c r="J482" s="162">
        <v>3365169</v>
      </c>
      <c r="K482" s="36"/>
      <c r="L482" s="92" t="s">
        <v>2312</v>
      </c>
    </row>
    <row r="483" spans="1:12" ht="15">
      <c r="A483" s="7">
        <v>453</v>
      </c>
      <c r="B483" s="17" t="s">
        <v>1617</v>
      </c>
      <c r="C483" s="83" t="s">
        <v>1618</v>
      </c>
      <c r="D483" s="17" t="s">
        <v>1601</v>
      </c>
      <c r="E483" s="17" t="s">
        <v>1619</v>
      </c>
      <c r="F483" s="161">
        <f t="shared" si="17"/>
        <v>154027</v>
      </c>
      <c r="G483" s="162">
        <v>0</v>
      </c>
      <c r="H483" s="162">
        <v>149027</v>
      </c>
      <c r="I483" s="162">
        <v>0</v>
      </c>
      <c r="J483" s="162">
        <v>5000</v>
      </c>
      <c r="K483" s="36"/>
      <c r="L483" s="92" t="s">
        <v>2312</v>
      </c>
    </row>
    <row r="484" spans="1:12" ht="15">
      <c r="A484" s="7">
        <v>454</v>
      </c>
      <c r="B484" s="17" t="s">
        <v>1620</v>
      </c>
      <c r="C484" s="83" t="s">
        <v>1621</v>
      </c>
      <c r="D484" s="17" t="s">
        <v>1601</v>
      </c>
      <c r="E484" s="17" t="s">
        <v>1622</v>
      </c>
      <c r="F484" s="161">
        <f t="shared" si="17"/>
        <v>1975974</v>
      </c>
      <c r="G484" s="162">
        <v>0</v>
      </c>
      <c r="H484" s="162">
        <v>1131626</v>
      </c>
      <c r="I484" s="162">
        <v>0</v>
      </c>
      <c r="J484" s="162">
        <v>844348</v>
      </c>
      <c r="K484" s="63"/>
      <c r="L484" s="92" t="s">
        <v>2312</v>
      </c>
    </row>
    <row r="485" spans="1:12" ht="15">
      <c r="A485" s="7">
        <v>455</v>
      </c>
      <c r="B485" s="17" t="s">
        <v>1623</v>
      </c>
      <c r="C485" s="83" t="s">
        <v>1624</v>
      </c>
      <c r="D485" s="17" t="s">
        <v>1601</v>
      </c>
      <c r="E485" s="17" t="s">
        <v>1625</v>
      </c>
      <c r="F485" s="161">
        <f t="shared" si="17"/>
        <v>1549645</v>
      </c>
      <c r="G485" s="162">
        <v>0</v>
      </c>
      <c r="H485" s="162">
        <v>1180099</v>
      </c>
      <c r="I485" s="162">
        <v>0</v>
      </c>
      <c r="J485" s="162">
        <v>369546</v>
      </c>
      <c r="K485" s="36"/>
      <c r="L485" s="92" t="s">
        <v>2320</v>
      </c>
    </row>
    <row r="486" spans="1:12" ht="15">
      <c r="A486" s="7">
        <v>456</v>
      </c>
      <c r="B486" s="17" t="s">
        <v>1626</v>
      </c>
      <c r="C486" s="83" t="s">
        <v>1627</v>
      </c>
      <c r="D486" s="17" t="s">
        <v>1601</v>
      </c>
      <c r="E486" s="17" t="s">
        <v>1628</v>
      </c>
      <c r="F486" s="161">
        <f t="shared" si="17"/>
        <v>182447</v>
      </c>
      <c r="G486" s="162">
        <v>0</v>
      </c>
      <c r="H486" s="162">
        <v>176702</v>
      </c>
      <c r="I486" s="162">
        <v>0</v>
      </c>
      <c r="J486" s="162">
        <v>5745</v>
      </c>
      <c r="K486" s="36"/>
      <c r="L486" s="92" t="s">
        <v>2312</v>
      </c>
    </row>
    <row r="487" spans="1:12" ht="15">
      <c r="A487" s="7">
        <v>457</v>
      </c>
      <c r="B487" s="17" t="s">
        <v>1629</v>
      </c>
      <c r="C487" s="83" t="s">
        <v>1630</v>
      </c>
      <c r="D487" s="17" t="s">
        <v>1601</v>
      </c>
      <c r="E487" s="17" t="s">
        <v>1631</v>
      </c>
      <c r="F487" s="161">
        <f t="shared" si="17"/>
        <v>32430</v>
      </c>
      <c r="G487" s="162">
        <v>0</v>
      </c>
      <c r="H487" s="162">
        <v>32430</v>
      </c>
      <c r="I487" s="162">
        <v>0</v>
      </c>
      <c r="J487" s="162">
        <v>0</v>
      </c>
      <c r="K487" s="36"/>
      <c r="L487" s="92" t="s">
        <v>2320</v>
      </c>
    </row>
    <row r="488" spans="1:12" ht="15">
      <c r="A488" s="7">
        <v>458</v>
      </c>
      <c r="B488" s="17" t="s">
        <v>1632</v>
      </c>
      <c r="C488" s="83" t="s">
        <v>1633</v>
      </c>
      <c r="D488" s="17" t="s">
        <v>1601</v>
      </c>
      <c r="E488" s="17" t="s">
        <v>1634</v>
      </c>
      <c r="F488" s="161">
        <f t="shared" si="17"/>
        <v>158738</v>
      </c>
      <c r="G488" s="162">
        <v>0</v>
      </c>
      <c r="H488" s="162">
        <v>153638</v>
      </c>
      <c r="I488" s="162">
        <v>0</v>
      </c>
      <c r="J488" s="162">
        <v>5100</v>
      </c>
      <c r="K488" s="36"/>
      <c r="L488" s="92" t="s">
        <v>2312</v>
      </c>
    </row>
    <row r="489" spans="1:12" ht="15">
      <c r="A489" s="7">
        <v>459</v>
      </c>
      <c r="B489" s="17" t="s">
        <v>1635</v>
      </c>
      <c r="C489" s="83" t="s">
        <v>1636</v>
      </c>
      <c r="D489" s="17" t="s">
        <v>1601</v>
      </c>
      <c r="E489" s="17" t="s">
        <v>1637</v>
      </c>
      <c r="F489" s="161">
        <f t="shared" si="17"/>
        <v>993251</v>
      </c>
      <c r="G489" s="162">
        <v>0</v>
      </c>
      <c r="H489" s="162">
        <v>87798</v>
      </c>
      <c r="I489" s="162">
        <v>0</v>
      </c>
      <c r="J489" s="162">
        <v>905453</v>
      </c>
      <c r="K489" s="36"/>
      <c r="L489" s="92" t="s">
        <v>2321</v>
      </c>
    </row>
    <row r="490" spans="1:12" ht="15">
      <c r="A490" s="7">
        <v>460</v>
      </c>
      <c r="B490" s="17" t="s">
        <v>1638</v>
      </c>
      <c r="C490" s="83" t="s">
        <v>1639</v>
      </c>
      <c r="D490" s="17" t="s">
        <v>1601</v>
      </c>
      <c r="E490" s="17" t="s">
        <v>1640</v>
      </c>
      <c r="F490" s="161">
        <f t="shared" si="17"/>
        <v>319716</v>
      </c>
      <c r="G490" s="162">
        <v>0</v>
      </c>
      <c r="H490" s="162">
        <v>237416</v>
      </c>
      <c r="I490" s="162">
        <v>0</v>
      </c>
      <c r="J490" s="162">
        <v>82300</v>
      </c>
      <c r="K490" s="36"/>
      <c r="L490" s="92" t="s">
        <v>2312</v>
      </c>
    </row>
    <row r="491" spans="1:12" ht="15">
      <c r="A491" s="7">
        <v>461</v>
      </c>
      <c r="B491" s="17" t="s">
        <v>1641</v>
      </c>
      <c r="C491" s="83" t="s">
        <v>1642</v>
      </c>
      <c r="D491" s="17" t="s">
        <v>1601</v>
      </c>
      <c r="E491" s="17" t="s">
        <v>1643</v>
      </c>
      <c r="F491" s="161">
        <f t="shared" si="17"/>
        <v>8375370</v>
      </c>
      <c r="G491" s="162">
        <v>3550</v>
      </c>
      <c r="H491" s="162">
        <v>2580574</v>
      </c>
      <c r="I491" s="162">
        <v>5251751</v>
      </c>
      <c r="J491" s="162">
        <v>539495</v>
      </c>
      <c r="K491" s="36"/>
      <c r="L491" s="92" t="s">
        <v>2312</v>
      </c>
    </row>
    <row r="492" spans="1:12" ht="15">
      <c r="A492" s="7">
        <v>462</v>
      </c>
      <c r="B492" s="17" t="s">
        <v>1644</v>
      </c>
      <c r="C492" s="83" t="s">
        <v>1645</v>
      </c>
      <c r="D492" s="17" t="s">
        <v>1601</v>
      </c>
      <c r="E492" s="17" t="s">
        <v>1646</v>
      </c>
      <c r="F492" s="161">
        <f t="shared" si="17"/>
        <v>866208</v>
      </c>
      <c r="G492" s="162">
        <v>0</v>
      </c>
      <c r="H492" s="162">
        <v>746508</v>
      </c>
      <c r="I492" s="162">
        <v>3300</v>
      </c>
      <c r="J492" s="162">
        <v>116400</v>
      </c>
      <c r="K492" s="36"/>
      <c r="L492" s="92" t="s">
        <v>2320</v>
      </c>
    </row>
    <row r="493" spans="1:12" ht="15">
      <c r="A493" s="7">
        <v>463</v>
      </c>
      <c r="B493" s="17" t="s">
        <v>1647</v>
      </c>
      <c r="C493" s="83" t="s">
        <v>1648</v>
      </c>
      <c r="D493" s="17" t="s">
        <v>1601</v>
      </c>
      <c r="E493" s="17" t="s">
        <v>1121</v>
      </c>
      <c r="F493" s="161">
        <f t="shared" si="17"/>
        <v>364118</v>
      </c>
      <c r="G493" s="162">
        <v>0</v>
      </c>
      <c r="H493" s="162">
        <v>116318</v>
      </c>
      <c r="I493" s="162">
        <v>0</v>
      </c>
      <c r="J493" s="162">
        <v>247800</v>
      </c>
      <c r="K493" s="36"/>
      <c r="L493" s="92" t="s">
        <v>2312</v>
      </c>
    </row>
    <row r="494" spans="1:12" ht="15">
      <c r="A494" s="7">
        <v>464</v>
      </c>
      <c r="B494" s="17" t="s">
        <v>1650</v>
      </c>
      <c r="C494" s="83" t="s">
        <v>1651</v>
      </c>
      <c r="D494" s="17" t="s">
        <v>1649</v>
      </c>
      <c r="E494" s="17" t="s">
        <v>1652</v>
      </c>
      <c r="F494" s="161">
        <f t="shared" si="17"/>
        <v>89668</v>
      </c>
      <c r="G494" s="162">
        <v>0</v>
      </c>
      <c r="H494" s="162">
        <v>35800</v>
      </c>
      <c r="I494" s="162">
        <v>16868</v>
      </c>
      <c r="J494" s="162">
        <v>37000</v>
      </c>
      <c r="K494" s="36"/>
      <c r="L494" s="92" t="s">
        <v>2321</v>
      </c>
    </row>
    <row r="495" spans="1:12" ht="15">
      <c r="A495" s="7">
        <v>465</v>
      </c>
      <c r="B495" s="17" t="s">
        <v>1653</v>
      </c>
      <c r="C495" s="83" t="s">
        <v>1654</v>
      </c>
      <c r="D495" s="17" t="s">
        <v>1649</v>
      </c>
      <c r="E495" s="17" t="s">
        <v>1655</v>
      </c>
      <c r="F495" s="161">
        <f t="shared" si="17"/>
        <v>900</v>
      </c>
      <c r="G495" s="162">
        <v>0</v>
      </c>
      <c r="H495" s="162">
        <v>0</v>
      </c>
      <c r="I495" s="162">
        <v>0</v>
      </c>
      <c r="J495" s="162">
        <v>900</v>
      </c>
      <c r="K495" s="36"/>
      <c r="L495" s="92" t="s">
        <v>2320</v>
      </c>
    </row>
    <row r="496" spans="1:12" s="5" customFormat="1" ht="15">
      <c r="A496" s="7">
        <v>466</v>
      </c>
      <c r="B496" s="17" t="s">
        <v>1656</v>
      </c>
      <c r="C496" s="83" t="s">
        <v>1657</v>
      </c>
      <c r="D496" s="17" t="s">
        <v>1649</v>
      </c>
      <c r="E496" s="17" t="s">
        <v>1658</v>
      </c>
      <c r="F496" s="161">
        <f t="shared" si="17"/>
        <v>105778</v>
      </c>
      <c r="G496" s="162">
        <v>68600</v>
      </c>
      <c r="H496" s="162">
        <v>0</v>
      </c>
      <c r="I496" s="162">
        <v>37178</v>
      </c>
      <c r="J496" s="162">
        <v>0</v>
      </c>
      <c r="K496" s="36"/>
      <c r="L496" s="92" t="s">
        <v>2312</v>
      </c>
    </row>
    <row r="497" spans="1:12" ht="15">
      <c r="A497" s="7">
        <v>467</v>
      </c>
      <c r="B497" s="17" t="s">
        <v>1659</v>
      </c>
      <c r="C497" s="83" t="s">
        <v>1660</v>
      </c>
      <c r="D497" s="17" t="s">
        <v>1649</v>
      </c>
      <c r="E497" s="17" t="s">
        <v>1661</v>
      </c>
      <c r="F497" s="161">
        <f t="shared" si="17"/>
        <v>123070</v>
      </c>
      <c r="G497" s="162">
        <v>0</v>
      </c>
      <c r="H497" s="162">
        <v>49070</v>
      </c>
      <c r="I497" s="162">
        <v>74000</v>
      </c>
      <c r="J497" s="162">
        <v>0</v>
      </c>
      <c r="K497" s="36"/>
      <c r="L497" s="92" t="s">
        <v>2312</v>
      </c>
    </row>
    <row r="498" spans="1:12" ht="15">
      <c r="A498" s="7">
        <v>468</v>
      </c>
      <c r="B498" s="17" t="s">
        <v>1662</v>
      </c>
      <c r="C498" s="83" t="s">
        <v>1663</v>
      </c>
      <c r="D498" s="17" t="s">
        <v>1649</v>
      </c>
      <c r="E498" s="17" t="s">
        <v>1664</v>
      </c>
      <c r="F498" s="161">
        <f t="shared" si="17"/>
        <v>71818</v>
      </c>
      <c r="G498" s="162">
        <v>0</v>
      </c>
      <c r="H498" s="162">
        <v>61818</v>
      </c>
      <c r="I498" s="162">
        <v>0</v>
      </c>
      <c r="J498" s="162">
        <v>10000</v>
      </c>
      <c r="K498" s="36"/>
      <c r="L498" s="92" t="s">
        <v>2312</v>
      </c>
    </row>
    <row r="499" spans="1:12" ht="15">
      <c r="A499" s="7">
        <v>469</v>
      </c>
      <c r="B499" s="17" t="s">
        <v>1665</v>
      </c>
      <c r="C499" s="83" t="s">
        <v>1666</v>
      </c>
      <c r="D499" s="17" t="s">
        <v>1649</v>
      </c>
      <c r="E499" s="17" t="s">
        <v>1667</v>
      </c>
      <c r="F499" s="161">
        <f t="shared" si="17"/>
        <v>101961</v>
      </c>
      <c r="G499" s="162">
        <v>0</v>
      </c>
      <c r="H499" s="162">
        <v>53077</v>
      </c>
      <c r="I499" s="162">
        <v>45884</v>
      </c>
      <c r="J499" s="162">
        <v>3000</v>
      </c>
      <c r="K499" s="36"/>
      <c r="L499" s="92" t="s">
        <v>2312</v>
      </c>
    </row>
    <row r="500" spans="1:12" ht="15">
      <c r="A500" s="7">
        <v>470</v>
      </c>
      <c r="B500" s="17" t="s">
        <v>1668</v>
      </c>
      <c r="C500" s="83" t="s">
        <v>1669</v>
      </c>
      <c r="D500" s="17" t="s">
        <v>1649</v>
      </c>
      <c r="E500" s="17" t="s">
        <v>1670</v>
      </c>
      <c r="F500" s="161">
        <f t="shared" si="17"/>
        <v>0</v>
      </c>
      <c r="G500" s="162">
        <v>0</v>
      </c>
      <c r="H500" s="162">
        <v>0</v>
      </c>
      <c r="I500" s="162">
        <v>0</v>
      </c>
      <c r="J500" s="162">
        <v>0</v>
      </c>
      <c r="K500" s="36"/>
      <c r="L500" s="92" t="s">
        <v>2321</v>
      </c>
    </row>
    <row r="501" spans="1:12" ht="15">
      <c r="A501" s="7">
        <v>471</v>
      </c>
      <c r="B501" s="17" t="s">
        <v>1671</v>
      </c>
      <c r="C501" s="83" t="s">
        <v>1672</v>
      </c>
      <c r="D501" s="17" t="s">
        <v>1649</v>
      </c>
      <c r="E501" s="17" t="s">
        <v>1673</v>
      </c>
      <c r="F501" s="161">
        <f t="shared" si="17"/>
        <v>495435</v>
      </c>
      <c r="G501" s="162">
        <v>0</v>
      </c>
      <c r="H501" s="162">
        <v>115235</v>
      </c>
      <c r="I501" s="162">
        <v>64000</v>
      </c>
      <c r="J501" s="162">
        <v>316200</v>
      </c>
      <c r="K501" s="36"/>
      <c r="L501" s="92" t="s">
        <v>2320</v>
      </c>
    </row>
    <row r="502" spans="1:12" ht="15">
      <c r="A502" s="7">
        <v>472</v>
      </c>
      <c r="B502" s="17" t="s">
        <v>1674</v>
      </c>
      <c r="C502" s="83" t="s">
        <v>1675</v>
      </c>
      <c r="D502" s="17" t="s">
        <v>1649</v>
      </c>
      <c r="E502" s="17" t="s">
        <v>1676</v>
      </c>
      <c r="F502" s="161">
        <f t="shared" si="17"/>
        <v>216623</v>
      </c>
      <c r="G502" s="162">
        <v>0</v>
      </c>
      <c r="H502" s="162">
        <v>188202</v>
      </c>
      <c r="I502" s="162">
        <v>0</v>
      </c>
      <c r="J502" s="162">
        <v>28421</v>
      </c>
      <c r="K502" s="36"/>
      <c r="L502" s="92" t="s">
        <v>2320</v>
      </c>
    </row>
    <row r="503" spans="1:12" ht="15">
      <c r="A503" s="7">
        <v>473</v>
      </c>
      <c r="B503" s="17" t="s">
        <v>1677</v>
      </c>
      <c r="C503" s="83" t="s">
        <v>1678</v>
      </c>
      <c r="D503" s="17" t="s">
        <v>1649</v>
      </c>
      <c r="E503" s="17" t="s">
        <v>1679</v>
      </c>
      <c r="F503" s="161">
        <f aca="true" t="shared" si="18" ref="F503:F534">G503+H503+I503+J503</f>
        <v>178624</v>
      </c>
      <c r="G503" s="162">
        <v>0</v>
      </c>
      <c r="H503" s="162">
        <v>23926</v>
      </c>
      <c r="I503" s="162">
        <v>8000</v>
      </c>
      <c r="J503" s="162">
        <v>146698</v>
      </c>
      <c r="K503" s="36"/>
      <c r="L503" s="92" t="s">
        <v>2320</v>
      </c>
    </row>
    <row r="504" spans="1:12" ht="15">
      <c r="A504" s="7">
        <v>474</v>
      </c>
      <c r="B504" s="17" t="s">
        <v>1680</v>
      </c>
      <c r="C504" s="83" t="s">
        <v>1681</v>
      </c>
      <c r="D504" s="17" t="s">
        <v>1649</v>
      </c>
      <c r="E504" s="17" t="s">
        <v>1687</v>
      </c>
      <c r="F504" s="161">
        <f t="shared" si="18"/>
        <v>100808</v>
      </c>
      <c r="G504" s="162">
        <v>0</v>
      </c>
      <c r="H504" s="162">
        <v>6700</v>
      </c>
      <c r="I504" s="162">
        <v>0</v>
      </c>
      <c r="J504" s="162">
        <v>94108</v>
      </c>
      <c r="K504" s="36"/>
      <c r="L504" s="92" t="s">
        <v>2312</v>
      </c>
    </row>
    <row r="505" spans="1:12" ht="15">
      <c r="A505" s="7">
        <v>475</v>
      </c>
      <c r="B505" s="17" t="s">
        <v>1688</v>
      </c>
      <c r="C505" s="83" t="s">
        <v>1689</v>
      </c>
      <c r="D505" s="17" t="s">
        <v>1649</v>
      </c>
      <c r="E505" s="17" t="s">
        <v>1690</v>
      </c>
      <c r="F505" s="161">
        <f t="shared" si="18"/>
        <v>57386</v>
      </c>
      <c r="G505" s="162">
        <v>0</v>
      </c>
      <c r="H505" s="162">
        <v>57386</v>
      </c>
      <c r="I505" s="162">
        <v>0</v>
      </c>
      <c r="J505" s="162">
        <v>0</v>
      </c>
      <c r="K505" s="36"/>
      <c r="L505" s="92" t="s">
        <v>2312</v>
      </c>
    </row>
    <row r="506" spans="1:12" ht="15">
      <c r="A506" s="7">
        <v>476</v>
      </c>
      <c r="B506" s="17" t="s">
        <v>1691</v>
      </c>
      <c r="C506" s="83" t="s">
        <v>1692</v>
      </c>
      <c r="D506" s="17" t="s">
        <v>1649</v>
      </c>
      <c r="E506" s="17" t="s">
        <v>1693</v>
      </c>
      <c r="F506" s="161">
        <f t="shared" si="18"/>
        <v>151063</v>
      </c>
      <c r="G506" s="162">
        <v>75</v>
      </c>
      <c r="H506" s="162">
        <v>98606</v>
      </c>
      <c r="I506" s="162">
        <v>15000</v>
      </c>
      <c r="J506" s="162">
        <v>37382</v>
      </c>
      <c r="K506" s="36"/>
      <c r="L506" s="92" t="s">
        <v>2312</v>
      </c>
    </row>
    <row r="507" spans="1:12" ht="15">
      <c r="A507" s="7">
        <v>477</v>
      </c>
      <c r="B507" s="17" t="s">
        <v>1694</v>
      </c>
      <c r="C507" s="83" t="s">
        <v>1695</v>
      </c>
      <c r="D507" s="17" t="s">
        <v>1649</v>
      </c>
      <c r="E507" s="17" t="s">
        <v>1696</v>
      </c>
      <c r="F507" s="161">
        <f t="shared" si="18"/>
        <v>148824</v>
      </c>
      <c r="G507" s="162">
        <v>0</v>
      </c>
      <c r="H507" s="162">
        <v>19300</v>
      </c>
      <c r="I507" s="162">
        <v>89000</v>
      </c>
      <c r="J507" s="162">
        <v>40524</v>
      </c>
      <c r="K507" s="36"/>
      <c r="L507" s="92" t="s">
        <v>2320</v>
      </c>
    </row>
    <row r="508" spans="1:12" ht="15">
      <c r="A508" s="7">
        <v>478</v>
      </c>
      <c r="B508" s="17" t="s">
        <v>1697</v>
      </c>
      <c r="C508" s="83" t="s">
        <v>1698</v>
      </c>
      <c r="D508" s="17" t="s">
        <v>1649</v>
      </c>
      <c r="E508" s="17" t="s">
        <v>1699</v>
      </c>
      <c r="F508" s="161">
        <f t="shared" si="18"/>
        <v>149964</v>
      </c>
      <c r="G508" s="162">
        <v>0</v>
      </c>
      <c r="H508" s="162">
        <v>144564</v>
      </c>
      <c r="I508" s="162">
        <v>0</v>
      </c>
      <c r="J508" s="162">
        <v>5400</v>
      </c>
      <c r="K508" s="36"/>
      <c r="L508" s="92" t="s">
        <v>2312</v>
      </c>
    </row>
    <row r="509" spans="1:12" ht="15">
      <c r="A509" s="7">
        <v>479</v>
      </c>
      <c r="B509" s="17" t="s">
        <v>1701</v>
      </c>
      <c r="C509" s="83" t="s">
        <v>1702</v>
      </c>
      <c r="D509" s="17" t="s">
        <v>1700</v>
      </c>
      <c r="E509" s="17" t="s">
        <v>1703</v>
      </c>
      <c r="F509" s="161">
        <f t="shared" si="18"/>
        <v>896661</v>
      </c>
      <c r="G509" s="162">
        <v>0</v>
      </c>
      <c r="H509" s="162">
        <v>327703</v>
      </c>
      <c r="I509" s="162">
        <v>6002</v>
      </c>
      <c r="J509" s="162">
        <v>562956</v>
      </c>
      <c r="K509" s="36"/>
      <c r="L509" s="92" t="s">
        <v>2312</v>
      </c>
    </row>
    <row r="510" spans="1:12" ht="15">
      <c r="A510" s="7">
        <v>480</v>
      </c>
      <c r="B510" s="17" t="s">
        <v>1704</v>
      </c>
      <c r="C510" s="83" t="s">
        <v>1705</v>
      </c>
      <c r="D510" s="17" t="s">
        <v>1700</v>
      </c>
      <c r="E510" s="17" t="s">
        <v>1706</v>
      </c>
      <c r="F510" s="161">
        <f t="shared" si="18"/>
        <v>4043366</v>
      </c>
      <c r="G510" s="162">
        <v>1850</v>
      </c>
      <c r="H510" s="162">
        <v>1250290</v>
      </c>
      <c r="I510" s="162">
        <v>0</v>
      </c>
      <c r="J510" s="162">
        <v>2791226</v>
      </c>
      <c r="K510" s="36"/>
      <c r="L510" s="92" t="s">
        <v>2312</v>
      </c>
    </row>
    <row r="511" spans="1:12" ht="15">
      <c r="A511" s="7">
        <v>481</v>
      </c>
      <c r="B511" s="17" t="s">
        <v>1707</v>
      </c>
      <c r="C511" s="83" t="s">
        <v>1708</v>
      </c>
      <c r="D511" s="17" t="s">
        <v>1700</v>
      </c>
      <c r="E511" s="17" t="s">
        <v>1709</v>
      </c>
      <c r="F511" s="161">
        <f t="shared" si="18"/>
        <v>434384</v>
      </c>
      <c r="G511" s="162">
        <v>0</v>
      </c>
      <c r="H511" s="162">
        <v>348389</v>
      </c>
      <c r="I511" s="162">
        <v>2000</v>
      </c>
      <c r="J511" s="162">
        <v>83995</v>
      </c>
      <c r="K511" s="36"/>
      <c r="L511" s="92" t="s">
        <v>2312</v>
      </c>
    </row>
    <row r="512" spans="1:12" ht="15">
      <c r="A512" s="7">
        <v>482</v>
      </c>
      <c r="B512" s="17" t="s">
        <v>1710</v>
      </c>
      <c r="C512" s="83" t="s">
        <v>1711</v>
      </c>
      <c r="D512" s="17" t="s">
        <v>1700</v>
      </c>
      <c r="E512" s="17" t="s">
        <v>1712</v>
      </c>
      <c r="F512" s="161">
        <f t="shared" si="18"/>
        <v>699553</v>
      </c>
      <c r="G512" s="162">
        <v>0</v>
      </c>
      <c r="H512" s="162">
        <v>695553</v>
      </c>
      <c r="I512" s="162">
        <v>0</v>
      </c>
      <c r="J512" s="162">
        <v>4000</v>
      </c>
      <c r="K512" s="36"/>
      <c r="L512" s="92" t="s">
        <v>2312</v>
      </c>
    </row>
    <row r="513" spans="1:12" ht="15">
      <c r="A513" s="7">
        <v>483</v>
      </c>
      <c r="B513" s="17" t="s">
        <v>1713</v>
      </c>
      <c r="C513" s="83" t="s">
        <v>1714</v>
      </c>
      <c r="D513" s="17" t="s">
        <v>1700</v>
      </c>
      <c r="E513" s="17" t="s">
        <v>1715</v>
      </c>
      <c r="F513" s="161">
        <f t="shared" si="18"/>
        <v>1800</v>
      </c>
      <c r="G513" s="162">
        <v>0</v>
      </c>
      <c r="H513" s="162">
        <v>1800</v>
      </c>
      <c r="I513" s="162">
        <v>0</v>
      </c>
      <c r="J513" s="162">
        <v>0</v>
      </c>
      <c r="K513" s="36"/>
      <c r="L513" s="92" t="s">
        <v>2312</v>
      </c>
    </row>
    <row r="514" spans="1:12" ht="15">
      <c r="A514" s="7">
        <v>484</v>
      </c>
      <c r="B514" s="17" t="s">
        <v>1716</v>
      </c>
      <c r="C514" s="83" t="s">
        <v>1717</v>
      </c>
      <c r="D514" s="17" t="s">
        <v>1700</v>
      </c>
      <c r="E514" s="17" t="s">
        <v>1718</v>
      </c>
      <c r="F514" s="161">
        <f t="shared" si="18"/>
        <v>4600058</v>
      </c>
      <c r="G514" s="162">
        <v>215000</v>
      </c>
      <c r="H514" s="162">
        <v>1311403</v>
      </c>
      <c r="I514" s="162">
        <v>0</v>
      </c>
      <c r="J514" s="162">
        <v>3073655</v>
      </c>
      <c r="K514" s="36"/>
      <c r="L514" s="92" t="s">
        <v>2312</v>
      </c>
    </row>
    <row r="515" spans="1:12" ht="15">
      <c r="A515" s="7">
        <v>485</v>
      </c>
      <c r="B515" s="17" t="s">
        <v>1719</v>
      </c>
      <c r="C515" s="83" t="s">
        <v>1720</v>
      </c>
      <c r="D515" s="17" t="s">
        <v>1700</v>
      </c>
      <c r="E515" s="17" t="s">
        <v>1721</v>
      </c>
      <c r="F515" s="161">
        <f t="shared" si="18"/>
        <v>1233190</v>
      </c>
      <c r="G515" s="162">
        <v>1223190</v>
      </c>
      <c r="H515" s="162">
        <v>10000</v>
      </c>
      <c r="I515" s="162">
        <v>0</v>
      </c>
      <c r="J515" s="162">
        <v>0</v>
      </c>
      <c r="K515" s="36"/>
      <c r="L515" s="92" t="s">
        <v>2320</v>
      </c>
    </row>
    <row r="516" spans="1:12" ht="15">
      <c r="A516" s="7">
        <v>486</v>
      </c>
      <c r="B516" s="17" t="s">
        <v>1722</v>
      </c>
      <c r="C516" s="83" t="s">
        <v>1723</v>
      </c>
      <c r="D516" s="17" t="s">
        <v>1700</v>
      </c>
      <c r="E516" s="17" t="s">
        <v>940</v>
      </c>
      <c r="F516" s="161">
        <f t="shared" si="18"/>
        <v>9881871</v>
      </c>
      <c r="G516" s="162">
        <v>1875478</v>
      </c>
      <c r="H516" s="162">
        <v>1083415</v>
      </c>
      <c r="I516" s="162">
        <v>4310000</v>
      </c>
      <c r="J516" s="162">
        <v>2612978</v>
      </c>
      <c r="K516" s="36"/>
      <c r="L516" s="92" t="s">
        <v>2312</v>
      </c>
    </row>
    <row r="517" spans="1:12" ht="15">
      <c r="A517" s="7">
        <v>487</v>
      </c>
      <c r="B517" s="17" t="s">
        <v>1724</v>
      </c>
      <c r="C517" s="83" t="s">
        <v>1725</v>
      </c>
      <c r="D517" s="17" t="s">
        <v>1700</v>
      </c>
      <c r="E517" s="17" t="s">
        <v>13</v>
      </c>
      <c r="F517" s="161">
        <f t="shared" si="18"/>
        <v>175296</v>
      </c>
      <c r="G517" s="162">
        <v>0</v>
      </c>
      <c r="H517" s="162">
        <v>175296</v>
      </c>
      <c r="I517" s="162">
        <v>0</v>
      </c>
      <c r="J517" s="162">
        <v>0</v>
      </c>
      <c r="K517" s="36"/>
      <c r="L517" s="92" t="s">
        <v>2310</v>
      </c>
    </row>
    <row r="518" spans="1:12" ht="15">
      <c r="A518" s="7">
        <v>488</v>
      </c>
      <c r="B518" s="17" t="s">
        <v>14</v>
      </c>
      <c r="C518" s="83" t="s">
        <v>15</v>
      </c>
      <c r="D518" s="17" t="s">
        <v>1700</v>
      </c>
      <c r="E518" s="17" t="s">
        <v>16</v>
      </c>
      <c r="F518" s="161">
        <f t="shared" si="18"/>
        <v>3911501</v>
      </c>
      <c r="G518" s="162">
        <v>2284965</v>
      </c>
      <c r="H518" s="162">
        <v>855242</v>
      </c>
      <c r="I518" s="162">
        <v>57003</v>
      </c>
      <c r="J518" s="162">
        <v>714291</v>
      </c>
      <c r="K518" s="36"/>
      <c r="L518" s="92" t="s">
        <v>2320</v>
      </c>
    </row>
    <row r="519" spans="1:12" ht="15">
      <c r="A519" s="7">
        <v>489</v>
      </c>
      <c r="B519" s="17" t="s">
        <v>17</v>
      </c>
      <c r="C519" s="83" t="s">
        <v>18</v>
      </c>
      <c r="D519" s="17" t="s">
        <v>1700</v>
      </c>
      <c r="E519" s="17" t="s">
        <v>19</v>
      </c>
      <c r="F519" s="161">
        <f t="shared" si="18"/>
        <v>203179</v>
      </c>
      <c r="G519" s="162">
        <v>0</v>
      </c>
      <c r="H519" s="162">
        <v>203079</v>
      </c>
      <c r="I519" s="162">
        <v>0</v>
      </c>
      <c r="J519" s="162">
        <v>100</v>
      </c>
      <c r="K519" s="36"/>
      <c r="L519" s="92" t="s">
        <v>2312</v>
      </c>
    </row>
    <row r="520" spans="1:12" s="5" customFormat="1" ht="15">
      <c r="A520" s="7">
        <v>490</v>
      </c>
      <c r="B520" s="17" t="s">
        <v>20</v>
      </c>
      <c r="C520" s="83" t="s">
        <v>21</v>
      </c>
      <c r="D520" s="17" t="s">
        <v>1700</v>
      </c>
      <c r="E520" s="17" t="s">
        <v>22</v>
      </c>
      <c r="F520" s="161">
        <f t="shared" si="18"/>
        <v>24000</v>
      </c>
      <c r="G520" s="162">
        <v>24000</v>
      </c>
      <c r="H520" s="162">
        <v>0</v>
      </c>
      <c r="I520" s="162">
        <v>0</v>
      </c>
      <c r="J520" s="162">
        <v>0</v>
      </c>
      <c r="K520" s="36"/>
      <c r="L520" s="92" t="s">
        <v>2312</v>
      </c>
    </row>
    <row r="521" spans="1:12" ht="15">
      <c r="A521" s="7">
        <v>491</v>
      </c>
      <c r="B521" s="17" t="s">
        <v>23</v>
      </c>
      <c r="C521" s="83" t="s">
        <v>24</v>
      </c>
      <c r="D521" s="17" t="s">
        <v>1700</v>
      </c>
      <c r="E521" s="17" t="s">
        <v>25</v>
      </c>
      <c r="F521" s="161">
        <f t="shared" si="18"/>
        <v>8047822</v>
      </c>
      <c r="G521" s="162">
        <v>4807787</v>
      </c>
      <c r="H521" s="162">
        <v>525081</v>
      </c>
      <c r="I521" s="162">
        <v>3001</v>
      </c>
      <c r="J521" s="162">
        <v>2711953</v>
      </c>
      <c r="K521" s="36"/>
      <c r="L521" s="92" t="s">
        <v>2312</v>
      </c>
    </row>
    <row r="522" spans="1:12" ht="15">
      <c r="A522" s="7">
        <v>492</v>
      </c>
      <c r="B522" s="17" t="s">
        <v>26</v>
      </c>
      <c r="C522" s="83" t="s">
        <v>27</v>
      </c>
      <c r="D522" s="17" t="s">
        <v>1700</v>
      </c>
      <c r="E522" s="17" t="s">
        <v>28</v>
      </c>
      <c r="F522" s="161">
        <f t="shared" si="18"/>
        <v>42887</v>
      </c>
      <c r="G522" s="162">
        <v>0</v>
      </c>
      <c r="H522" s="162">
        <v>33387</v>
      </c>
      <c r="I522" s="162">
        <v>0</v>
      </c>
      <c r="J522" s="162">
        <v>9500</v>
      </c>
      <c r="K522" s="36"/>
      <c r="L522" s="92" t="s">
        <v>2320</v>
      </c>
    </row>
    <row r="523" spans="1:12" ht="15">
      <c r="A523" s="7">
        <v>493</v>
      </c>
      <c r="B523" s="17" t="s">
        <v>29</v>
      </c>
      <c r="C523" s="83" t="s">
        <v>30</v>
      </c>
      <c r="D523" s="17" t="s">
        <v>1700</v>
      </c>
      <c r="E523" s="17" t="s">
        <v>1736</v>
      </c>
      <c r="F523" s="161">
        <f t="shared" si="18"/>
        <v>142595</v>
      </c>
      <c r="G523" s="162">
        <v>0</v>
      </c>
      <c r="H523" s="162">
        <v>68595</v>
      </c>
      <c r="I523" s="162">
        <v>0</v>
      </c>
      <c r="J523" s="162">
        <v>74000</v>
      </c>
      <c r="K523" s="36"/>
      <c r="L523" s="92" t="s">
        <v>2312</v>
      </c>
    </row>
    <row r="524" spans="1:12" ht="15">
      <c r="A524" s="7">
        <v>494</v>
      </c>
      <c r="B524" s="17" t="s">
        <v>31</v>
      </c>
      <c r="C524" s="83" t="s">
        <v>32</v>
      </c>
      <c r="D524" s="17" t="s">
        <v>1700</v>
      </c>
      <c r="E524" s="17" t="s">
        <v>33</v>
      </c>
      <c r="F524" s="161">
        <f t="shared" si="18"/>
        <v>197554</v>
      </c>
      <c r="G524" s="162">
        <v>0</v>
      </c>
      <c r="H524" s="162">
        <v>137624</v>
      </c>
      <c r="I524" s="162">
        <v>0</v>
      </c>
      <c r="J524" s="162">
        <v>59930</v>
      </c>
      <c r="K524" s="36"/>
      <c r="L524" s="92" t="s">
        <v>2320</v>
      </c>
    </row>
    <row r="525" spans="1:12" ht="15">
      <c r="A525" s="7">
        <v>495</v>
      </c>
      <c r="B525" s="17" t="s">
        <v>34</v>
      </c>
      <c r="C525" s="83" t="s">
        <v>35</v>
      </c>
      <c r="D525" s="17" t="s">
        <v>1700</v>
      </c>
      <c r="E525" s="17" t="s">
        <v>36</v>
      </c>
      <c r="F525" s="161">
        <f t="shared" si="18"/>
        <v>29235</v>
      </c>
      <c r="G525" s="162">
        <v>0</v>
      </c>
      <c r="H525" s="162">
        <v>22735</v>
      </c>
      <c r="I525" s="162">
        <v>0</v>
      </c>
      <c r="J525" s="162">
        <v>6500</v>
      </c>
      <c r="K525" s="36"/>
      <c r="L525" s="92" t="s">
        <v>2312</v>
      </c>
    </row>
    <row r="526" spans="1:12" ht="15">
      <c r="A526" s="7">
        <v>496</v>
      </c>
      <c r="B526" s="17" t="s">
        <v>37</v>
      </c>
      <c r="C526" s="83" t="s">
        <v>38</v>
      </c>
      <c r="D526" s="17" t="s">
        <v>1700</v>
      </c>
      <c r="E526" s="17" t="s">
        <v>39</v>
      </c>
      <c r="F526" s="161">
        <f t="shared" si="18"/>
        <v>1165794</v>
      </c>
      <c r="G526" s="162">
        <v>0</v>
      </c>
      <c r="H526" s="162">
        <v>238044</v>
      </c>
      <c r="I526" s="162">
        <v>0</v>
      </c>
      <c r="J526" s="162">
        <v>927750</v>
      </c>
      <c r="K526" s="36"/>
      <c r="L526" s="92" t="s">
        <v>2312</v>
      </c>
    </row>
    <row r="527" spans="1:12" ht="15">
      <c r="A527" s="7">
        <v>497</v>
      </c>
      <c r="B527" s="17" t="s">
        <v>40</v>
      </c>
      <c r="C527" s="83" t="s">
        <v>41</v>
      </c>
      <c r="D527" s="17" t="s">
        <v>1700</v>
      </c>
      <c r="E527" s="17" t="s">
        <v>1685</v>
      </c>
      <c r="F527" s="161">
        <f t="shared" si="18"/>
        <v>39038</v>
      </c>
      <c r="G527" s="162">
        <v>500</v>
      </c>
      <c r="H527" s="162">
        <v>37538</v>
      </c>
      <c r="I527" s="162">
        <v>0</v>
      </c>
      <c r="J527" s="162">
        <v>1000</v>
      </c>
      <c r="K527" s="36"/>
      <c r="L527" s="92" t="s">
        <v>2320</v>
      </c>
    </row>
    <row r="528" spans="1:12" ht="15">
      <c r="A528" s="7">
        <v>498</v>
      </c>
      <c r="B528" s="17" t="s">
        <v>42</v>
      </c>
      <c r="C528" s="83" t="s">
        <v>43</v>
      </c>
      <c r="D528" s="17" t="s">
        <v>1700</v>
      </c>
      <c r="E528" s="17" t="s">
        <v>44</v>
      </c>
      <c r="F528" s="161">
        <f t="shared" si="18"/>
        <v>1834144</v>
      </c>
      <c r="G528" s="162">
        <v>0</v>
      </c>
      <c r="H528" s="162">
        <v>456841</v>
      </c>
      <c r="I528" s="162">
        <v>600000</v>
      </c>
      <c r="J528" s="162">
        <v>777303</v>
      </c>
      <c r="K528" s="36"/>
      <c r="L528" s="92" t="s">
        <v>2312</v>
      </c>
    </row>
    <row r="529" spans="1:12" ht="15">
      <c r="A529" s="7">
        <v>499</v>
      </c>
      <c r="B529" s="17" t="s">
        <v>45</v>
      </c>
      <c r="C529" s="83" t="s">
        <v>46</v>
      </c>
      <c r="D529" s="17" t="s">
        <v>1700</v>
      </c>
      <c r="E529" s="17" t="s">
        <v>47</v>
      </c>
      <c r="F529" s="161">
        <f t="shared" si="18"/>
        <v>516629</v>
      </c>
      <c r="G529" s="162">
        <v>200</v>
      </c>
      <c r="H529" s="162">
        <v>345246</v>
      </c>
      <c r="I529" s="162">
        <v>0</v>
      </c>
      <c r="J529" s="162">
        <v>171183</v>
      </c>
      <c r="K529" s="36"/>
      <c r="L529" s="92" t="s">
        <v>2312</v>
      </c>
    </row>
    <row r="530" spans="1:12" ht="15">
      <c r="A530" s="7">
        <v>500</v>
      </c>
      <c r="B530" s="17" t="s">
        <v>49</v>
      </c>
      <c r="C530" s="83" t="s">
        <v>50</v>
      </c>
      <c r="D530" s="17" t="s">
        <v>48</v>
      </c>
      <c r="E530" s="17" t="s">
        <v>51</v>
      </c>
      <c r="F530" s="161">
        <f t="shared" si="18"/>
        <v>20750</v>
      </c>
      <c r="G530" s="162">
        <v>0</v>
      </c>
      <c r="H530" s="162">
        <v>20750</v>
      </c>
      <c r="I530" s="162">
        <v>0</v>
      </c>
      <c r="J530" s="162">
        <v>0</v>
      </c>
      <c r="K530" s="36"/>
      <c r="L530" s="92" t="s">
        <v>2321</v>
      </c>
    </row>
    <row r="531" spans="1:12" ht="15">
      <c r="A531" s="7">
        <v>501</v>
      </c>
      <c r="B531" s="17" t="s">
        <v>52</v>
      </c>
      <c r="C531" s="83" t="s">
        <v>53</v>
      </c>
      <c r="D531" s="17" t="s">
        <v>48</v>
      </c>
      <c r="E531" s="17" t="s">
        <v>54</v>
      </c>
      <c r="F531" s="161">
        <f t="shared" si="18"/>
        <v>145966</v>
      </c>
      <c r="G531" s="162">
        <v>0</v>
      </c>
      <c r="H531" s="162">
        <v>56316</v>
      </c>
      <c r="I531" s="162">
        <v>62800</v>
      </c>
      <c r="J531" s="162">
        <v>26850</v>
      </c>
      <c r="K531" s="36"/>
      <c r="L531" s="92" t="s">
        <v>2312</v>
      </c>
    </row>
    <row r="532" spans="1:12" ht="15">
      <c r="A532" s="7">
        <v>502</v>
      </c>
      <c r="B532" s="17" t="s">
        <v>55</v>
      </c>
      <c r="C532" s="83" t="s">
        <v>56</v>
      </c>
      <c r="D532" s="17" t="s">
        <v>48</v>
      </c>
      <c r="E532" s="17" t="s">
        <v>57</v>
      </c>
      <c r="F532" s="161">
        <f t="shared" si="18"/>
        <v>123830</v>
      </c>
      <c r="G532" s="162">
        <v>0</v>
      </c>
      <c r="H532" s="162">
        <v>830</v>
      </c>
      <c r="I532" s="162">
        <v>0</v>
      </c>
      <c r="J532" s="162">
        <v>123000</v>
      </c>
      <c r="K532" s="36"/>
      <c r="L532" s="92" t="s">
        <v>2312</v>
      </c>
    </row>
    <row r="533" spans="1:12" ht="15">
      <c r="A533" s="7">
        <v>503</v>
      </c>
      <c r="B533" s="17" t="s">
        <v>58</v>
      </c>
      <c r="C533" s="83" t="s">
        <v>59</v>
      </c>
      <c r="D533" s="17" t="s">
        <v>48</v>
      </c>
      <c r="E533" s="17" t="s">
        <v>60</v>
      </c>
      <c r="F533" s="161">
        <f t="shared" si="18"/>
        <v>221818</v>
      </c>
      <c r="G533" s="162">
        <v>0</v>
      </c>
      <c r="H533" s="162">
        <v>188433</v>
      </c>
      <c r="I533" s="162">
        <v>0</v>
      </c>
      <c r="J533" s="162">
        <v>33385</v>
      </c>
      <c r="K533" s="36"/>
      <c r="L533" s="92" t="s">
        <v>2320</v>
      </c>
    </row>
    <row r="534" spans="1:12" ht="15">
      <c r="A534" s="7">
        <v>504</v>
      </c>
      <c r="B534" s="17" t="s">
        <v>61</v>
      </c>
      <c r="C534" s="83" t="s">
        <v>62</v>
      </c>
      <c r="D534" s="17" t="s">
        <v>48</v>
      </c>
      <c r="E534" s="17" t="s">
        <v>63</v>
      </c>
      <c r="F534" s="161">
        <f t="shared" si="18"/>
        <v>576009</v>
      </c>
      <c r="G534" s="162">
        <v>247650</v>
      </c>
      <c r="H534" s="162">
        <v>316559</v>
      </c>
      <c r="I534" s="162">
        <v>0</v>
      </c>
      <c r="J534" s="162">
        <v>11800</v>
      </c>
      <c r="K534" s="36"/>
      <c r="L534" s="92" t="s">
        <v>2312</v>
      </c>
    </row>
    <row r="535" spans="1:12" ht="15">
      <c r="A535" s="7">
        <v>505</v>
      </c>
      <c r="B535" s="17" t="s">
        <v>64</v>
      </c>
      <c r="C535" s="83" t="s">
        <v>65</v>
      </c>
      <c r="D535" s="17" t="s">
        <v>48</v>
      </c>
      <c r="E535" s="17" t="s">
        <v>66</v>
      </c>
      <c r="F535" s="161">
        <f aca="true" t="shared" si="19" ref="F535:F551">G535+H535+I535+J535</f>
        <v>81673</v>
      </c>
      <c r="G535" s="162">
        <v>0</v>
      </c>
      <c r="H535" s="162">
        <v>49000</v>
      </c>
      <c r="I535" s="162">
        <v>31773</v>
      </c>
      <c r="J535" s="162">
        <v>900</v>
      </c>
      <c r="K535" s="36"/>
      <c r="L535" s="92" t="s">
        <v>2312</v>
      </c>
    </row>
    <row r="536" spans="1:12" ht="15">
      <c r="A536" s="7">
        <v>506</v>
      </c>
      <c r="B536" s="17" t="s">
        <v>67</v>
      </c>
      <c r="C536" s="83" t="s">
        <v>68</v>
      </c>
      <c r="D536" s="17" t="s">
        <v>48</v>
      </c>
      <c r="E536" s="17" t="s">
        <v>69</v>
      </c>
      <c r="F536" s="161">
        <f t="shared" si="19"/>
        <v>27209</v>
      </c>
      <c r="G536" s="162">
        <v>0</v>
      </c>
      <c r="H536" s="162">
        <v>25209</v>
      </c>
      <c r="I536" s="162">
        <v>0</v>
      </c>
      <c r="J536" s="162">
        <v>2000</v>
      </c>
      <c r="K536" s="36"/>
      <c r="L536" s="92" t="s">
        <v>2312</v>
      </c>
    </row>
    <row r="537" spans="1:12" ht="15">
      <c r="A537" s="7">
        <v>507</v>
      </c>
      <c r="B537" s="17" t="s">
        <v>70</v>
      </c>
      <c r="C537" s="83" t="s">
        <v>71</v>
      </c>
      <c r="D537" s="17" t="s">
        <v>48</v>
      </c>
      <c r="E537" s="17" t="s">
        <v>72</v>
      </c>
      <c r="F537" s="161">
        <f t="shared" si="19"/>
        <v>81860</v>
      </c>
      <c r="G537" s="162">
        <v>0</v>
      </c>
      <c r="H537" s="162">
        <v>50010</v>
      </c>
      <c r="I537" s="162">
        <v>0</v>
      </c>
      <c r="J537" s="162">
        <v>31850</v>
      </c>
      <c r="K537" s="36"/>
      <c r="L537" s="92" t="s">
        <v>2312</v>
      </c>
    </row>
    <row r="538" spans="1:12" ht="15">
      <c r="A538" s="7">
        <v>508</v>
      </c>
      <c r="B538" s="17" t="s">
        <v>73</v>
      </c>
      <c r="C538" s="83" t="s">
        <v>74</v>
      </c>
      <c r="D538" s="17" t="s">
        <v>48</v>
      </c>
      <c r="E538" s="17" t="s">
        <v>75</v>
      </c>
      <c r="F538" s="161">
        <f t="shared" si="19"/>
        <v>68328</v>
      </c>
      <c r="G538" s="162">
        <v>0</v>
      </c>
      <c r="H538" s="162">
        <v>68328</v>
      </c>
      <c r="I538" s="162">
        <v>0</v>
      </c>
      <c r="J538" s="162">
        <v>0</v>
      </c>
      <c r="K538" s="36"/>
      <c r="L538" s="92" t="s">
        <v>2312</v>
      </c>
    </row>
    <row r="539" spans="1:12" ht="15">
      <c r="A539" s="7">
        <v>509</v>
      </c>
      <c r="B539" s="17" t="s">
        <v>76</v>
      </c>
      <c r="C539" s="83" t="s">
        <v>77</v>
      </c>
      <c r="D539" s="17" t="s">
        <v>48</v>
      </c>
      <c r="E539" s="17" t="s">
        <v>78</v>
      </c>
      <c r="F539" s="161">
        <f t="shared" si="19"/>
        <v>473270</v>
      </c>
      <c r="G539" s="162">
        <v>0</v>
      </c>
      <c r="H539" s="162">
        <v>394770</v>
      </c>
      <c r="I539" s="162">
        <v>3500</v>
      </c>
      <c r="J539" s="162">
        <v>75000</v>
      </c>
      <c r="K539" s="36"/>
      <c r="L539" s="92" t="s">
        <v>2312</v>
      </c>
    </row>
    <row r="540" spans="1:12" ht="15">
      <c r="A540" s="7">
        <v>510</v>
      </c>
      <c r="B540" s="17" t="s">
        <v>79</v>
      </c>
      <c r="C540" s="83" t="s">
        <v>80</v>
      </c>
      <c r="D540" s="17" t="s">
        <v>48</v>
      </c>
      <c r="E540" s="17" t="s">
        <v>81</v>
      </c>
      <c r="F540" s="161">
        <f t="shared" si="19"/>
        <v>397355</v>
      </c>
      <c r="G540" s="162">
        <v>265700</v>
      </c>
      <c r="H540" s="162">
        <v>50655</v>
      </c>
      <c r="I540" s="162">
        <v>0</v>
      </c>
      <c r="J540" s="162">
        <v>81000</v>
      </c>
      <c r="K540" s="36"/>
      <c r="L540" s="92" t="s">
        <v>2312</v>
      </c>
    </row>
    <row r="541" spans="1:12" ht="15">
      <c r="A541" s="7">
        <v>511</v>
      </c>
      <c r="B541" s="17" t="s">
        <v>82</v>
      </c>
      <c r="C541" s="83" t="s">
        <v>83</v>
      </c>
      <c r="D541" s="17" t="s">
        <v>48</v>
      </c>
      <c r="E541" s="17" t="s">
        <v>84</v>
      </c>
      <c r="F541" s="161">
        <f t="shared" si="19"/>
        <v>285521</v>
      </c>
      <c r="G541" s="162">
        <v>0</v>
      </c>
      <c r="H541" s="162">
        <v>143583</v>
      </c>
      <c r="I541" s="162">
        <v>0</v>
      </c>
      <c r="J541" s="162">
        <v>141938</v>
      </c>
      <c r="K541" s="36"/>
      <c r="L541" s="92" t="s">
        <v>2320</v>
      </c>
    </row>
    <row r="542" spans="1:12" ht="15">
      <c r="A542" s="7">
        <v>512</v>
      </c>
      <c r="B542" s="17" t="s">
        <v>85</v>
      </c>
      <c r="C542" s="83" t="s">
        <v>86</v>
      </c>
      <c r="D542" s="17" t="s">
        <v>48</v>
      </c>
      <c r="E542" s="17" t="s">
        <v>87</v>
      </c>
      <c r="F542" s="161">
        <f t="shared" si="19"/>
        <v>23555</v>
      </c>
      <c r="G542" s="162">
        <v>0</v>
      </c>
      <c r="H542" s="162">
        <v>21655</v>
      </c>
      <c r="I542" s="162">
        <v>0</v>
      </c>
      <c r="J542" s="162">
        <v>1900</v>
      </c>
      <c r="K542" s="36"/>
      <c r="L542" s="92" t="s">
        <v>2312</v>
      </c>
    </row>
    <row r="543" spans="1:12" ht="15">
      <c r="A543" s="7">
        <v>513</v>
      </c>
      <c r="B543" s="17" t="s">
        <v>88</v>
      </c>
      <c r="C543" s="83" t="s">
        <v>89</v>
      </c>
      <c r="D543" s="17" t="s">
        <v>48</v>
      </c>
      <c r="E543" s="17" t="s">
        <v>90</v>
      </c>
      <c r="F543" s="161">
        <f t="shared" si="19"/>
        <v>47751</v>
      </c>
      <c r="G543" s="162">
        <v>0</v>
      </c>
      <c r="H543" s="162">
        <v>40880</v>
      </c>
      <c r="I543" s="162">
        <v>0</v>
      </c>
      <c r="J543" s="162">
        <v>6871</v>
      </c>
      <c r="K543" s="36"/>
      <c r="L543" s="92" t="s">
        <v>2312</v>
      </c>
    </row>
    <row r="544" spans="1:12" ht="15">
      <c r="A544" s="7">
        <v>514</v>
      </c>
      <c r="B544" s="17" t="s">
        <v>91</v>
      </c>
      <c r="C544" s="83" t="s">
        <v>92</v>
      </c>
      <c r="D544" s="17" t="s">
        <v>48</v>
      </c>
      <c r="E544" s="17" t="s">
        <v>93</v>
      </c>
      <c r="F544" s="161">
        <f t="shared" si="19"/>
        <v>150753</v>
      </c>
      <c r="G544" s="162">
        <v>0</v>
      </c>
      <c r="H544" s="162">
        <v>90348</v>
      </c>
      <c r="I544" s="162">
        <v>0</v>
      </c>
      <c r="J544" s="162">
        <v>60405</v>
      </c>
      <c r="K544" s="36"/>
      <c r="L544" s="92" t="s">
        <v>2312</v>
      </c>
    </row>
    <row r="545" spans="1:12" ht="15">
      <c r="A545" s="7">
        <v>515</v>
      </c>
      <c r="B545" s="17" t="s">
        <v>94</v>
      </c>
      <c r="C545" s="83" t="s">
        <v>95</v>
      </c>
      <c r="D545" s="17" t="s">
        <v>48</v>
      </c>
      <c r="E545" s="17" t="s">
        <v>96</v>
      </c>
      <c r="F545" s="161">
        <f t="shared" si="19"/>
        <v>31215</v>
      </c>
      <c r="G545" s="162">
        <v>0</v>
      </c>
      <c r="H545" s="162">
        <v>28415</v>
      </c>
      <c r="I545" s="162">
        <v>0</v>
      </c>
      <c r="J545" s="162">
        <v>2800</v>
      </c>
      <c r="K545" s="36"/>
      <c r="L545" s="92" t="s">
        <v>2312</v>
      </c>
    </row>
    <row r="546" spans="1:12" ht="15">
      <c r="A546" s="7">
        <v>516</v>
      </c>
      <c r="B546" s="17" t="s">
        <v>97</v>
      </c>
      <c r="C546" s="83" t="s">
        <v>98</v>
      </c>
      <c r="D546" s="17" t="s">
        <v>48</v>
      </c>
      <c r="E546" s="17" t="s">
        <v>99</v>
      </c>
      <c r="F546" s="161">
        <f t="shared" si="19"/>
        <v>11083</v>
      </c>
      <c r="G546" s="162">
        <v>0</v>
      </c>
      <c r="H546" s="162">
        <v>8083</v>
      </c>
      <c r="I546" s="162">
        <v>0</v>
      </c>
      <c r="J546" s="162">
        <v>3000</v>
      </c>
      <c r="K546" s="36"/>
      <c r="L546" s="92" t="s">
        <v>2320</v>
      </c>
    </row>
    <row r="547" spans="1:12" s="5" customFormat="1" ht="15">
      <c r="A547" s="7">
        <v>517</v>
      </c>
      <c r="B547" s="17" t="s">
        <v>100</v>
      </c>
      <c r="C547" s="83" t="s">
        <v>101</v>
      </c>
      <c r="D547" s="17" t="s">
        <v>48</v>
      </c>
      <c r="E547" s="17" t="s">
        <v>102</v>
      </c>
      <c r="F547" s="161">
        <f t="shared" si="19"/>
        <v>797632</v>
      </c>
      <c r="G547" s="162">
        <v>0</v>
      </c>
      <c r="H547" s="162">
        <v>663657</v>
      </c>
      <c r="I547" s="162">
        <v>0</v>
      </c>
      <c r="J547" s="162">
        <v>133975</v>
      </c>
      <c r="K547" s="36"/>
      <c r="L547" s="92" t="s">
        <v>2312</v>
      </c>
    </row>
    <row r="548" spans="1:12" ht="15">
      <c r="A548" s="7">
        <v>518</v>
      </c>
      <c r="B548" s="17" t="s">
        <v>103</v>
      </c>
      <c r="C548" s="83" t="s">
        <v>104</v>
      </c>
      <c r="D548" s="17" t="s">
        <v>48</v>
      </c>
      <c r="E548" s="17" t="s">
        <v>105</v>
      </c>
      <c r="F548" s="161">
        <f t="shared" si="19"/>
        <v>57871</v>
      </c>
      <c r="G548" s="162">
        <v>0</v>
      </c>
      <c r="H548" s="162">
        <v>56338</v>
      </c>
      <c r="I548" s="162">
        <v>0</v>
      </c>
      <c r="J548" s="162">
        <v>1533</v>
      </c>
      <c r="K548" s="36"/>
      <c r="L548" s="92" t="s">
        <v>2320</v>
      </c>
    </row>
    <row r="549" spans="1:12" ht="15">
      <c r="A549" s="7">
        <v>519</v>
      </c>
      <c r="B549" s="17" t="s">
        <v>106</v>
      </c>
      <c r="C549" s="83" t="s">
        <v>107</v>
      </c>
      <c r="D549" s="17" t="s">
        <v>48</v>
      </c>
      <c r="E549" s="17" t="s">
        <v>108</v>
      </c>
      <c r="F549" s="161">
        <f t="shared" si="19"/>
        <v>55024</v>
      </c>
      <c r="G549" s="162">
        <v>0</v>
      </c>
      <c r="H549" s="162">
        <v>44925</v>
      </c>
      <c r="I549" s="162">
        <v>0</v>
      </c>
      <c r="J549" s="162">
        <v>10099</v>
      </c>
      <c r="K549" s="36"/>
      <c r="L549" s="92" t="s">
        <v>2312</v>
      </c>
    </row>
    <row r="550" spans="1:12" ht="15">
      <c r="A550" s="7">
        <v>520</v>
      </c>
      <c r="B550" s="17" t="s">
        <v>109</v>
      </c>
      <c r="C550" s="83" t="s">
        <v>110</v>
      </c>
      <c r="D550" s="17" t="s">
        <v>48</v>
      </c>
      <c r="E550" s="17" t="s">
        <v>111</v>
      </c>
      <c r="F550" s="161">
        <f t="shared" si="19"/>
        <v>7347</v>
      </c>
      <c r="G550" s="162">
        <v>0</v>
      </c>
      <c r="H550" s="162">
        <v>7047</v>
      </c>
      <c r="I550" s="162">
        <v>0</v>
      </c>
      <c r="J550" s="162">
        <v>300</v>
      </c>
      <c r="K550" s="36"/>
      <c r="L550" s="92" t="s">
        <v>2312</v>
      </c>
    </row>
    <row r="551" spans="1:12" ht="15">
      <c r="A551" s="7">
        <v>521</v>
      </c>
      <c r="B551" s="17" t="s">
        <v>112</v>
      </c>
      <c r="C551" s="83" t="s">
        <v>113</v>
      </c>
      <c r="D551" s="17" t="s">
        <v>48</v>
      </c>
      <c r="E551" s="17" t="s">
        <v>122</v>
      </c>
      <c r="F551" s="161">
        <f t="shared" si="19"/>
        <v>655235</v>
      </c>
      <c r="G551" s="162">
        <v>176500</v>
      </c>
      <c r="H551" s="162">
        <v>466949</v>
      </c>
      <c r="I551" s="162">
        <v>0</v>
      </c>
      <c r="J551" s="162">
        <v>11786</v>
      </c>
      <c r="K551" s="36"/>
      <c r="L551" s="92" t="s">
        <v>2320</v>
      </c>
    </row>
    <row r="552" spans="1:12" ht="15">
      <c r="A552" s="7">
        <v>522</v>
      </c>
      <c r="B552" s="17" t="s">
        <v>123</v>
      </c>
      <c r="C552" s="83" t="s">
        <v>124</v>
      </c>
      <c r="D552" s="17" t="s">
        <v>48</v>
      </c>
      <c r="E552" s="17" t="s">
        <v>125</v>
      </c>
      <c r="F552" s="161" t="s">
        <v>9</v>
      </c>
      <c r="G552" s="161" t="s">
        <v>9</v>
      </c>
      <c r="H552" s="161" t="s">
        <v>9</v>
      </c>
      <c r="I552" s="161" t="s">
        <v>9</v>
      </c>
      <c r="J552" s="161" t="s">
        <v>9</v>
      </c>
      <c r="K552" s="36"/>
      <c r="L552" s="92" t="s">
        <v>9</v>
      </c>
    </row>
    <row r="553" spans="1:12" ht="15">
      <c r="A553" s="7">
        <v>523</v>
      </c>
      <c r="B553" s="17" t="s">
        <v>126</v>
      </c>
      <c r="C553" s="83" t="s">
        <v>127</v>
      </c>
      <c r="D553" s="17" t="s">
        <v>48</v>
      </c>
      <c r="E553" s="17" t="s">
        <v>128</v>
      </c>
      <c r="F553" s="161">
        <f aca="true" t="shared" si="20" ref="F553:F568">G553+H553+I553+J553</f>
        <v>232232</v>
      </c>
      <c r="G553" s="162">
        <v>12001</v>
      </c>
      <c r="H553" s="162">
        <v>205231</v>
      </c>
      <c r="I553" s="162">
        <v>7500</v>
      </c>
      <c r="J553" s="162">
        <v>7500</v>
      </c>
      <c r="K553" s="36"/>
      <c r="L553" s="92" t="s">
        <v>2312</v>
      </c>
    </row>
    <row r="554" spans="1:12" ht="15">
      <c r="A554" s="7">
        <v>524</v>
      </c>
      <c r="B554" s="17" t="s">
        <v>131</v>
      </c>
      <c r="C554" s="83" t="s">
        <v>129</v>
      </c>
      <c r="D554" s="17" t="s">
        <v>130</v>
      </c>
      <c r="E554" s="17" t="s">
        <v>132</v>
      </c>
      <c r="F554" s="161">
        <f t="shared" si="20"/>
        <v>1125538</v>
      </c>
      <c r="G554" s="162">
        <v>682500</v>
      </c>
      <c r="H554" s="162">
        <v>291699</v>
      </c>
      <c r="I554" s="162">
        <v>0</v>
      </c>
      <c r="J554" s="162">
        <v>151339</v>
      </c>
      <c r="K554" s="36"/>
      <c r="L554" s="92" t="s">
        <v>2312</v>
      </c>
    </row>
    <row r="555" spans="1:12" ht="15">
      <c r="A555" s="7">
        <v>525</v>
      </c>
      <c r="B555" s="17" t="s">
        <v>134</v>
      </c>
      <c r="C555" s="83" t="s">
        <v>133</v>
      </c>
      <c r="D555" s="17" t="s">
        <v>130</v>
      </c>
      <c r="E555" s="17" t="s">
        <v>135</v>
      </c>
      <c r="F555" s="161">
        <f t="shared" si="20"/>
        <v>9987349</v>
      </c>
      <c r="G555" s="162">
        <v>637000</v>
      </c>
      <c r="H555" s="162">
        <v>699848</v>
      </c>
      <c r="I555" s="162">
        <v>1600000</v>
      </c>
      <c r="J555" s="162">
        <v>7050501</v>
      </c>
      <c r="K555" s="36"/>
      <c r="L555" s="92" t="s">
        <v>2312</v>
      </c>
    </row>
    <row r="556" spans="1:12" ht="15">
      <c r="A556" s="7">
        <v>526</v>
      </c>
      <c r="B556" s="17" t="s">
        <v>137</v>
      </c>
      <c r="C556" s="83" t="s">
        <v>136</v>
      </c>
      <c r="D556" s="17" t="s">
        <v>130</v>
      </c>
      <c r="E556" s="17" t="s">
        <v>138</v>
      </c>
      <c r="F556" s="161">
        <f t="shared" si="20"/>
        <v>1259266</v>
      </c>
      <c r="G556" s="162">
        <v>0</v>
      </c>
      <c r="H556" s="162">
        <v>1140391</v>
      </c>
      <c r="I556" s="162">
        <v>0</v>
      </c>
      <c r="J556" s="162">
        <v>118875</v>
      </c>
      <c r="K556" s="36"/>
      <c r="L556" s="92" t="s">
        <v>2312</v>
      </c>
    </row>
    <row r="557" spans="1:12" ht="15">
      <c r="A557" s="7">
        <v>527</v>
      </c>
      <c r="B557" s="17" t="s">
        <v>140</v>
      </c>
      <c r="C557" s="83" t="s">
        <v>139</v>
      </c>
      <c r="D557" s="17" t="s">
        <v>130</v>
      </c>
      <c r="E557" s="17" t="s">
        <v>141</v>
      </c>
      <c r="F557" s="161">
        <f t="shared" si="20"/>
        <v>2094621</v>
      </c>
      <c r="G557" s="162">
        <v>0</v>
      </c>
      <c r="H557" s="162">
        <v>482723</v>
      </c>
      <c r="I557" s="162">
        <v>0</v>
      </c>
      <c r="J557" s="162">
        <v>1611898</v>
      </c>
      <c r="K557" s="36"/>
      <c r="L557" s="92" t="s">
        <v>2312</v>
      </c>
    </row>
    <row r="558" spans="1:12" ht="15">
      <c r="A558" s="7">
        <v>528</v>
      </c>
      <c r="B558" s="17" t="s">
        <v>143</v>
      </c>
      <c r="C558" s="83" t="s">
        <v>142</v>
      </c>
      <c r="D558" s="17" t="s">
        <v>130</v>
      </c>
      <c r="E558" s="17" t="s">
        <v>144</v>
      </c>
      <c r="F558" s="161">
        <f t="shared" si="20"/>
        <v>305020</v>
      </c>
      <c r="G558" s="162">
        <v>0</v>
      </c>
      <c r="H558" s="162">
        <v>277845</v>
      </c>
      <c r="I558" s="162">
        <v>0</v>
      </c>
      <c r="J558" s="162">
        <v>27175</v>
      </c>
      <c r="K558" s="36"/>
      <c r="L558" s="92" t="s">
        <v>2312</v>
      </c>
    </row>
    <row r="559" spans="1:12" ht="15">
      <c r="A559" s="7">
        <v>529</v>
      </c>
      <c r="B559" s="17" t="s">
        <v>146</v>
      </c>
      <c r="C559" s="83" t="s">
        <v>145</v>
      </c>
      <c r="D559" s="17" t="s">
        <v>130</v>
      </c>
      <c r="E559" s="17" t="s">
        <v>147</v>
      </c>
      <c r="F559" s="161">
        <f t="shared" si="20"/>
        <v>150625</v>
      </c>
      <c r="G559" s="162">
        <v>0</v>
      </c>
      <c r="H559" s="162">
        <v>122625</v>
      </c>
      <c r="I559" s="162">
        <v>0</v>
      </c>
      <c r="J559" s="162">
        <v>28000</v>
      </c>
      <c r="K559" s="36"/>
      <c r="L559" s="92" t="s">
        <v>2312</v>
      </c>
    </row>
    <row r="560" spans="1:12" ht="15">
      <c r="A560" s="7">
        <v>530</v>
      </c>
      <c r="B560" s="17" t="s">
        <v>149</v>
      </c>
      <c r="C560" s="83" t="s">
        <v>148</v>
      </c>
      <c r="D560" s="17" t="s">
        <v>130</v>
      </c>
      <c r="E560" s="17" t="s">
        <v>150</v>
      </c>
      <c r="F560" s="161">
        <f t="shared" si="20"/>
        <v>385730</v>
      </c>
      <c r="G560" s="162">
        <v>0</v>
      </c>
      <c r="H560" s="162">
        <v>245750</v>
      </c>
      <c r="I560" s="162">
        <v>0</v>
      </c>
      <c r="J560" s="162">
        <v>139980</v>
      </c>
      <c r="K560" s="36"/>
      <c r="L560" s="92" t="s">
        <v>2312</v>
      </c>
    </row>
    <row r="561" spans="1:12" ht="15">
      <c r="A561" s="7">
        <v>531</v>
      </c>
      <c r="B561" s="17" t="s">
        <v>152</v>
      </c>
      <c r="C561" s="83" t="s">
        <v>151</v>
      </c>
      <c r="D561" s="17" t="s">
        <v>130</v>
      </c>
      <c r="E561" s="17" t="s">
        <v>153</v>
      </c>
      <c r="F561" s="161">
        <f t="shared" si="20"/>
        <v>404819</v>
      </c>
      <c r="G561" s="162">
        <v>0</v>
      </c>
      <c r="H561" s="162">
        <v>273007</v>
      </c>
      <c r="I561" s="162">
        <v>0</v>
      </c>
      <c r="J561" s="162">
        <v>131812</v>
      </c>
      <c r="K561" s="36"/>
      <c r="L561" s="92" t="s">
        <v>2312</v>
      </c>
    </row>
    <row r="562" spans="1:12" ht="15">
      <c r="A562" s="7">
        <v>532</v>
      </c>
      <c r="B562" s="17" t="s">
        <v>155</v>
      </c>
      <c r="C562" s="83" t="s">
        <v>154</v>
      </c>
      <c r="D562" s="17" t="s">
        <v>130</v>
      </c>
      <c r="E562" s="17" t="s">
        <v>156</v>
      </c>
      <c r="F562" s="161">
        <f t="shared" si="20"/>
        <v>3057556</v>
      </c>
      <c r="G562" s="162">
        <v>1780000</v>
      </c>
      <c r="H562" s="162">
        <v>290810</v>
      </c>
      <c r="I562" s="162">
        <v>250001</v>
      </c>
      <c r="J562" s="162">
        <v>736745</v>
      </c>
      <c r="K562" s="36"/>
      <c r="L562" s="92" t="s">
        <v>2320</v>
      </c>
    </row>
    <row r="563" spans="1:12" ht="15">
      <c r="A563" s="7">
        <v>533</v>
      </c>
      <c r="B563" s="17" t="s">
        <v>158</v>
      </c>
      <c r="C563" s="83" t="s">
        <v>157</v>
      </c>
      <c r="D563" s="17" t="s">
        <v>130</v>
      </c>
      <c r="E563" s="17" t="s">
        <v>159</v>
      </c>
      <c r="F563" s="161">
        <f t="shared" si="20"/>
        <v>653082</v>
      </c>
      <c r="G563" s="162">
        <v>0</v>
      </c>
      <c r="H563" s="162">
        <v>610903</v>
      </c>
      <c r="I563" s="162">
        <v>0</v>
      </c>
      <c r="J563" s="162">
        <v>42179</v>
      </c>
      <c r="K563" s="36"/>
      <c r="L563" s="92" t="s">
        <v>2312</v>
      </c>
    </row>
    <row r="564" spans="1:12" ht="15">
      <c r="A564" s="7">
        <v>534</v>
      </c>
      <c r="B564" s="17" t="s">
        <v>161</v>
      </c>
      <c r="C564" s="83" t="s">
        <v>160</v>
      </c>
      <c r="D564" s="17" t="s">
        <v>130</v>
      </c>
      <c r="E564" s="17" t="s">
        <v>162</v>
      </c>
      <c r="F564" s="161">
        <f t="shared" si="20"/>
        <v>28947205</v>
      </c>
      <c r="G564" s="162">
        <v>28622134</v>
      </c>
      <c r="H564" s="162">
        <v>166821</v>
      </c>
      <c r="I564" s="162">
        <v>0</v>
      </c>
      <c r="J564" s="162">
        <v>158250</v>
      </c>
      <c r="K564" s="36"/>
      <c r="L564" s="92" t="s">
        <v>2312</v>
      </c>
    </row>
    <row r="565" spans="1:12" ht="15">
      <c r="A565" s="7">
        <v>535</v>
      </c>
      <c r="B565" s="17" t="s">
        <v>164</v>
      </c>
      <c r="C565" s="83" t="s">
        <v>163</v>
      </c>
      <c r="D565" s="17" t="s">
        <v>130</v>
      </c>
      <c r="E565" s="17" t="s">
        <v>165</v>
      </c>
      <c r="F565" s="161">
        <f t="shared" si="20"/>
        <v>987299</v>
      </c>
      <c r="G565" s="162">
        <v>40000</v>
      </c>
      <c r="H565" s="162">
        <v>946049</v>
      </c>
      <c r="I565" s="162">
        <v>200</v>
      </c>
      <c r="J565" s="162">
        <v>1050</v>
      </c>
      <c r="K565" s="36"/>
      <c r="L565" s="92" t="s">
        <v>2312</v>
      </c>
    </row>
    <row r="566" spans="1:12" ht="15">
      <c r="A566" s="7">
        <v>536</v>
      </c>
      <c r="B566" s="17" t="s">
        <v>167</v>
      </c>
      <c r="C566" s="83" t="s">
        <v>166</v>
      </c>
      <c r="D566" s="17" t="s">
        <v>130</v>
      </c>
      <c r="E566" s="17" t="s">
        <v>168</v>
      </c>
      <c r="F566" s="161">
        <f t="shared" si="20"/>
        <v>736091</v>
      </c>
      <c r="G566" s="162">
        <v>0</v>
      </c>
      <c r="H566" s="162">
        <v>374582</v>
      </c>
      <c r="I566" s="162">
        <v>0</v>
      </c>
      <c r="J566" s="162">
        <v>361509</v>
      </c>
      <c r="K566" s="36"/>
      <c r="L566" s="92" t="s">
        <v>2312</v>
      </c>
    </row>
    <row r="567" spans="1:12" ht="15">
      <c r="A567" s="7">
        <v>537</v>
      </c>
      <c r="B567" s="17" t="s">
        <v>170</v>
      </c>
      <c r="C567" s="83" t="s">
        <v>169</v>
      </c>
      <c r="D567" s="17" t="s">
        <v>130</v>
      </c>
      <c r="E567" s="17" t="s">
        <v>171</v>
      </c>
      <c r="F567" s="161">
        <f t="shared" si="20"/>
        <v>259590</v>
      </c>
      <c r="G567" s="162">
        <v>0</v>
      </c>
      <c r="H567" s="162">
        <v>249090</v>
      </c>
      <c r="I567" s="162">
        <v>0</v>
      </c>
      <c r="J567" s="162">
        <v>10500</v>
      </c>
      <c r="K567" s="36"/>
      <c r="L567" s="92" t="s">
        <v>2312</v>
      </c>
    </row>
    <row r="568" spans="1:12" ht="15">
      <c r="A568" s="7">
        <v>538</v>
      </c>
      <c r="B568" s="17" t="s">
        <v>173</v>
      </c>
      <c r="C568" s="83" t="s">
        <v>172</v>
      </c>
      <c r="D568" s="17" t="s">
        <v>130</v>
      </c>
      <c r="E568" s="17" t="s">
        <v>174</v>
      </c>
      <c r="F568" s="161">
        <f t="shared" si="20"/>
        <v>180643</v>
      </c>
      <c r="G568" s="162">
        <v>0</v>
      </c>
      <c r="H568" s="162">
        <v>177743</v>
      </c>
      <c r="I568" s="162">
        <v>0</v>
      </c>
      <c r="J568" s="162">
        <v>2900</v>
      </c>
      <c r="K568" s="36"/>
      <c r="L568" s="92" t="s">
        <v>2312</v>
      </c>
    </row>
    <row r="569" spans="1:12" ht="15">
      <c r="A569" s="7">
        <v>539</v>
      </c>
      <c r="B569" s="17" t="s">
        <v>176</v>
      </c>
      <c r="C569" s="83" t="s">
        <v>175</v>
      </c>
      <c r="D569" s="17" t="s">
        <v>130</v>
      </c>
      <c r="E569" s="17" t="s">
        <v>177</v>
      </c>
      <c r="F569" s="161" t="s">
        <v>9</v>
      </c>
      <c r="G569" s="161" t="s">
        <v>9</v>
      </c>
      <c r="H569" s="161" t="s">
        <v>9</v>
      </c>
      <c r="I569" s="161" t="s">
        <v>9</v>
      </c>
      <c r="J569" s="161" t="s">
        <v>9</v>
      </c>
      <c r="K569" s="36"/>
      <c r="L569" s="92" t="s">
        <v>9</v>
      </c>
    </row>
    <row r="570" spans="1:12" ht="15">
      <c r="A570" s="7">
        <v>540</v>
      </c>
      <c r="B570" s="17" t="s">
        <v>179</v>
      </c>
      <c r="C570" s="83" t="s">
        <v>178</v>
      </c>
      <c r="D570" s="17" t="s">
        <v>130</v>
      </c>
      <c r="E570" s="17" t="s">
        <v>638</v>
      </c>
      <c r="F570" s="161">
        <f aca="true" t="shared" si="21" ref="F570:F575">G570+H570+I570+J570</f>
        <v>722908</v>
      </c>
      <c r="G570" s="162">
        <v>0</v>
      </c>
      <c r="H570" s="162">
        <v>722908</v>
      </c>
      <c r="I570" s="162">
        <v>0</v>
      </c>
      <c r="J570" s="162">
        <v>0</v>
      </c>
      <c r="K570" s="36"/>
      <c r="L570" s="92" t="s">
        <v>2320</v>
      </c>
    </row>
    <row r="571" spans="1:12" s="5" customFormat="1" ht="15">
      <c r="A571" s="7">
        <v>541</v>
      </c>
      <c r="B571" s="17" t="s">
        <v>181</v>
      </c>
      <c r="C571" s="83" t="s">
        <v>180</v>
      </c>
      <c r="D571" s="17" t="s">
        <v>130</v>
      </c>
      <c r="E571" s="17" t="s">
        <v>182</v>
      </c>
      <c r="F571" s="161">
        <f t="shared" si="21"/>
        <v>3370322</v>
      </c>
      <c r="G571" s="162">
        <v>774501</v>
      </c>
      <c r="H571" s="162">
        <v>1243108</v>
      </c>
      <c r="I571" s="162">
        <v>23000</v>
      </c>
      <c r="J571" s="162">
        <v>1329713</v>
      </c>
      <c r="K571" s="36"/>
      <c r="L571" s="92" t="s">
        <v>2312</v>
      </c>
    </row>
    <row r="572" spans="1:12" ht="15">
      <c r="A572" s="7">
        <v>542</v>
      </c>
      <c r="B572" s="17" t="s">
        <v>184</v>
      </c>
      <c r="C572" s="83" t="s">
        <v>183</v>
      </c>
      <c r="D572" s="17" t="s">
        <v>130</v>
      </c>
      <c r="E572" s="17" t="s">
        <v>1107</v>
      </c>
      <c r="F572" s="161">
        <f t="shared" si="21"/>
        <v>5149214</v>
      </c>
      <c r="G572" s="162">
        <v>3196000</v>
      </c>
      <c r="H572" s="162">
        <v>880686</v>
      </c>
      <c r="I572" s="162">
        <v>0</v>
      </c>
      <c r="J572" s="162">
        <v>1072528</v>
      </c>
      <c r="K572" s="36"/>
      <c r="L572" s="92" t="s">
        <v>2312</v>
      </c>
    </row>
    <row r="573" spans="1:12" ht="15">
      <c r="A573" s="7">
        <v>543</v>
      </c>
      <c r="B573" s="17" t="s">
        <v>186</v>
      </c>
      <c r="C573" s="83" t="s">
        <v>185</v>
      </c>
      <c r="D573" s="17" t="s">
        <v>130</v>
      </c>
      <c r="E573" s="17" t="s">
        <v>187</v>
      </c>
      <c r="F573" s="161">
        <f t="shared" si="21"/>
        <v>6143982</v>
      </c>
      <c r="G573" s="162">
        <v>2784500</v>
      </c>
      <c r="H573" s="162">
        <v>2846335</v>
      </c>
      <c r="I573" s="162">
        <v>95900</v>
      </c>
      <c r="J573" s="162">
        <v>417247</v>
      </c>
      <c r="K573" s="36"/>
      <c r="L573" s="92" t="s">
        <v>2312</v>
      </c>
    </row>
    <row r="574" spans="1:12" ht="15">
      <c r="A574" s="7">
        <v>544</v>
      </c>
      <c r="B574" s="17" t="s">
        <v>189</v>
      </c>
      <c r="C574" s="83" t="s">
        <v>188</v>
      </c>
      <c r="D574" s="17" t="s">
        <v>130</v>
      </c>
      <c r="E574" s="17" t="s">
        <v>190</v>
      </c>
      <c r="F574" s="161">
        <f t="shared" si="21"/>
        <v>0</v>
      </c>
      <c r="G574" s="162">
        <v>0</v>
      </c>
      <c r="H574" s="162">
        <v>0</v>
      </c>
      <c r="I574" s="162">
        <v>0</v>
      </c>
      <c r="J574" s="162">
        <v>0</v>
      </c>
      <c r="K574" s="36"/>
      <c r="L574" s="92" t="s">
        <v>2321</v>
      </c>
    </row>
    <row r="575" spans="1:12" ht="15">
      <c r="A575" s="7">
        <v>545</v>
      </c>
      <c r="B575" s="17" t="s">
        <v>196</v>
      </c>
      <c r="C575" s="83" t="s">
        <v>191</v>
      </c>
      <c r="D575" s="17" t="s">
        <v>195</v>
      </c>
      <c r="E575" s="17" t="s">
        <v>197</v>
      </c>
      <c r="F575" s="161">
        <f t="shared" si="21"/>
        <v>274631</v>
      </c>
      <c r="G575" s="162">
        <v>218600</v>
      </c>
      <c r="H575" s="162">
        <v>56031</v>
      </c>
      <c r="I575" s="162">
        <v>0</v>
      </c>
      <c r="J575" s="162">
        <v>0</v>
      </c>
      <c r="K575" s="36"/>
      <c r="L575" s="92" t="s">
        <v>2312</v>
      </c>
    </row>
    <row r="576" spans="1:12" ht="15">
      <c r="A576" s="7">
        <v>546</v>
      </c>
      <c r="B576" s="17" t="s">
        <v>199</v>
      </c>
      <c r="C576" s="83" t="s">
        <v>192</v>
      </c>
      <c r="D576" s="17" t="s">
        <v>195</v>
      </c>
      <c r="E576" s="17" t="s">
        <v>200</v>
      </c>
      <c r="F576" s="161" t="s">
        <v>9</v>
      </c>
      <c r="G576" s="161" t="s">
        <v>9</v>
      </c>
      <c r="H576" s="161" t="s">
        <v>9</v>
      </c>
      <c r="I576" s="161" t="s">
        <v>9</v>
      </c>
      <c r="J576" s="161" t="s">
        <v>9</v>
      </c>
      <c r="K576" s="36"/>
      <c r="L576" s="92" t="s">
        <v>9</v>
      </c>
    </row>
    <row r="577" spans="1:12" ht="15">
      <c r="A577" s="7">
        <v>547</v>
      </c>
      <c r="B577" s="17" t="s">
        <v>202</v>
      </c>
      <c r="C577" s="83" t="s">
        <v>193</v>
      </c>
      <c r="D577" s="17" t="s">
        <v>195</v>
      </c>
      <c r="E577" s="17" t="s">
        <v>203</v>
      </c>
      <c r="F577" s="161">
        <f aca="true" t="shared" si="22" ref="F577:F591">G577+H577+I577+J577</f>
        <v>42550</v>
      </c>
      <c r="G577" s="162">
        <v>0</v>
      </c>
      <c r="H577" s="162">
        <v>42550</v>
      </c>
      <c r="I577" s="162">
        <v>0</v>
      </c>
      <c r="J577" s="162">
        <v>0</v>
      </c>
      <c r="K577" s="36"/>
      <c r="L577" s="92" t="s">
        <v>2312</v>
      </c>
    </row>
    <row r="578" spans="1:12" ht="15">
      <c r="A578" s="7">
        <v>548</v>
      </c>
      <c r="B578" s="17" t="s">
        <v>205</v>
      </c>
      <c r="C578" s="83" t="s">
        <v>194</v>
      </c>
      <c r="D578" s="17" t="s">
        <v>195</v>
      </c>
      <c r="E578" s="17" t="s">
        <v>206</v>
      </c>
      <c r="F578" s="161">
        <f t="shared" si="22"/>
        <v>201995</v>
      </c>
      <c r="G578" s="162">
        <v>1200</v>
      </c>
      <c r="H578" s="162">
        <v>148295</v>
      </c>
      <c r="I578" s="162">
        <v>30000</v>
      </c>
      <c r="J578" s="162">
        <v>22500</v>
      </c>
      <c r="K578" s="36"/>
      <c r="L578" s="92" t="s">
        <v>2312</v>
      </c>
    </row>
    <row r="579" spans="1:12" ht="15">
      <c r="A579" s="7">
        <v>549</v>
      </c>
      <c r="B579" s="17" t="s">
        <v>208</v>
      </c>
      <c r="C579" s="83" t="s">
        <v>198</v>
      </c>
      <c r="D579" s="17" t="s">
        <v>195</v>
      </c>
      <c r="E579" s="17" t="s">
        <v>940</v>
      </c>
      <c r="F579" s="161">
        <f t="shared" si="22"/>
        <v>32400</v>
      </c>
      <c r="G579" s="162">
        <v>0</v>
      </c>
      <c r="H579" s="162">
        <v>32400</v>
      </c>
      <c r="I579" s="162">
        <v>0</v>
      </c>
      <c r="J579" s="162">
        <v>0</v>
      </c>
      <c r="K579" s="36"/>
      <c r="L579" s="92" t="s">
        <v>2310</v>
      </c>
    </row>
    <row r="580" spans="1:12" ht="15">
      <c r="A580" s="7">
        <v>550</v>
      </c>
      <c r="B580" s="17" t="s">
        <v>210</v>
      </c>
      <c r="C580" s="83" t="s">
        <v>201</v>
      </c>
      <c r="D580" s="17" t="s">
        <v>195</v>
      </c>
      <c r="E580" s="17" t="s">
        <v>211</v>
      </c>
      <c r="F580" s="161">
        <f t="shared" si="22"/>
        <v>25450</v>
      </c>
      <c r="G580" s="162">
        <v>900</v>
      </c>
      <c r="H580" s="162">
        <v>0</v>
      </c>
      <c r="I580" s="162">
        <v>0</v>
      </c>
      <c r="J580" s="162">
        <v>24550</v>
      </c>
      <c r="K580" s="36"/>
      <c r="L580" s="92" t="s">
        <v>2312</v>
      </c>
    </row>
    <row r="581" spans="1:12" ht="15">
      <c r="A581" s="7">
        <v>551</v>
      </c>
      <c r="B581" s="17" t="s">
        <v>213</v>
      </c>
      <c r="C581" s="83" t="s">
        <v>204</v>
      </c>
      <c r="D581" s="17" t="s">
        <v>195</v>
      </c>
      <c r="E581" s="17" t="s">
        <v>835</v>
      </c>
      <c r="F581" s="161">
        <f t="shared" si="22"/>
        <v>124374</v>
      </c>
      <c r="G581" s="162">
        <v>0</v>
      </c>
      <c r="H581" s="162">
        <v>30700</v>
      </c>
      <c r="I581" s="162">
        <v>0</v>
      </c>
      <c r="J581" s="162">
        <v>93674</v>
      </c>
      <c r="K581" s="36"/>
      <c r="L581" s="92" t="s">
        <v>2312</v>
      </c>
    </row>
    <row r="582" spans="1:12" ht="15">
      <c r="A582" s="7">
        <v>552</v>
      </c>
      <c r="B582" s="17" t="s">
        <v>215</v>
      </c>
      <c r="C582" s="83" t="s">
        <v>207</v>
      </c>
      <c r="D582" s="17" t="s">
        <v>195</v>
      </c>
      <c r="E582" s="17" t="s">
        <v>216</v>
      </c>
      <c r="F582" s="161">
        <f t="shared" si="22"/>
        <v>279449</v>
      </c>
      <c r="G582" s="162">
        <v>0</v>
      </c>
      <c r="H582" s="162">
        <v>0</v>
      </c>
      <c r="I582" s="162">
        <v>3000</v>
      </c>
      <c r="J582" s="162">
        <v>276449</v>
      </c>
      <c r="K582" s="36"/>
      <c r="L582" s="92" t="s">
        <v>2320</v>
      </c>
    </row>
    <row r="583" spans="1:12" ht="15">
      <c r="A583" s="7">
        <v>553</v>
      </c>
      <c r="B583" s="17" t="s">
        <v>218</v>
      </c>
      <c r="C583" s="83" t="s">
        <v>209</v>
      </c>
      <c r="D583" s="17" t="s">
        <v>195</v>
      </c>
      <c r="E583" s="17" t="s">
        <v>219</v>
      </c>
      <c r="F583" s="161">
        <f t="shared" si="22"/>
        <v>31901</v>
      </c>
      <c r="G583" s="162">
        <v>0</v>
      </c>
      <c r="H583" s="162">
        <v>17901</v>
      </c>
      <c r="I583" s="162">
        <v>0</v>
      </c>
      <c r="J583" s="162">
        <v>14000</v>
      </c>
      <c r="K583" s="36"/>
      <c r="L583" s="92" t="s">
        <v>2312</v>
      </c>
    </row>
    <row r="584" spans="1:12" ht="15">
      <c r="A584" s="7">
        <v>554</v>
      </c>
      <c r="B584" s="17" t="s">
        <v>221</v>
      </c>
      <c r="C584" s="83" t="s">
        <v>212</v>
      </c>
      <c r="D584" s="17" t="s">
        <v>195</v>
      </c>
      <c r="E584" s="17" t="s">
        <v>222</v>
      </c>
      <c r="F584" s="161">
        <f t="shared" si="22"/>
        <v>594986</v>
      </c>
      <c r="G584" s="162">
        <v>0</v>
      </c>
      <c r="H584" s="162">
        <v>8300</v>
      </c>
      <c r="I584" s="162">
        <v>15300</v>
      </c>
      <c r="J584" s="162">
        <v>571386</v>
      </c>
      <c r="K584" s="36"/>
      <c r="L584" s="92" t="s">
        <v>2312</v>
      </c>
    </row>
    <row r="585" spans="1:12" ht="15">
      <c r="A585" s="7">
        <v>555</v>
      </c>
      <c r="B585" s="17" t="s">
        <v>224</v>
      </c>
      <c r="C585" s="83" t="s">
        <v>214</v>
      </c>
      <c r="D585" s="17" t="s">
        <v>195</v>
      </c>
      <c r="E585" s="17" t="s">
        <v>225</v>
      </c>
      <c r="F585" s="161">
        <f t="shared" si="22"/>
        <v>96319</v>
      </c>
      <c r="G585" s="162">
        <v>0</v>
      </c>
      <c r="H585" s="162">
        <v>41018</v>
      </c>
      <c r="I585" s="162">
        <v>55301</v>
      </c>
      <c r="J585" s="162">
        <v>0</v>
      </c>
      <c r="K585" s="36"/>
      <c r="L585" s="92" t="s">
        <v>2312</v>
      </c>
    </row>
    <row r="586" spans="1:12" ht="15">
      <c r="A586" s="7">
        <v>556</v>
      </c>
      <c r="B586" s="17" t="s">
        <v>227</v>
      </c>
      <c r="C586" s="83" t="s">
        <v>217</v>
      </c>
      <c r="D586" s="17" t="s">
        <v>195</v>
      </c>
      <c r="E586" s="17" t="s">
        <v>228</v>
      </c>
      <c r="F586" s="161">
        <f t="shared" si="22"/>
        <v>529024</v>
      </c>
      <c r="G586" s="162">
        <v>445250</v>
      </c>
      <c r="H586" s="162">
        <v>58174</v>
      </c>
      <c r="I586" s="162">
        <v>0</v>
      </c>
      <c r="J586" s="162">
        <v>25600</v>
      </c>
      <c r="K586" s="36"/>
      <c r="L586" s="92" t="s">
        <v>2312</v>
      </c>
    </row>
    <row r="587" spans="1:12" ht="15">
      <c r="A587" s="7">
        <v>557</v>
      </c>
      <c r="B587" s="17" t="s">
        <v>230</v>
      </c>
      <c r="C587" s="83" t="s">
        <v>220</v>
      </c>
      <c r="D587" s="17" t="s">
        <v>195</v>
      </c>
      <c r="E587" s="17" t="s">
        <v>231</v>
      </c>
      <c r="F587" s="161">
        <f t="shared" si="22"/>
        <v>95415</v>
      </c>
      <c r="G587" s="162">
        <v>0</v>
      </c>
      <c r="H587" s="162">
        <v>58575</v>
      </c>
      <c r="I587" s="162">
        <v>0</v>
      </c>
      <c r="J587" s="162">
        <v>36840</v>
      </c>
      <c r="K587" s="36"/>
      <c r="L587" s="92" t="s">
        <v>2312</v>
      </c>
    </row>
    <row r="588" spans="1:12" ht="15">
      <c r="A588" s="7">
        <v>558</v>
      </c>
      <c r="B588" s="17" t="s">
        <v>233</v>
      </c>
      <c r="C588" s="83" t="s">
        <v>223</v>
      </c>
      <c r="D588" s="17" t="s">
        <v>195</v>
      </c>
      <c r="E588" s="17" t="s">
        <v>234</v>
      </c>
      <c r="F588" s="161">
        <f t="shared" si="22"/>
        <v>45797</v>
      </c>
      <c r="G588" s="162">
        <v>0</v>
      </c>
      <c r="H588" s="162">
        <v>22797</v>
      </c>
      <c r="I588" s="162">
        <v>23000</v>
      </c>
      <c r="J588" s="162">
        <v>0</v>
      </c>
      <c r="K588" s="36"/>
      <c r="L588" s="92" t="s">
        <v>2312</v>
      </c>
    </row>
    <row r="589" spans="1:12" ht="15">
      <c r="A589" s="7">
        <v>559</v>
      </c>
      <c r="B589" s="17" t="s">
        <v>236</v>
      </c>
      <c r="C589" s="83" t="s">
        <v>226</v>
      </c>
      <c r="D589" s="17" t="s">
        <v>195</v>
      </c>
      <c r="E589" s="17" t="s">
        <v>237</v>
      </c>
      <c r="F589" s="161">
        <f t="shared" si="22"/>
        <v>650069</v>
      </c>
      <c r="G589" s="162">
        <v>0</v>
      </c>
      <c r="H589" s="162">
        <v>32919</v>
      </c>
      <c r="I589" s="162">
        <v>2000</v>
      </c>
      <c r="J589" s="162">
        <v>615150</v>
      </c>
      <c r="K589" s="63"/>
      <c r="L589" s="92" t="s">
        <v>2312</v>
      </c>
    </row>
    <row r="590" spans="1:12" ht="15">
      <c r="A590" s="7">
        <v>560</v>
      </c>
      <c r="B590" s="17" t="s">
        <v>239</v>
      </c>
      <c r="C590" s="83" t="s">
        <v>229</v>
      </c>
      <c r="D590" s="17" t="s">
        <v>195</v>
      </c>
      <c r="E590" s="17" t="s">
        <v>590</v>
      </c>
      <c r="F590" s="161">
        <f t="shared" si="22"/>
        <v>305870</v>
      </c>
      <c r="G590" s="162">
        <v>0</v>
      </c>
      <c r="H590" s="162">
        <v>46770</v>
      </c>
      <c r="I590" s="162">
        <v>0</v>
      </c>
      <c r="J590" s="162">
        <v>259100</v>
      </c>
      <c r="K590" s="36"/>
      <c r="L590" s="92" t="s">
        <v>2312</v>
      </c>
    </row>
    <row r="591" spans="1:12" ht="15">
      <c r="A591" s="7">
        <v>561</v>
      </c>
      <c r="B591" s="17" t="s">
        <v>241</v>
      </c>
      <c r="C591" s="83" t="s">
        <v>232</v>
      </c>
      <c r="D591" s="17" t="s">
        <v>195</v>
      </c>
      <c r="E591" s="17" t="s">
        <v>242</v>
      </c>
      <c r="F591" s="161">
        <f t="shared" si="22"/>
        <v>27945</v>
      </c>
      <c r="G591" s="162">
        <v>15000</v>
      </c>
      <c r="H591" s="162">
        <v>0</v>
      </c>
      <c r="I591" s="162">
        <v>0</v>
      </c>
      <c r="J591" s="162">
        <v>12945</v>
      </c>
      <c r="K591" s="36"/>
      <c r="L591" s="92" t="s">
        <v>2312</v>
      </c>
    </row>
    <row r="592" spans="1:12" ht="15">
      <c r="A592" s="7">
        <v>562</v>
      </c>
      <c r="B592" s="20">
        <v>41090</v>
      </c>
      <c r="C592" s="83" t="s">
        <v>2274</v>
      </c>
      <c r="D592" s="17" t="s">
        <v>195</v>
      </c>
      <c r="E592" s="17" t="s">
        <v>120</v>
      </c>
      <c r="F592" s="161" t="s">
        <v>121</v>
      </c>
      <c r="G592" s="161"/>
      <c r="H592" s="161"/>
      <c r="I592" s="161"/>
      <c r="J592" s="161"/>
      <c r="K592" s="36"/>
      <c r="L592" s="75" t="s">
        <v>2322</v>
      </c>
    </row>
    <row r="593" spans="1:12" ht="15">
      <c r="A593" s="7">
        <v>563</v>
      </c>
      <c r="B593" s="17" t="s">
        <v>244</v>
      </c>
      <c r="C593" s="83" t="s">
        <v>235</v>
      </c>
      <c r="D593" s="17" t="s">
        <v>195</v>
      </c>
      <c r="E593" s="17" t="s">
        <v>245</v>
      </c>
      <c r="F593" s="161">
        <f aca="true" t="shared" si="23" ref="F593:F598">G593+H593+I593+J593</f>
        <v>129043</v>
      </c>
      <c r="G593" s="162">
        <v>0</v>
      </c>
      <c r="H593" s="162">
        <v>86968</v>
      </c>
      <c r="I593" s="162">
        <v>0</v>
      </c>
      <c r="J593" s="162">
        <v>42075</v>
      </c>
      <c r="K593" s="36"/>
      <c r="L593" s="92" t="s">
        <v>2312</v>
      </c>
    </row>
    <row r="594" spans="1:12" ht="15">
      <c r="A594" s="7">
        <v>564</v>
      </c>
      <c r="B594" s="17" t="s">
        <v>247</v>
      </c>
      <c r="C594" s="83" t="s">
        <v>238</v>
      </c>
      <c r="D594" s="17" t="s">
        <v>195</v>
      </c>
      <c r="E594" s="17" t="s">
        <v>248</v>
      </c>
      <c r="F594" s="161">
        <f t="shared" si="23"/>
        <v>53230</v>
      </c>
      <c r="G594" s="162">
        <v>1500</v>
      </c>
      <c r="H594" s="162">
        <v>23545</v>
      </c>
      <c r="I594" s="162">
        <v>22385</v>
      </c>
      <c r="J594" s="162">
        <v>5800</v>
      </c>
      <c r="K594" s="36"/>
      <c r="L594" s="92" t="s">
        <v>2312</v>
      </c>
    </row>
    <row r="595" spans="1:12" ht="15">
      <c r="A595" s="7">
        <v>565</v>
      </c>
      <c r="B595" s="17" t="s">
        <v>250</v>
      </c>
      <c r="C595" s="83" t="s">
        <v>240</v>
      </c>
      <c r="D595" s="17" t="s">
        <v>195</v>
      </c>
      <c r="E595" s="17" t="s">
        <v>251</v>
      </c>
      <c r="F595" s="161">
        <f t="shared" si="23"/>
        <v>243641</v>
      </c>
      <c r="G595" s="162">
        <v>0</v>
      </c>
      <c r="H595" s="162">
        <v>20701</v>
      </c>
      <c r="I595" s="162">
        <v>0</v>
      </c>
      <c r="J595" s="162">
        <v>222940</v>
      </c>
      <c r="K595" s="36"/>
      <c r="L595" s="92" t="s">
        <v>2312</v>
      </c>
    </row>
    <row r="596" spans="1:12" ht="15">
      <c r="A596" s="7">
        <v>566</v>
      </c>
      <c r="B596" s="17" t="s">
        <v>252</v>
      </c>
      <c r="C596" s="83" t="s">
        <v>243</v>
      </c>
      <c r="D596" s="17" t="s">
        <v>195</v>
      </c>
      <c r="E596" s="17" t="s">
        <v>523</v>
      </c>
      <c r="F596" s="161">
        <f t="shared" si="23"/>
        <v>344491</v>
      </c>
      <c r="G596" s="162">
        <v>0</v>
      </c>
      <c r="H596" s="162">
        <v>232418</v>
      </c>
      <c r="I596" s="162">
        <v>24574</v>
      </c>
      <c r="J596" s="162">
        <v>87499</v>
      </c>
      <c r="K596" s="36"/>
      <c r="L596" s="92" t="s">
        <v>2312</v>
      </c>
    </row>
    <row r="597" spans="1:12" s="5" customFormat="1" ht="15">
      <c r="A597" s="7">
        <v>567</v>
      </c>
      <c r="B597" s="17" t="s">
        <v>253</v>
      </c>
      <c r="C597" s="83" t="s">
        <v>246</v>
      </c>
      <c r="D597" s="17" t="s">
        <v>195</v>
      </c>
      <c r="E597" s="17" t="s">
        <v>254</v>
      </c>
      <c r="F597" s="161">
        <f t="shared" si="23"/>
        <v>173648</v>
      </c>
      <c r="G597" s="162">
        <v>0</v>
      </c>
      <c r="H597" s="162">
        <v>151548</v>
      </c>
      <c r="I597" s="162">
        <v>0</v>
      </c>
      <c r="J597" s="162">
        <v>22100</v>
      </c>
      <c r="K597" s="36"/>
      <c r="L597" s="92" t="s">
        <v>2321</v>
      </c>
    </row>
    <row r="598" spans="1:12" s="6" customFormat="1" ht="15">
      <c r="A598" s="28">
        <v>568</v>
      </c>
      <c r="B598" s="29"/>
      <c r="C598" s="83" t="s">
        <v>249</v>
      </c>
      <c r="D598" s="17"/>
      <c r="E598" s="67" t="s">
        <v>119</v>
      </c>
      <c r="F598" s="161">
        <f t="shared" si="23"/>
        <v>4369716</v>
      </c>
      <c r="G598" s="162">
        <v>0</v>
      </c>
      <c r="H598" s="162">
        <v>0</v>
      </c>
      <c r="I598" s="162">
        <v>1112787</v>
      </c>
      <c r="J598" s="162">
        <v>3256929</v>
      </c>
      <c r="K598" s="36"/>
      <c r="L598" s="92" t="s">
        <v>2312</v>
      </c>
    </row>
    <row r="599" spans="3:10" ht="15">
      <c r="C599" s="82"/>
      <c r="F599" s="48"/>
      <c r="G599" s="81"/>
      <c r="H599" s="81"/>
      <c r="I599" s="81"/>
      <c r="J599" s="81"/>
    </row>
    <row r="600" spans="3:7" ht="15">
      <c r="C600" s="82"/>
      <c r="G600" s="81"/>
    </row>
    <row r="601" ht="15">
      <c r="C601" s="82"/>
    </row>
    <row r="602" ht="15">
      <c r="C602" s="82"/>
    </row>
    <row r="603" ht="15">
      <c r="C603" s="82"/>
    </row>
    <row r="604" ht="15">
      <c r="C604" s="82"/>
    </row>
    <row r="605" ht="15">
      <c r="C605" s="82"/>
    </row>
    <row r="606" ht="15">
      <c r="C606" s="82"/>
    </row>
    <row r="607" ht="15">
      <c r="C607" s="82"/>
    </row>
    <row r="608" ht="15">
      <c r="C608" s="82"/>
    </row>
    <row r="609" ht="15">
      <c r="C609" s="82"/>
    </row>
    <row r="610" ht="15">
      <c r="C610" s="82"/>
    </row>
    <row r="611" ht="15">
      <c r="C611" s="82"/>
    </row>
    <row r="612" ht="15">
      <c r="C612" s="82"/>
    </row>
    <row r="613" ht="15">
      <c r="C613" s="82"/>
    </row>
    <row r="614" ht="15">
      <c r="C614" s="82"/>
    </row>
    <row r="615" ht="15">
      <c r="C615" s="82"/>
    </row>
    <row r="616" ht="15">
      <c r="C616" s="82"/>
    </row>
    <row r="617" ht="15">
      <c r="C617" s="82"/>
    </row>
    <row r="618" ht="15">
      <c r="C618" s="82"/>
    </row>
    <row r="619" ht="15">
      <c r="C619" s="82"/>
    </row>
    <row r="620" ht="15">
      <c r="C620" s="82"/>
    </row>
    <row r="621" ht="15">
      <c r="C621" s="82"/>
    </row>
    <row r="622" ht="15">
      <c r="C622" s="82"/>
    </row>
    <row r="623" ht="15">
      <c r="C623" s="82"/>
    </row>
    <row r="624" ht="15">
      <c r="C624" s="82"/>
    </row>
    <row r="625" ht="15">
      <c r="C625" s="82"/>
    </row>
    <row r="626" ht="15">
      <c r="C626" s="82"/>
    </row>
    <row r="627" ht="15">
      <c r="C627" s="82"/>
    </row>
    <row r="628" ht="15">
      <c r="C628" s="82"/>
    </row>
    <row r="629" ht="15">
      <c r="C629" s="82"/>
    </row>
    <row r="630" ht="15">
      <c r="C630" s="82"/>
    </row>
    <row r="631" ht="15">
      <c r="C631" s="82"/>
    </row>
    <row r="632" ht="15">
      <c r="C632" s="82"/>
    </row>
    <row r="633" ht="15">
      <c r="C633" s="82"/>
    </row>
    <row r="634" ht="15">
      <c r="C634" s="82"/>
    </row>
    <row r="635" ht="15">
      <c r="C635" s="82"/>
    </row>
    <row r="636" ht="15">
      <c r="C636" s="82"/>
    </row>
    <row r="637" ht="15">
      <c r="C637" s="82"/>
    </row>
    <row r="638" ht="15">
      <c r="C638" s="82"/>
    </row>
    <row r="639" ht="15">
      <c r="C639" s="82"/>
    </row>
    <row r="640" ht="15">
      <c r="C640" s="82"/>
    </row>
    <row r="641" ht="15">
      <c r="C641" s="82"/>
    </row>
    <row r="642" ht="15">
      <c r="C642" s="82"/>
    </row>
    <row r="643" ht="15">
      <c r="C643" s="82"/>
    </row>
    <row r="644" ht="15">
      <c r="C644" s="82"/>
    </row>
    <row r="645" ht="15">
      <c r="C645" s="82"/>
    </row>
    <row r="646" ht="15">
      <c r="C646" s="82"/>
    </row>
    <row r="647" ht="15">
      <c r="C647" s="82"/>
    </row>
    <row r="648" ht="15">
      <c r="C648" s="82"/>
    </row>
    <row r="649" ht="15">
      <c r="C649" s="82"/>
    </row>
    <row r="650" ht="15">
      <c r="C650" s="82"/>
    </row>
    <row r="651" ht="15">
      <c r="C651" s="82"/>
    </row>
    <row r="652" ht="15">
      <c r="C652" s="82"/>
    </row>
    <row r="653" ht="15">
      <c r="C653" s="82"/>
    </row>
    <row r="654" ht="15">
      <c r="C654" s="82"/>
    </row>
    <row r="655" ht="15">
      <c r="C655" s="82"/>
    </row>
    <row r="656" ht="15">
      <c r="C656" s="82"/>
    </row>
    <row r="657" ht="15">
      <c r="C657" s="82"/>
    </row>
    <row r="658" ht="15">
      <c r="C658" s="82"/>
    </row>
    <row r="659" ht="15">
      <c r="C659" s="82"/>
    </row>
    <row r="660" ht="15">
      <c r="C660" s="82"/>
    </row>
    <row r="661" ht="15">
      <c r="C661" s="82"/>
    </row>
    <row r="662" ht="15">
      <c r="C662" s="82"/>
    </row>
    <row r="663" ht="15">
      <c r="C663" s="82"/>
    </row>
    <row r="664" ht="15">
      <c r="C664" s="82"/>
    </row>
    <row r="665" ht="15">
      <c r="C665" s="82"/>
    </row>
    <row r="666" ht="15">
      <c r="C666" s="82"/>
    </row>
    <row r="667" ht="15">
      <c r="C667" s="82"/>
    </row>
    <row r="668" ht="15">
      <c r="C668" s="82"/>
    </row>
    <row r="669" ht="15">
      <c r="C669" s="82"/>
    </row>
    <row r="670" ht="15">
      <c r="C670" s="82"/>
    </row>
    <row r="671" ht="15">
      <c r="C671" s="82"/>
    </row>
    <row r="672" ht="15">
      <c r="C672" s="82"/>
    </row>
    <row r="673" ht="15">
      <c r="C673" s="82"/>
    </row>
    <row r="674" ht="15">
      <c r="C674" s="82"/>
    </row>
    <row r="675" ht="15">
      <c r="C675" s="82"/>
    </row>
    <row r="676" ht="15">
      <c r="C676" s="82"/>
    </row>
    <row r="677" ht="15">
      <c r="C677" s="82"/>
    </row>
    <row r="678" ht="15">
      <c r="C678" s="82"/>
    </row>
    <row r="679" ht="15">
      <c r="C679" s="82"/>
    </row>
    <row r="680" ht="15">
      <c r="C680" s="82"/>
    </row>
    <row r="681" ht="15">
      <c r="C681" s="82"/>
    </row>
    <row r="682" ht="15">
      <c r="C682" s="82"/>
    </row>
    <row r="683" ht="15">
      <c r="C683" s="82"/>
    </row>
    <row r="684" ht="15">
      <c r="C684" s="82"/>
    </row>
    <row r="685" ht="15">
      <c r="C685" s="82"/>
    </row>
    <row r="686" ht="15">
      <c r="C686" s="82"/>
    </row>
    <row r="687" ht="15">
      <c r="C687" s="82"/>
    </row>
    <row r="688" ht="15">
      <c r="C688" s="82"/>
    </row>
    <row r="689" ht="15">
      <c r="C689" s="82"/>
    </row>
    <row r="690" ht="15">
      <c r="C690" s="82"/>
    </row>
    <row r="691" ht="15">
      <c r="C691" s="82"/>
    </row>
    <row r="692" ht="15">
      <c r="C692" s="82"/>
    </row>
    <row r="693" ht="15">
      <c r="C693" s="82"/>
    </row>
    <row r="694" ht="15">
      <c r="C694" s="82"/>
    </row>
    <row r="695" ht="15">
      <c r="C695" s="82"/>
    </row>
    <row r="696" ht="15">
      <c r="C696" s="82"/>
    </row>
    <row r="697" ht="15">
      <c r="C697" s="82"/>
    </row>
    <row r="698" ht="15">
      <c r="C698" s="82"/>
    </row>
    <row r="699" ht="15">
      <c r="C699" s="82"/>
    </row>
    <row r="700" ht="15">
      <c r="C700" s="82"/>
    </row>
    <row r="701" ht="15">
      <c r="C701" s="82"/>
    </row>
    <row r="702" ht="15">
      <c r="C702" s="82"/>
    </row>
    <row r="703" ht="15">
      <c r="C703" s="82"/>
    </row>
    <row r="704" ht="15">
      <c r="C704" s="82"/>
    </row>
    <row r="705" ht="15">
      <c r="C705" s="82"/>
    </row>
    <row r="706" ht="15">
      <c r="C706" s="82"/>
    </row>
    <row r="707" ht="15">
      <c r="C707" s="82"/>
    </row>
    <row r="708" ht="15">
      <c r="C708" s="82"/>
    </row>
    <row r="709" ht="15">
      <c r="C709" s="82"/>
    </row>
    <row r="710" ht="15">
      <c r="C710" s="82"/>
    </row>
    <row r="711" ht="15">
      <c r="C711" s="82"/>
    </row>
    <row r="712" ht="15">
      <c r="C712" s="82"/>
    </row>
    <row r="713" ht="15">
      <c r="C713" s="82"/>
    </row>
    <row r="714" ht="15">
      <c r="C714" s="82"/>
    </row>
    <row r="715" ht="15">
      <c r="C715" s="82"/>
    </row>
    <row r="716" ht="15">
      <c r="C716" s="82"/>
    </row>
    <row r="717" ht="15">
      <c r="C717" s="82"/>
    </row>
    <row r="718" ht="15">
      <c r="C718" s="82"/>
    </row>
    <row r="719" ht="15">
      <c r="C719" s="82"/>
    </row>
    <row r="720" ht="15">
      <c r="C720" s="82"/>
    </row>
    <row r="721" ht="15">
      <c r="C721" s="82"/>
    </row>
    <row r="722" ht="15">
      <c r="C722" s="82"/>
    </row>
    <row r="723" ht="15">
      <c r="C723" s="82"/>
    </row>
    <row r="724" ht="15">
      <c r="C724" s="82"/>
    </row>
    <row r="725" ht="15">
      <c r="C725" s="82"/>
    </row>
    <row r="726" ht="15">
      <c r="C726" s="82"/>
    </row>
    <row r="727" ht="15">
      <c r="C727" s="82"/>
    </row>
    <row r="728" ht="15">
      <c r="C728" s="82"/>
    </row>
    <row r="729" ht="15">
      <c r="C729" s="82"/>
    </row>
    <row r="730" ht="15">
      <c r="C730" s="82"/>
    </row>
    <row r="731" ht="15">
      <c r="C731" s="82"/>
    </row>
    <row r="732" ht="15">
      <c r="C732" s="82"/>
    </row>
    <row r="733" ht="15">
      <c r="C733" s="82"/>
    </row>
    <row r="734" ht="15">
      <c r="C734" s="82"/>
    </row>
    <row r="735" ht="15">
      <c r="C735" s="82"/>
    </row>
    <row r="736" ht="15">
      <c r="C736" s="82"/>
    </row>
    <row r="737" ht="15">
      <c r="C737" s="82"/>
    </row>
    <row r="738" ht="15">
      <c r="C738" s="82"/>
    </row>
    <row r="739" ht="15">
      <c r="C739" s="82"/>
    </row>
    <row r="740" ht="15">
      <c r="C740" s="82"/>
    </row>
    <row r="741" ht="15">
      <c r="C741" s="82"/>
    </row>
    <row r="742" ht="15">
      <c r="C742" s="82"/>
    </row>
    <row r="743" ht="15">
      <c r="C743" s="82"/>
    </row>
    <row r="744" ht="15">
      <c r="C744" s="82"/>
    </row>
    <row r="745" ht="15">
      <c r="C745" s="82"/>
    </row>
    <row r="746" ht="15">
      <c r="C746" s="82"/>
    </row>
    <row r="747" ht="15">
      <c r="C747" s="82"/>
    </row>
    <row r="748" ht="15">
      <c r="C748" s="82"/>
    </row>
    <row r="749" ht="15">
      <c r="C749" s="82"/>
    </row>
    <row r="750" ht="15">
      <c r="C750" s="82"/>
    </row>
    <row r="751" ht="15">
      <c r="C751" s="82"/>
    </row>
    <row r="752" ht="15">
      <c r="C752" s="82"/>
    </row>
    <row r="753" ht="15">
      <c r="C753" s="82"/>
    </row>
    <row r="754" ht="15">
      <c r="C754" s="82"/>
    </row>
    <row r="755" ht="15">
      <c r="C755" s="82"/>
    </row>
    <row r="756" ht="15">
      <c r="C756" s="82"/>
    </row>
    <row r="757" ht="15">
      <c r="C757" s="82"/>
    </row>
    <row r="758" ht="15">
      <c r="C758" s="82"/>
    </row>
    <row r="759" ht="15">
      <c r="C759" s="82"/>
    </row>
    <row r="760" ht="15">
      <c r="C760" s="82"/>
    </row>
    <row r="761" ht="15">
      <c r="C761" s="82"/>
    </row>
    <row r="762" ht="15">
      <c r="C762" s="82"/>
    </row>
    <row r="763" ht="15">
      <c r="C763" s="82"/>
    </row>
    <row r="764" ht="15">
      <c r="C764" s="82"/>
    </row>
    <row r="765" ht="15">
      <c r="C765" s="82"/>
    </row>
    <row r="766" ht="15">
      <c r="C766" s="82"/>
    </row>
    <row r="767" ht="15">
      <c r="C767" s="82"/>
    </row>
    <row r="768" ht="15">
      <c r="C768" s="82"/>
    </row>
    <row r="769" ht="15">
      <c r="C769" s="82"/>
    </row>
    <row r="770" ht="15">
      <c r="C770" s="82"/>
    </row>
    <row r="771" ht="15">
      <c r="C771" s="82"/>
    </row>
    <row r="772" ht="15">
      <c r="C772" s="82"/>
    </row>
    <row r="773" ht="15">
      <c r="C773" s="82"/>
    </row>
    <row r="774" ht="15">
      <c r="C774" s="82"/>
    </row>
    <row r="775" ht="15">
      <c r="C775" s="82"/>
    </row>
    <row r="776" ht="15">
      <c r="C776" s="82"/>
    </row>
    <row r="777" ht="15">
      <c r="C777" s="82"/>
    </row>
    <row r="778" ht="15">
      <c r="C778" s="82"/>
    </row>
    <row r="779" ht="15">
      <c r="C779" s="82"/>
    </row>
    <row r="780" ht="15">
      <c r="C780" s="82"/>
    </row>
    <row r="781" ht="15">
      <c r="C781" s="82"/>
    </row>
    <row r="782" ht="15">
      <c r="C782" s="82"/>
    </row>
    <row r="783" ht="15">
      <c r="C783" s="82"/>
    </row>
    <row r="784" ht="15">
      <c r="C784" s="82"/>
    </row>
    <row r="785" ht="15">
      <c r="C785" s="82"/>
    </row>
    <row r="786" ht="15">
      <c r="C786" s="82"/>
    </row>
    <row r="787" ht="15">
      <c r="C787" s="82"/>
    </row>
    <row r="788" ht="15">
      <c r="C788" s="82"/>
    </row>
    <row r="789" ht="15">
      <c r="C789" s="82"/>
    </row>
    <row r="790" ht="15">
      <c r="C790" s="82"/>
    </row>
    <row r="791" ht="15">
      <c r="C791" s="82"/>
    </row>
    <row r="792" ht="15">
      <c r="C792" s="82"/>
    </row>
    <row r="793" ht="15">
      <c r="C793" s="82"/>
    </row>
    <row r="794" ht="15">
      <c r="C794" s="82"/>
    </row>
    <row r="795" ht="15">
      <c r="C795" s="82"/>
    </row>
    <row r="796" ht="15">
      <c r="C796" s="82"/>
    </row>
    <row r="797" ht="15">
      <c r="C797" s="82"/>
    </row>
    <row r="798" ht="15">
      <c r="C798" s="82"/>
    </row>
    <row r="799" ht="15">
      <c r="C799" s="82"/>
    </row>
    <row r="800" ht="15">
      <c r="C800" s="82"/>
    </row>
    <row r="801" ht="15">
      <c r="C801" s="82"/>
    </row>
    <row r="802" ht="15">
      <c r="C802" s="82"/>
    </row>
    <row r="803" ht="15">
      <c r="C803" s="82"/>
    </row>
    <row r="804" ht="15">
      <c r="C804" s="82"/>
    </row>
    <row r="805" ht="15">
      <c r="C805" s="82"/>
    </row>
    <row r="806" ht="15">
      <c r="C806" s="82"/>
    </row>
    <row r="807" ht="15">
      <c r="C807" s="82"/>
    </row>
    <row r="808" ht="15">
      <c r="C808" s="82"/>
    </row>
    <row r="809" ht="15">
      <c r="C809" s="82"/>
    </row>
    <row r="810" ht="15">
      <c r="C810" s="82"/>
    </row>
    <row r="811" ht="15">
      <c r="C811" s="82"/>
    </row>
    <row r="812" ht="15">
      <c r="C812" s="82"/>
    </row>
    <row r="813" ht="15">
      <c r="C813" s="82"/>
    </row>
    <row r="814" ht="15">
      <c r="C814" s="82"/>
    </row>
    <row r="815" ht="15">
      <c r="C815" s="82"/>
    </row>
    <row r="816" ht="15">
      <c r="C816" s="82"/>
    </row>
    <row r="817" ht="15">
      <c r="C817" s="82"/>
    </row>
    <row r="818" ht="15">
      <c r="C818" s="82"/>
    </row>
    <row r="819" ht="15">
      <c r="C819" s="82"/>
    </row>
    <row r="820" ht="15">
      <c r="C820" s="82"/>
    </row>
    <row r="821" ht="15">
      <c r="C821" s="82"/>
    </row>
    <row r="822" ht="15">
      <c r="C822" s="82"/>
    </row>
    <row r="823" ht="15">
      <c r="C823" s="82"/>
    </row>
    <row r="824" ht="15">
      <c r="C824" s="82"/>
    </row>
    <row r="825" ht="15">
      <c r="C825" s="82"/>
    </row>
    <row r="826" ht="15">
      <c r="C826" s="82"/>
    </row>
    <row r="827" ht="15">
      <c r="C827" s="82"/>
    </row>
    <row r="828" ht="15">
      <c r="C828" s="82"/>
    </row>
    <row r="829" ht="15">
      <c r="C829" s="82"/>
    </row>
    <row r="830" ht="15">
      <c r="C830" s="82"/>
    </row>
    <row r="831" ht="15">
      <c r="C831" s="82"/>
    </row>
    <row r="832" ht="15">
      <c r="C832" s="82"/>
    </row>
    <row r="833" ht="15">
      <c r="C833" s="82"/>
    </row>
    <row r="834" ht="15">
      <c r="C834" s="82"/>
    </row>
    <row r="835" ht="15">
      <c r="C835" s="82"/>
    </row>
    <row r="836" ht="15">
      <c r="C836" s="82"/>
    </row>
    <row r="837" ht="15">
      <c r="C837" s="82"/>
    </row>
    <row r="838" ht="15">
      <c r="C838" s="82"/>
    </row>
    <row r="839" ht="15">
      <c r="C839" s="82"/>
    </row>
    <row r="840" ht="15">
      <c r="C840" s="82"/>
    </row>
    <row r="841" ht="15">
      <c r="C841" s="82"/>
    </row>
    <row r="842" ht="15">
      <c r="C842" s="82"/>
    </row>
    <row r="843" ht="15">
      <c r="C843" s="82"/>
    </row>
    <row r="844" ht="15">
      <c r="C844" s="82"/>
    </row>
    <row r="845" ht="15">
      <c r="C845" s="82"/>
    </row>
    <row r="846" ht="15">
      <c r="C846" s="82"/>
    </row>
    <row r="847" ht="15">
      <c r="C847" s="82"/>
    </row>
    <row r="848" ht="15">
      <c r="C848" s="82"/>
    </row>
    <row r="849" ht="15">
      <c r="C849" s="82"/>
    </row>
    <row r="850" ht="15">
      <c r="C850" s="82"/>
    </row>
    <row r="851" ht="15">
      <c r="C851" s="82"/>
    </row>
    <row r="852" ht="15">
      <c r="C852" s="82"/>
    </row>
    <row r="853" ht="15">
      <c r="C853" s="82"/>
    </row>
    <row r="854" ht="15">
      <c r="C854" s="82"/>
    </row>
    <row r="855" ht="15">
      <c r="C855" s="82"/>
    </row>
    <row r="856" ht="15">
      <c r="C856" s="82"/>
    </row>
    <row r="857" ht="15">
      <c r="C857" s="82"/>
    </row>
    <row r="858" ht="15">
      <c r="C858" s="82"/>
    </row>
    <row r="859" ht="15">
      <c r="C859" s="82"/>
    </row>
    <row r="860" ht="15">
      <c r="C860" s="82"/>
    </row>
    <row r="861" ht="15">
      <c r="C861" s="82"/>
    </row>
    <row r="862" ht="15">
      <c r="C862" s="82"/>
    </row>
    <row r="863" ht="15">
      <c r="C863" s="82"/>
    </row>
    <row r="864" ht="15">
      <c r="C864" s="82"/>
    </row>
    <row r="865" ht="15">
      <c r="C865" s="82"/>
    </row>
    <row r="866" ht="15">
      <c r="C866" s="82"/>
    </row>
    <row r="867" ht="15">
      <c r="C867" s="82"/>
    </row>
    <row r="868" ht="15">
      <c r="C868" s="82"/>
    </row>
    <row r="869" ht="15">
      <c r="C869" s="82"/>
    </row>
    <row r="870" ht="15">
      <c r="C870" s="82"/>
    </row>
    <row r="871" ht="15">
      <c r="C871" s="82"/>
    </row>
    <row r="872" ht="15">
      <c r="C872" s="82"/>
    </row>
    <row r="873" ht="15">
      <c r="C873" s="82"/>
    </row>
    <row r="874" ht="15">
      <c r="C874" s="82"/>
    </row>
    <row r="875" ht="15">
      <c r="C875" s="82"/>
    </row>
    <row r="876" ht="15">
      <c r="C876" s="82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A1">
      <selection activeCell="H6" sqref="H6:K477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7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0" t="s">
        <v>2281</v>
      </c>
      <c r="B1" s="80"/>
      <c r="C1" s="84"/>
      <c r="D1" s="84"/>
      <c r="E1" s="80"/>
      <c r="F1" s="80"/>
      <c r="H1" s="80" t="s">
        <v>2275</v>
      </c>
      <c r="I1" s="80"/>
      <c r="J1" s="80"/>
      <c r="K1" s="80"/>
      <c r="L1" s="80"/>
      <c r="M1" s="80"/>
      <c r="O1" s="80" t="s">
        <v>2276</v>
      </c>
      <c r="P1" s="80"/>
      <c r="Q1" s="80"/>
      <c r="R1" s="84"/>
      <c r="S1" s="80"/>
      <c r="T1" s="80"/>
      <c r="V1" s="93" t="s">
        <v>2277</v>
      </c>
      <c r="W1" s="80"/>
      <c r="X1" s="84" t="s">
        <v>2270</v>
      </c>
      <c r="Y1" s="84"/>
      <c r="Z1" s="80"/>
      <c r="AA1" s="80"/>
    </row>
    <row r="2" spans="1:30" ht="15">
      <c r="A2" s="80"/>
      <c r="B2" s="80"/>
      <c r="C2" s="84"/>
      <c r="D2" s="84"/>
      <c r="E2" s="84" t="s">
        <v>2257</v>
      </c>
      <c r="F2" s="84" t="s">
        <v>2257</v>
      </c>
      <c r="G2" s="57"/>
      <c r="H2" s="80"/>
      <c r="I2" s="80"/>
      <c r="J2" s="84" t="s">
        <v>2270</v>
      </c>
      <c r="K2" s="84"/>
      <c r="L2" s="84" t="s">
        <v>2257</v>
      </c>
      <c r="M2" s="84" t="s">
        <v>2257</v>
      </c>
      <c r="N2" s="68"/>
      <c r="O2" s="80"/>
      <c r="P2" s="80"/>
      <c r="Q2" s="84" t="s">
        <v>2270</v>
      </c>
      <c r="R2" s="84"/>
      <c r="S2" s="84" t="s">
        <v>2257</v>
      </c>
      <c r="T2" s="84" t="s">
        <v>2257</v>
      </c>
      <c r="V2" s="93"/>
      <c r="W2" s="80"/>
      <c r="X2" s="84" t="s">
        <v>2271</v>
      </c>
      <c r="Y2" s="84"/>
      <c r="Z2" s="84" t="s">
        <v>2257</v>
      </c>
      <c r="AA2" s="84" t="s">
        <v>2257</v>
      </c>
      <c r="AD2" s="89"/>
    </row>
    <row r="3" spans="1:30" ht="15">
      <c r="A3" s="84" t="s">
        <v>2257</v>
      </c>
      <c r="B3" s="84" t="s">
        <v>2257</v>
      </c>
      <c r="C3" s="84" t="s">
        <v>2258</v>
      </c>
      <c r="D3" s="84"/>
      <c r="E3" s="84" t="s">
        <v>2257</v>
      </c>
      <c r="F3" s="84" t="s">
        <v>2257</v>
      </c>
      <c r="H3" s="84" t="s">
        <v>2257</v>
      </c>
      <c r="I3" s="84" t="s">
        <v>2257</v>
      </c>
      <c r="J3" s="84" t="s">
        <v>2271</v>
      </c>
      <c r="K3" s="84"/>
      <c r="L3" s="84" t="s">
        <v>2257</v>
      </c>
      <c r="M3" s="84" t="s">
        <v>2257</v>
      </c>
      <c r="O3" s="84" t="s">
        <v>2257</v>
      </c>
      <c r="P3" s="84" t="s">
        <v>2257</v>
      </c>
      <c r="Q3" s="84" t="s">
        <v>2271</v>
      </c>
      <c r="R3" s="84"/>
      <c r="S3" s="84" t="s">
        <v>2257</v>
      </c>
      <c r="T3" s="84" t="s">
        <v>2257</v>
      </c>
      <c r="V3" s="94" t="s">
        <v>2257</v>
      </c>
      <c r="W3" s="84" t="s">
        <v>2257</v>
      </c>
      <c r="X3" s="84" t="s">
        <v>2258</v>
      </c>
      <c r="Y3" s="84"/>
      <c r="Z3" s="84" t="s">
        <v>2257</v>
      </c>
      <c r="AA3" s="84" t="s">
        <v>2257</v>
      </c>
      <c r="AD3" s="89"/>
    </row>
    <row r="4" spans="1:27" ht="15">
      <c r="A4" s="90" t="s">
        <v>2279</v>
      </c>
      <c r="B4" s="84" t="s">
        <v>2257</v>
      </c>
      <c r="C4" s="84"/>
      <c r="D4" s="84"/>
      <c r="E4" s="84"/>
      <c r="F4" s="84"/>
      <c r="H4" s="90" t="s">
        <v>2279</v>
      </c>
      <c r="I4" s="84" t="s">
        <v>2257</v>
      </c>
      <c r="J4" s="84" t="s">
        <v>2258</v>
      </c>
      <c r="K4" s="84"/>
      <c r="L4" s="80"/>
      <c r="M4" s="80"/>
      <c r="O4" s="90" t="s">
        <v>2279</v>
      </c>
      <c r="P4" s="84" t="s">
        <v>2257</v>
      </c>
      <c r="Q4" s="84" t="s">
        <v>2258</v>
      </c>
      <c r="R4" s="80"/>
      <c r="S4" s="80"/>
      <c r="T4" s="80"/>
      <c r="V4" s="95" t="s">
        <v>2279</v>
      </c>
      <c r="W4" s="84" t="s">
        <v>2257</v>
      </c>
      <c r="X4" s="80"/>
      <c r="Y4" s="80"/>
      <c r="Z4" s="80"/>
      <c r="AA4" s="80"/>
    </row>
    <row r="5" spans="1:27" ht="15.75" thickBot="1">
      <c r="A5" s="91" t="s">
        <v>2280</v>
      </c>
      <c r="B5" s="85" t="s">
        <v>2259</v>
      </c>
      <c r="C5" s="87" t="s">
        <v>2260</v>
      </c>
      <c r="D5" s="87" t="s">
        <v>2261</v>
      </c>
      <c r="E5" s="87" t="s">
        <v>2262</v>
      </c>
      <c r="F5" s="87" t="s">
        <v>2263</v>
      </c>
      <c r="H5" s="91" t="s">
        <v>2280</v>
      </c>
      <c r="I5" s="85" t="s">
        <v>2259</v>
      </c>
      <c r="J5" s="86" t="s">
        <v>2260</v>
      </c>
      <c r="K5" s="87" t="s">
        <v>2261</v>
      </c>
      <c r="L5" s="86" t="s">
        <v>2262</v>
      </c>
      <c r="M5" s="86" t="s">
        <v>2263</v>
      </c>
      <c r="O5" s="91" t="s">
        <v>2280</v>
      </c>
      <c r="P5" s="85" t="s">
        <v>2259</v>
      </c>
      <c r="Q5" s="86" t="s">
        <v>2260</v>
      </c>
      <c r="R5" s="87" t="s">
        <v>2261</v>
      </c>
      <c r="S5" s="86" t="s">
        <v>2262</v>
      </c>
      <c r="T5" s="86" t="s">
        <v>2263</v>
      </c>
      <c r="V5" s="96" t="s">
        <v>2280</v>
      </c>
      <c r="W5" s="85" t="s">
        <v>2259</v>
      </c>
      <c r="X5" s="86" t="s">
        <v>2260</v>
      </c>
      <c r="Y5" s="87" t="s">
        <v>2261</v>
      </c>
      <c r="Z5" s="86" t="s">
        <v>2262</v>
      </c>
      <c r="AA5" s="86" t="s">
        <v>2263</v>
      </c>
    </row>
    <row r="6" spans="1:27" ht="15.75" thickTop="1">
      <c r="A6" s="100" t="s">
        <v>257</v>
      </c>
      <c r="B6" s="101" t="s">
        <v>1739</v>
      </c>
      <c r="C6" s="80"/>
      <c r="D6" s="46">
        <f>E6+F6</f>
        <v>45977</v>
      </c>
      <c r="E6" s="102">
        <v>100</v>
      </c>
      <c r="F6" s="102">
        <v>45877</v>
      </c>
      <c r="H6" s="100" t="s">
        <v>257</v>
      </c>
      <c r="I6" s="101" t="s">
        <v>1739</v>
      </c>
      <c r="J6" s="80"/>
      <c r="K6" s="46">
        <f>L6+M6</f>
        <v>15749</v>
      </c>
      <c r="L6" s="102">
        <v>9650</v>
      </c>
      <c r="M6" s="102">
        <v>6099</v>
      </c>
      <c r="O6" s="100" t="s">
        <v>257</v>
      </c>
      <c r="P6" s="101" t="s">
        <v>1739</v>
      </c>
      <c r="Q6" s="102">
        <v>475800</v>
      </c>
      <c r="R6" s="46">
        <f>S6+T6</f>
        <v>1675150</v>
      </c>
      <c r="S6" s="102">
        <v>130450</v>
      </c>
      <c r="T6" s="102">
        <v>1544700</v>
      </c>
      <c r="V6" s="100" t="s">
        <v>257</v>
      </c>
      <c r="W6" s="101" t="s">
        <v>1739</v>
      </c>
      <c r="X6" s="102">
        <v>8000</v>
      </c>
      <c r="Y6" s="102">
        <f>Z6+AA6</f>
        <v>475212</v>
      </c>
      <c r="Z6" s="80"/>
      <c r="AA6" s="102">
        <v>475212</v>
      </c>
    </row>
    <row r="7" spans="1:27" ht="15">
      <c r="A7" s="100" t="s">
        <v>260</v>
      </c>
      <c r="B7" s="101" t="s">
        <v>2283</v>
      </c>
      <c r="C7" s="102">
        <v>104043</v>
      </c>
      <c r="D7" s="46">
        <f aca="true" t="shared" si="0" ref="D7:D70">E7+F7</f>
        <v>723580</v>
      </c>
      <c r="E7" s="80"/>
      <c r="F7" s="102">
        <v>723580</v>
      </c>
      <c r="H7" s="100" t="s">
        <v>260</v>
      </c>
      <c r="I7" s="101" t="s">
        <v>2283</v>
      </c>
      <c r="J7" s="102">
        <v>93000</v>
      </c>
      <c r="K7" s="46">
        <f aca="true" t="shared" si="1" ref="K7:K70">L7+M7</f>
        <v>2528902</v>
      </c>
      <c r="L7" s="80"/>
      <c r="M7" s="102">
        <v>2528902</v>
      </c>
      <c r="O7" s="100" t="s">
        <v>260</v>
      </c>
      <c r="P7" s="101" t="s">
        <v>2283</v>
      </c>
      <c r="Q7" s="102">
        <v>15302049</v>
      </c>
      <c r="R7" s="46">
        <f aca="true" t="shared" si="2" ref="R7:R70">S7+T7</f>
        <v>14189169</v>
      </c>
      <c r="S7" s="102">
        <v>1604378</v>
      </c>
      <c r="T7" s="102">
        <v>12584791</v>
      </c>
      <c r="V7" s="100" t="s">
        <v>260</v>
      </c>
      <c r="W7" s="101" t="s">
        <v>2283</v>
      </c>
      <c r="X7" s="102">
        <v>67484884</v>
      </c>
      <c r="Y7" s="102">
        <f aca="true" t="shared" si="3" ref="Y7:Y70">Z7+AA7</f>
        <v>46614303</v>
      </c>
      <c r="Z7" s="102">
        <v>3651050</v>
      </c>
      <c r="AA7" s="102">
        <v>42963253</v>
      </c>
    </row>
    <row r="8" spans="1:27" ht="15">
      <c r="A8" s="100" t="s">
        <v>263</v>
      </c>
      <c r="B8" s="101" t="s">
        <v>1740</v>
      </c>
      <c r="C8" s="102">
        <v>165700</v>
      </c>
      <c r="D8" s="46">
        <f t="shared" si="0"/>
        <v>617772</v>
      </c>
      <c r="E8" s="80"/>
      <c r="F8" s="102">
        <v>617772</v>
      </c>
      <c r="H8" s="100" t="s">
        <v>263</v>
      </c>
      <c r="I8" s="101" t="s">
        <v>1740</v>
      </c>
      <c r="J8" s="80"/>
      <c r="K8" s="46">
        <f t="shared" si="1"/>
        <v>59300</v>
      </c>
      <c r="L8" s="80"/>
      <c r="M8" s="102">
        <v>59300</v>
      </c>
      <c r="O8" s="100" t="s">
        <v>263</v>
      </c>
      <c r="P8" s="101" t="s">
        <v>1740</v>
      </c>
      <c r="Q8" s="102">
        <v>8280300</v>
      </c>
      <c r="R8" s="46">
        <f t="shared" si="2"/>
        <v>11062832</v>
      </c>
      <c r="S8" s="102">
        <v>787392</v>
      </c>
      <c r="T8" s="102">
        <v>10275440</v>
      </c>
      <c r="V8" s="100" t="s">
        <v>263</v>
      </c>
      <c r="W8" s="101" t="s">
        <v>1740</v>
      </c>
      <c r="X8" s="80"/>
      <c r="Y8" s="102">
        <f t="shared" si="3"/>
        <v>457125</v>
      </c>
      <c r="Z8" s="102">
        <v>5000</v>
      </c>
      <c r="AA8" s="102">
        <v>452125</v>
      </c>
    </row>
    <row r="9" spans="1:27" ht="15">
      <c r="A9" s="100" t="s">
        <v>266</v>
      </c>
      <c r="B9" s="101" t="s">
        <v>1741</v>
      </c>
      <c r="C9" s="80"/>
      <c r="D9" s="46">
        <f t="shared" si="0"/>
        <v>95591</v>
      </c>
      <c r="E9" s="102">
        <v>12000</v>
      </c>
      <c r="F9" s="102">
        <v>83591</v>
      </c>
      <c r="H9" s="100" t="s">
        <v>269</v>
      </c>
      <c r="I9" s="101" t="s">
        <v>1742</v>
      </c>
      <c r="J9" s="80"/>
      <c r="K9" s="46">
        <f t="shared" si="1"/>
        <v>300</v>
      </c>
      <c r="L9" s="80"/>
      <c r="M9" s="102">
        <v>300</v>
      </c>
      <c r="O9" s="100" t="s">
        <v>266</v>
      </c>
      <c r="P9" s="101" t="s">
        <v>1741</v>
      </c>
      <c r="Q9" s="102">
        <v>246900</v>
      </c>
      <c r="R9" s="46">
        <f t="shared" si="2"/>
        <v>414418</v>
      </c>
      <c r="S9" s="102">
        <v>50200</v>
      </c>
      <c r="T9" s="102">
        <v>364218</v>
      </c>
      <c r="V9" s="100" t="s">
        <v>266</v>
      </c>
      <c r="W9" s="101" t="s">
        <v>1741</v>
      </c>
      <c r="X9" s="102">
        <v>18800</v>
      </c>
      <c r="Y9" s="102">
        <f t="shared" si="3"/>
        <v>171890</v>
      </c>
      <c r="Z9" s="80"/>
      <c r="AA9" s="102">
        <v>171890</v>
      </c>
    </row>
    <row r="10" spans="1:27" ht="15">
      <c r="A10" s="100" t="s">
        <v>269</v>
      </c>
      <c r="B10" s="101" t="s">
        <v>1742</v>
      </c>
      <c r="C10" s="102">
        <v>2200</v>
      </c>
      <c r="D10" s="46">
        <f t="shared" si="0"/>
        <v>76794</v>
      </c>
      <c r="E10" s="80"/>
      <c r="F10" s="102">
        <v>76794</v>
      </c>
      <c r="H10" s="100" t="s">
        <v>278</v>
      </c>
      <c r="I10" s="101" t="s">
        <v>1744</v>
      </c>
      <c r="J10" s="102">
        <v>150</v>
      </c>
      <c r="K10" s="46">
        <f t="shared" si="1"/>
        <v>423750</v>
      </c>
      <c r="L10" s="80"/>
      <c r="M10" s="102">
        <v>423750</v>
      </c>
      <c r="O10" s="100" t="s">
        <v>269</v>
      </c>
      <c r="P10" s="101" t="s">
        <v>1742</v>
      </c>
      <c r="Q10" s="102">
        <v>484940</v>
      </c>
      <c r="R10" s="46">
        <f t="shared" si="2"/>
        <v>1202151</v>
      </c>
      <c r="S10" s="102">
        <v>73300</v>
      </c>
      <c r="T10" s="102">
        <v>1128851</v>
      </c>
      <c r="V10" s="100" t="s">
        <v>269</v>
      </c>
      <c r="W10" s="101" t="s">
        <v>1742</v>
      </c>
      <c r="X10" s="102">
        <v>232695</v>
      </c>
      <c r="Y10" s="102">
        <f t="shared" si="3"/>
        <v>1499217</v>
      </c>
      <c r="Z10" s="102">
        <v>500</v>
      </c>
      <c r="AA10" s="102">
        <v>1498717</v>
      </c>
    </row>
    <row r="11" spans="1:27" ht="15">
      <c r="A11" s="100" t="s">
        <v>272</v>
      </c>
      <c r="B11" s="101" t="s">
        <v>2246</v>
      </c>
      <c r="C11" s="80"/>
      <c r="D11" s="46">
        <f t="shared" si="0"/>
        <v>4000</v>
      </c>
      <c r="E11" s="80"/>
      <c r="F11" s="102">
        <v>4000</v>
      </c>
      <c r="H11" s="100" t="s">
        <v>281</v>
      </c>
      <c r="I11" s="101" t="s">
        <v>1745</v>
      </c>
      <c r="J11" s="80"/>
      <c r="K11" s="46">
        <f t="shared" si="1"/>
        <v>33120</v>
      </c>
      <c r="L11" s="80"/>
      <c r="M11" s="102">
        <v>33120</v>
      </c>
      <c r="O11" s="100" t="s">
        <v>272</v>
      </c>
      <c r="P11" s="101" t="s">
        <v>2246</v>
      </c>
      <c r="Q11" s="102">
        <v>51750</v>
      </c>
      <c r="R11" s="46">
        <f t="shared" si="2"/>
        <v>90502</v>
      </c>
      <c r="S11" s="102">
        <v>31500</v>
      </c>
      <c r="T11" s="102">
        <v>59002</v>
      </c>
      <c r="V11" s="100" t="s">
        <v>272</v>
      </c>
      <c r="W11" s="101" t="s">
        <v>2246</v>
      </c>
      <c r="X11" s="102">
        <v>89900</v>
      </c>
      <c r="Y11" s="102">
        <f t="shared" si="3"/>
        <v>15850</v>
      </c>
      <c r="Z11" s="102">
        <v>2100</v>
      </c>
      <c r="AA11" s="102">
        <v>13750</v>
      </c>
    </row>
    <row r="12" spans="1:27" ht="15">
      <c r="A12" s="100" t="s">
        <v>275</v>
      </c>
      <c r="B12" s="101" t="s">
        <v>1743</v>
      </c>
      <c r="C12" s="80"/>
      <c r="D12" s="46">
        <f t="shared" si="0"/>
        <v>113265</v>
      </c>
      <c r="E12" s="80"/>
      <c r="F12" s="102">
        <v>113265</v>
      </c>
      <c r="H12" s="100" t="s">
        <v>284</v>
      </c>
      <c r="I12" s="101" t="s">
        <v>1746</v>
      </c>
      <c r="J12" s="80"/>
      <c r="K12" s="46">
        <f t="shared" si="1"/>
        <v>85960</v>
      </c>
      <c r="L12" s="102">
        <v>80000</v>
      </c>
      <c r="M12" s="102">
        <v>5960</v>
      </c>
      <c r="O12" s="100" t="s">
        <v>275</v>
      </c>
      <c r="P12" s="101" t="s">
        <v>1743</v>
      </c>
      <c r="Q12" s="102">
        <v>18459378</v>
      </c>
      <c r="R12" s="46">
        <f t="shared" si="2"/>
        <v>1089280</v>
      </c>
      <c r="S12" s="80"/>
      <c r="T12" s="102">
        <v>1089280</v>
      </c>
      <c r="V12" s="100" t="s">
        <v>275</v>
      </c>
      <c r="W12" s="101" t="s">
        <v>1743</v>
      </c>
      <c r="X12" s="102">
        <v>453000</v>
      </c>
      <c r="Y12" s="102">
        <f t="shared" si="3"/>
        <v>1094338</v>
      </c>
      <c r="Z12" s="80"/>
      <c r="AA12" s="102">
        <v>1094338</v>
      </c>
    </row>
    <row r="13" spans="1:27" ht="15">
      <c r="A13" s="100" t="s">
        <v>278</v>
      </c>
      <c r="B13" s="101" t="s">
        <v>1744</v>
      </c>
      <c r="C13" s="102">
        <v>753615</v>
      </c>
      <c r="D13" s="46">
        <f t="shared" si="0"/>
        <v>896886</v>
      </c>
      <c r="E13" s="102">
        <v>42600</v>
      </c>
      <c r="F13" s="102">
        <v>854286</v>
      </c>
      <c r="H13" s="100" t="s">
        <v>287</v>
      </c>
      <c r="I13" s="101" t="s">
        <v>1747</v>
      </c>
      <c r="J13" s="80"/>
      <c r="K13" s="46">
        <f t="shared" si="1"/>
        <v>500894</v>
      </c>
      <c r="L13" s="80"/>
      <c r="M13" s="102">
        <v>500894</v>
      </c>
      <c r="O13" s="100" t="s">
        <v>278</v>
      </c>
      <c r="P13" s="101" t="s">
        <v>1744</v>
      </c>
      <c r="Q13" s="102">
        <v>12654126</v>
      </c>
      <c r="R13" s="46">
        <f t="shared" si="2"/>
        <v>11867073</v>
      </c>
      <c r="S13" s="102">
        <v>1198501</v>
      </c>
      <c r="T13" s="102">
        <v>10668572</v>
      </c>
      <c r="V13" s="100" t="s">
        <v>278</v>
      </c>
      <c r="W13" s="101" t="s">
        <v>1744</v>
      </c>
      <c r="X13" s="102">
        <v>2033003</v>
      </c>
      <c r="Y13" s="102">
        <f t="shared" si="3"/>
        <v>5362362</v>
      </c>
      <c r="Z13" s="102">
        <v>357202</v>
      </c>
      <c r="AA13" s="102">
        <v>5005160</v>
      </c>
    </row>
    <row r="14" spans="1:27" ht="15">
      <c r="A14" s="100" t="s">
        <v>281</v>
      </c>
      <c r="B14" s="101" t="s">
        <v>1745</v>
      </c>
      <c r="C14" s="80"/>
      <c r="D14" s="46">
        <f t="shared" si="0"/>
        <v>5000</v>
      </c>
      <c r="E14" s="80"/>
      <c r="F14" s="102">
        <v>5000</v>
      </c>
      <c r="H14" s="100" t="s">
        <v>290</v>
      </c>
      <c r="I14" s="101" t="s">
        <v>1748</v>
      </c>
      <c r="J14" s="102">
        <v>68350</v>
      </c>
      <c r="K14" s="46">
        <f t="shared" si="1"/>
        <v>843231</v>
      </c>
      <c r="L14" s="80"/>
      <c r="M14" s="102">
        <v>843231</v>
      </c>
      <c r="O14" s="100" t="s">
        <v>281</v>
      </c>
      <c r="P14" s="101" t="s">
        <v>1745</v>
      </c>
      <c r="Q14" s="102">
        <v>241391</v>
      </c>
      <c r="R14" s="46">
        <f t="shared" si="2"/>
        <v>288204</v>
      </c>
      <c r="S14" s="80"/>
      <c r="T14" s="102">
        <v>288204</v>
      </c>
      <c r="V14" s="100" t="s">
        <v>281</v>
      </c>
      <c r="W14" s="101" t="s">
        <v>1745</v>
      </c>
      <c r="X14" s="102">
        <v>35118</v>
      </c>
      <c r="Y14" s="102">
        <f t="shared" si="3"/>
        <v>1584647</v>
      </c>
      <c r="Z14" s="80"/>
      <c r="AA14" s="102">
        <v>1584647</v>
      </c>
    </row>
    <row r="15" spans="1:27" ht="15">
      <c r="A15" s="100" t="s">
        <v>284</v>
      </c>
      <c r="B15" s="101" t="s">
        <v>1746</v>
      </c>
      <c r="C15" s="102">
        <v>500</v>
      </c>
      <c r="D15" s="46">
        <f t="shared" si="0"/>
        <v>450</v>
      </c>
      <c r="E15" s="80"/>
      <c r="F15" s="102">
        <v>450</v>
      </c>
      <c r="H15" s="100" t="s">
        <v>293</v>
      </c>
      <c r="I15" s="101" t="s">
        <v>1749</v>
      </c>
      <c r="J15" s="80"/>
      <c r="K15" s="46">
        <f t="shared" si="1"/>
        <v>96173</v>
      </c>
      <c r="L15" s="80"/>
      <c r="M15" s="102">
        <v>96173</v>
      </c>
      <c r="O15" s="100" t="s">
        <v>284</v>
      </c>
      <c r="P15" s="101" t="s">
        <v>1746</v>
      </c>
      <c r="Q15" s="102">
        <v>137900</v>
      </c>
      <c r="R15" s="46">
        <f t="shared" si="2"/>
        <v>352588</v>
      </c>
      <c r="S15" s="102">
        <v>18951</v>
      </c>
      <c r="T15" s="102">
        <v>333637</v>
      </c>
      <c r="V15" s="100" t="s">
        <v>284</v>
      </c>
      <c r="W15" s="101" t="s">
        <v>1746</v>
      </c>
      <c r="X15" s="102">
        <v>60400</v>
      </c>
      <c r="Y15" s="102">
        <f t="shared" si="3"/>
        <v>5575005</v>
      </c>
      <c r="Z15" s="102">
        <v>5265095</v>
      </c>
      <c r="AA15" s="102">
        <v>309910</v>
      </c>
    </row>
    <row r="16" spans="1:27" ht="15">
      <c r="A16" s="100" t="s">
        <v>287</v>
      </c>
      <c r="B16" s="101" t="s">
        <v>1747</v>
      </c>
      <c r="C16" s="102">
        <v>171500</v>
      </c>
      <c r="D16" s="46">
        <f t="shared" si="0"/>
        <v>414890</v>
      </c>
      <c r="E16" s="102">
        <v>7500</v>
      </c>
      <c r="F16" s="102">
        <v>407390</v>
      </c>
      <c r="H16" s="100" t="s">
        <v>296</v>
      </c>
      <c r="I16" s="101" t="s">
        <v>2284</v>
      </c>
      <c r="J16" s="80"/>
      <c r="K16" s="46">
        <f t="shared" si="1"/>
        <v>10400</v>
      </c>
      <c r="L16" s="102">
        <v>1000</v>
      </c>
      <c r="M16" s="102">
        <v>9400</v>
      </c>
      <c r="O16" s="100" t="s">
        <v>287</v>
      </c>
      <c r="P16" s="101" t="s">
        <v>1747</v>
      </c>
      <c r="Q16" s="102">
        <v>3529549</v>
      </c>
      <c r="R16" s="46">
        <f t="shared" si="2"/>
        <v>7782428</v>
      </c>
      <c r="S16" s="102">
        <v>669421</v>
      </c>
      <c r="T16" s="102">
        <v>7113007</v>
      </c>
      <c r="V16" s="100" t="s">
        <v>287</v>
      </c>
      <c r="W16" s="101" t="s">
        <v>1747</v>
      </c>
      <c r="X16" s="102">
        <v>527725</v>
      </c>
      <c r="Y16" s="102">
        <f t="shared" si="3"/>
        <v>29636564</v>
      </c>
      <c r="Z16" s="102">
        <v>12186542</v>
      </c>
      <c r="AA16" s="102">
        <v>17450022</v>
      </c>
    </row>
    <row r="17" spans="1:27" ht="15">
      <c r="A17" s="100" t="s">
        <v>290</v>
      </c>
      <c r="B17" s="101" t="s">
        <v>1748</v>
      </c>
      <c r="C17" s="102">
        <v>178270</v>
      </c>
      <c r="D17" s="46">
        <f t="shared" si="0"/>
        <v>395516</v>
      </c>
      <c r="E17" s="102">
        <v>15000</v>
      </c>
      <c r="F17" s="102">
        <v>380516</v>
      </c>
      <c r="H17" s="100" t="s">
        <v>302</v>
      </c>
      <c r="I17" s="101" t="s">
        <v>1751</v>
      </c>
      <c r="J17" s="80"/>
      <c r="K17" s="46">
        <f t="shared" si="1"/>
        <v>35401</v>
      </c>
      <c r="L17" s="80"/>
      <c r="M17" s="102">
        <v>35401</v>
      </c>
      <c r="O17" s="100" t="s">
        <v>290</v>
      </c>
      <c r="P17" s="101" t="s">
        <v>1748</v>
      </c>
      <c r="Q17" s="102">
        <v>4312706</v>
      </c>
      <c r="R17" s="46">
        <f t="shared" si="2"/>
        <v>4326996</v>
      </c>
      <c r="S17" s="102">
        <v>142829</v>
      </c>
      <c r="T17" s="102">
        <v>4184167</v>
      </c>
      <c r="V17" s="100" t="s">
        <v>290</v>
      </c>
      <c r="W17" s="101" t="s">
        <v>1748</v>
      </c>
      <c r="X17" s="102">
        <v>271143</v>
      </c>
      <c r="Y17" s="102">
        <f t="shared" si="3"/>
        <v>11465393</v>
      </c>
      <c r="Z17" s="102">
        <v>567200</v>
      </c>
      <c r="AA17" s="102">
        <v>10898193</v>
      </c>
    </row>
    <row r="18" spans="1:27" ht="15">
      <c r="A18" s="100" t="s">
        <v>293</v>
      </c>
      <c r="B18" s="101" t="s">
        <v>1749</v>
      </c>
      <c r="C18" s="102">
        <v>93000</v>
      </c>
      <c r="D18" s="46">
        <f t="shared" si="0"/>
        <v>476158</v>
      </c>
      <c r="E18" s="102">
        <v>264890</v>
      </c>
      <c r="F18" s="102">
        <v>211268</v>
      </c>
      <c r="H18" s="100" t="s">
        <v>305</v>
      </c>
      <c r="I18" s="101" t="s">
        <v>1752</v>
      </c>
      <c r="J18" s="102">
        <v>12500</v>
      </c>
      <c r="K18" s="46">
        <f t="shared" si="1"/>
        <v>1800</v>
      </c>
      <c r="L18" s="80"/>
      <c r="M18" s="102">
        <v>1800</v>
      </c>
      <c r="O18" s="100" t="s">
        <v>293</v>
      </c>
      <c r="P18" s="101" t="s">
        <v>1749</v>
      </c>
      <c r="Q18" s="102">
        <v>1117800</v>
      </c>
      <c r="R18" s="46">
        <f t="shared" si="2"/>
        <v>2372538</v>
      </c>
      <c r="S18" s="102">
        <v>345050</v>
      </c>
      <c r="T18" s="102">
        <v>2027488</v>
      </c>
      <c r="V18" s="100" t="s">
        <v>293</v>
      </c>
      <c r="W18" s="101" t="s">
        <v>1749</v>
      </c>
      <c r="X18" s="102">
        <v>632125</v>
      </c>
      <c r="Y18" s="102">
        <f t="shared" si="3"/>
        <v>5425749</v>
      </c>
      <c r="Z18" s="102">
        <v>1311600</v>
      </c>
      <c r="AA18" s="102">
        <v>4114149</v>
      </c>
    </row>
    <row r="19" spans="1:27" ht="15">
      <c r="A19" s="100" t="s">
        <v>296</v>
      </c>
      <c r="B19" s="101" t="s">
        <v>2284</v>
      </c>
      <c r="C19" s="80"/>
      <c r="D19" s="46">
        <f t="shared" si="0"/>
        <v>49805</v>
      </c>
      <c r="E19" s="80"/>
      <c r="F19" s="102">
        <v>49805</v>
      </c>
      <c r="H19" s="100" t="s">
        <v>308</v>
      </c>
      <c r="I19" s="101" t="s">
        <v>1753</v>
      </c>
      <c r="J19" s="80"/>
      <c r="K19" s="46">
        <f t="shared" si="1"/>
        <v>105410</v>
      </c>
      <c r="L19" s="80"/>
      <c r="M19" s="102">
        <v>105410</v>
      </c>
      <c r="O19" s="100" t="s">
        <v>296</v>
      </c>
      <c r="P19" s="101" t="s">
        <v>2284</v>
      </c>
      <c r="Q19" s="102">
        <v>1834500</v>
      </c>
      <c r="R19" s="46">
        <f t="shared" si="2"/>
        <v>2487222</v>
      </c>
      <c r="S19" s="102">
        <v>616250</v>
      </c>
      <c r="T19" s="102">
        <v>1870972</v>
      </c>
      <c r="V19" s="100" t="s">
        <v>296</v>
      </c>
      <c r="W19" s="101" t="s">
        <v>2284</v>
      </c>
      <c r="X19" s="80"/>
      <c r="Y19" s="102">
        <f t="shared" si="3"/>
        <v>1486575</v>
      </c>
      <c r="Z19" s="80"/>
      <c r="AA19" s="102">
        <v>1486575</v>
      </c>
    </row>
    <row r="20" spans="1:27" ht="15">
      <c r="A20" s="100" t="s">
        <v>299</v>
      </c>
      <c r="B20" s="101" t="s">
        <v>1750</v>
      </c>
      <c r="C20" s="102">
        <v>233500</v>
      </c>
      <c r="D20" s="46">
        <f t="shared" si="0"/>
        <v>442475</v>
      </c>
      <c r="E20" s="80"/>
      <c r="F20" s="102">
        <v>442475</v>
      </c>
      <c r="H20" s="100" t="s">
        <v>311</v>
      </c>
      <c r="I20" s="101" t="s">
        <v>1754</v>
      </c>
      <c r="J20" s="102">
        <v>41801</v>
      </c>
      <c r="K20" s="46">
        <f t="shared" si="1"/>
        <v>287201</v>
      </c>
      <c r="L20" s="80"/>
      <c r="M20" s="102">
        <v>287201</v>
      </c>
      <c r="O20" s="100" t="s">
        <v>299</v>
      </c>
      <c r="P20" s="101" t="s">
        <v>1750</v>
      </c>
      <c r="Q20" s="102">
        <v>17312999</v>
      </c>
      <c r="R20" s="46">
        <f t="shared" si="2"/>
        <v>3590798</v>
      </c>
      <c r="S20" s="102">
        <v>381885</v>
      </c>
      <c r="T20" s="102">
        <v>3208913</v>
      </c>
      <c r="V20" s="100" t="s">
        <v>299</v>
      </c>
      <c r="W20" s="101" t="s">
        <v>1750</v>
      </c>
      <c r="X20" s="80"/>
      <c r="Y20" s="102">
        <f t="shared" si="3"/>
        <v>491000</v>
      </c>
      <c r="Z20" s="80"/>
      <c r="AA20" s="102">
        <v>491000</v>
      </c>
    </row>
    <row r="21" spans="1:27" ht="15">
      <c r="A21" s="100" t="s">
        <v>302</v>
      </c>
      <c r="B21" s="101" t="s">
        <v>1751</v>
      </c>
      <c r="C21" s="102">
        <v>2337159</v>
      </c>
      <c r="D21" s="46">
        <f t="shared" si="0"/>
        <v>576377</v>
      </c>
      <c r="E21" s="102">
        <v>1500</v>
      </c>
      <c r="F21" s="102">
        <v>574877</v>
      </c>
      <c r="H21" s="100" t="s">
        <v>317</v>
      </c>
      <c r="I21" s="101" t="s">
        <v>1756</v>
      </c>
      <c r="J21" s="80"/>
      <c r="K21" s="46">
        <f t="shared" si="1"/>
        <v>245294</v>
      </c>
      <c r="L21" s="80"/>
      <c r="M21" s="102">
        <v>245294</v>
      </c>
      <c r="O21" s="100" t="s">
        <v>302</v>
      </c>
      <c r="P21" s="101" t="s">
        <v>1751</v>
      </c>
      <c r="Q21" s="102">
        <v>27327303</v>
      </c>
      <c r="R21" s="46">
        <f t="shared" si="2"/>
        <v>9761677</v>
      </c>
      <c r="S21" s="102">
        <v>526286</v>
      </c>
      <c r="T21" s="102">
        <v>9235391</v>
      </c>
      <c r="V21" s="100" t="s">
        <v>302</v>
      </c>
      <c r="W21" s="101" t="s">
        <v>1751</v>
      </c>
      <c r="X21" s="102">
        <v>341925</v>
      </c>
      <c r="Y21" s="102">
        <f t="shared" si="3"/>
        <v>1900462</v>
      </c>
      <c r="Z21" s="102">
        <v>2400</v>
      </c>
      <c r="AA21" s="102">
        <v>1898062</v>
      </c>
    </row>
    <row r="22" spans="1:27" ht="15">
      <c r="A22" s="100" t="s">
        <v>305</v>
      </c>
      <c r="B22" s="101" t="s">
        <v>1752</v>
      </c>
      <c r="C22" s="102">
        <v>150</v>
      </c>
      <c r="D22" s="46">
        <f t="shared" si="0"/>
        <v>110849</v>
      </c>
      <c r="E22" s="80"/>
      <c r="F22" s="102">
        <v>110849</v>
      </c>
      <c r="H22" s="100" t="s">
        <v>323</v>
      </c>
      <c r="I22" s="101" t="s">
        <v>1758</v>
      </c>
      <c r="J22" s="102">
        <v>1200</v>
      </c>
      <c r="K22" s="46">
        <f t="shared" si="1"/>
        <v>0</v>
      </c>
      <c r="L22" s="80"/>
      <c r="M22" s="80"/>
      <c r="O22" s="100" t="s">
        <v>305</v>
      </c>
      <c r="P22" s="101" t="s">
        <v>1752</v>
      </c>
      <c r="Q22" s="102">
        <v>1023791</v>
      </c>
      <c r="R22" s="46">
        <f t="shared" si="2"/>
        <v>1358017</v>
      </c>
      <c r="S22" s="102">
        <v>214768</v>
      </c>
      <c r="T22" s="102">
        <v>1143249</v>
      </c>
      <c r="V22" s="100" t="s">
        <v>305</v>
      </c>
      <c r="W22" s="101" t="s">
        <v>1752</v>
      </c>
      <c r="X22" s="102">
        <v>198479</v>
      </c>
      <c r="Y22" s="102">
        <f t="shared" si="3"/>
        <v>494473</v>
      </c>
      <c r="Z22" s="80"/>
      <c r="AA22" s="102">
        <v>494473</v>
      </c>
    </row>
    <row r="23" spans="1:27" ht="15">
      <c r="A23" s="100" t="s">
        <v>308</v>
      </c>
      <c r="B23" s="101" t="s">
        <v>1753</v>
      </c>
      <c r="C23" s="80"/>
      <c r="D23" s="46">
        <f t="shared" si="0"/>
        <v>124130</v>
      </c>
      <c r="E23" s="80"/>
      <c r="F23" s="102">
        <v>124130</v>
      </c>
      <c r="H23" s="100" t="s">
        <v>327</v>
      </c>
      <c r="I23" s="101" t="s">
        <v>1759</v>
      </c>
      <c r="J23" s="80"/>
      <c r="K23" s="46">
        <f t="shared" si="1"/>
        <v>273800</v>
      </c>
      <c r="L23" s="80"/>
      <c r="M23" s="102">
        <v>273800</v>
      </c>
      <c r="O23" s="100" t="s">
        <v>308</v>
      </c>
      <c r="P23" s="101" t="s">
        <v>1753</v>
      </c>
      <c r="Q23" s="102">
        <v>694450</v>
      </c>
      <c r="R23" s="46">
        <f t="shared" si="2"/>
        <v>1970978</v>
      </c>
      <c r="S23" s="102">
        <v>263850</v>
      </c>
      <c r="T23" s="102">
        <v>1707128</v>
      </c>
      <c r="V23" s="100" t="s">
        <v>308</v>
      </c>
      <c r="W23" s="101" t="s">
        <v>1753</v>
      </c>
      <c r="X23" s="102">
        <v>80500</v>
      </c>
      <c r="Y23" s="102">
        <f t="shared" si="3"/>
        <v>5206020</v>
      </c>
      <c r="Z23" s="102">
        <v>30500</v>
      </c>
      <c r="AA23" s="102">
        <v>5175520</v>
      </c>
    </row>
    <row r="24" spans="1:27" ht="15">
      <c r="A24" s="100" t="s">
        <v>311</v>
      </c>
      <c r="B24" s="101" t="s">
        <v>1754</v>
      </c>
      <c r="C24" s="102">
        <v>3000</v>
      </c>
      <c r="D24" s="46">
        <f t="shared" si="0"/>
        <v>129241</v>
      </c>
      <c r="E24" s="80"/>
      <c r="F24" s="102">
        <v>129241</v>
      </c>
      <c r="H24" s="100" t="s">
        <v>330</v>
      </c>
      <c r="I24" s="101" t="s">
        <v>1760</v>
      </c>
      <c r="J24" s="80"/>
      <c r="K24" s="46">
        <f t="shared" si="1"/>
        <v>4700</v>
      </c>
      <c r="L24" s="80"/>
      <c r="M24" s="102">
        <v>4700</v>
      </c>
      <c r="O24" s="100" t="s">
        <v>311</v>
      </c>
      <c r="P24" s="101" t="s">
        <v>1754</v>
      </c>
      <c r="Q24" s="102">
        <v>17036277</v>
      </c>
      <c r="R24" s="46">
        <f t="shared" si="2"/>
        <v>2207854</v>
      </c>
      <c r="S24" s="102">
        <v>66435</v>
      </c>
      <c r="T24" s="102">
        <v>2141419</v>
      </c>
      <c r="V24" s="100" t="s">
        <v>311</v>
      </c>
      <c r="W24" s="101" t="s">
        <v>1754</v>
      </c>
      <c r="X24" s="102">
        <v>165501</v>
      </c>
      <c r="Y24" s="102">
        <f t="shared" si="3"/>
        <v>2528118</v>
      </c>
      <c r="Z24" s="80"/>
      <c r="AA24" s="102">
        <v>2528118</v>
      </c>
    </row>
    <row r="25" spans="1:27" ht="15">
      <c r="A25" s="100" t="s">
        <v>317</v>
      </c>
      <c r="B25" s="101" t="s">
        <v>1756</v>
      </c>
      <c r="C25" s="102">
        <v>80000</v>
      </c>
      <c r="D25" s="46">
        <f t="shared" si="0"/>
        <v>131997</v>
      </c>
      <c r="E25" s="80"/>
      <c r="F25" s="102">
        <v>131997</v>
      </c>
      <c r="H25" s="100" t="s">
        <v>333</v>
      </c>
      <c r="I25" s="101" t="s">
        <v>1761</v>
      </c>
      <c r="J25" s="80"/>
      <c r="K25" s="46">
        <f t="shared" si="1"/>
        <v>109550</v>
      </c>
      <c r="L25" s="102">
        <v>25300</v>
      </c>
      <c r="M25" s="102">
        <v>84250</v>
      </c>
      <c r="O25" s="100" t="s">
        <v>314</v>
      </c>
      <c r="P25" s="101" t="s">
        <v>1755</v>
      </c>
      <c r="Q25" s="102">
        <v>170001</v>
      </c>
      <c r="R25" s="46">
        <f t="shared" si="2"/>
        <v>769284</v>
      </c>
      <c r="S25" s="102">
        <v>1000</v>
      </c>
      <c r="T25" s="102">
        <v>768284</v>
      </c>
      <c r="V25" s="100" t="s">
        <v>314</v>
      </c>
      <c r="W25" s="101" t="s">
        <v>1755</v>
      </c>
      <c r="X25" s="80"/>
      <c r="Y25" s="102">
        <f t="shared" si="3"/>
        <v>15000</v>
      </c>
      <c r="Z25" s="80"/>
      <c r="AA25" s="102">
        <v>15000</v>
      </c>
    </row>
    <row r="26" spans="1:27" ht="15">
      <c r="A26" s="100" t="s">
        <v>320</v>
      </c>
      <c r="B26" s="101" t="s">
        <v>1757</v>
      </c>
      <c r="C26" s="102">
        <v>260600</v>
      </c>
      <c r="D26" s="46">
        <f t="shared" si="0"/>
        <v>332115</v>
      </c>
      <c r="E26" s="102">
        <v>55500</v>
      </c>
      <c r="F26" s="102">
        <v>276615</v>
      </c>
      <c r="H26" s="100" t="s">
        <v>339</v>
      </c>
      <c r="I26" s="101" t="s">
        <v>1763</v>
      </c>
      <c r="J26" s="80"/>
      <c r="K26" s="46">
        <f t="shared" si="1"/>
        <v>985470</v>
      </c>
      <c r="L26" s="80"/>
      <c r="M26" s="102">
        <v>985470</v>
      </c>
      <c r="O26" s="100" t="s">
        <v>317</v>
      </c>
      <c r="P26" s="101" t="s">
        <v>1756</v>
      </c>
      <c r="Q26" s="102">
        <v>4922050</v>
      </c>
      <c r="R26" s="46">
        <f t="shared" si="2"/>
        <v>2262820</v>
      </c>
      <c r="S26" s="102">
        <v>340515</v>
      </c>
      <c r="T26" s="102">
        <v>1922305</v>
      </c>
      <c r="V26" s="100" t="s">
        <v>317</v>
      </c>
      <c r="W26" s="101" t="s">
        <v>1756</v>
      </c>
      <c r="X26" s="102">
        <v>176500</v>
      </c>
      <c r="Y26" s="102">
        <f t="shared" si="3"/>
        <v>2821471</v>
      </c>
      <c r="Z26" s="102">
        <v>1093050</v>
      </c>
      <c r="AA26" s="102">
        <v>1728421</v>
      </c>
    </row>
    <row r="27" spans="1:27" ht="15">
      <c r="A27" s="100" t="s">
        <v>323</v>
      </c>
      <c r="B27" s="101" t="s">
        <v>1758</v>
      </c>
      <c r="C27" s="102">
        <v>1200</v>
      </c>
      <c r="D27" s="46">
        <f t="shared" si="0"/>
        <v>106677</v>
      </c>
      <c r="E27" s="80"/>
      <c r="F27" s="102">
        <v>106677</v>
      </c>
      <c r="H27" s="100" t="s">
        <v>342</v>
      </c>
      <c r="I27" s="101" t="s">
        <v>1764</v>
      </c>
      <c r="J27" s="80"/>
      <c r="K27" s="46">
        <f t="shared" si="1"/>
        <v>300</v>
      </c>
      <c r="L27" s="80"/>
      <c r="M27" s="102">
        <v>300</v>
      </c>
      <c r="O27" s="100" t="s">
        <v>320</v>
      </c>
      <c r="P27" s="101" t="s">
        <v>1757</v>
      </c>
      <c r="Q27" s="102">
        <v>6361173</v>
      </c>
      <c r="R27" s="46">
        <f t="shared" si="2"/>
        <v>9204021</v>
      </c>
      <c r="S27" s="102">
        <v>1185968</v>
      </c>
      <c r="T27" s="102">
        <v>8018053</v>
      </c>
      <c r="V27" s="100" t="s">
        <v>320</v>
      </c>
      <c r="W27" s="101" t="s">
        <v>1757</v>
      </c>
      <c r="X27" s="80"/>
      <c r="Y27" s="102">
        <f t="shared" si="3"/>
        <v>79700</v>
      </c>
      <c r="Z27" s="80"/>
      <c r="AA27" s="102">
        <v>79700</v>
      </c>
    </row>
    <row r="28" spans="1:27" ht="15">
      <c r="A28" s="100" t="s">
        <v>327</v>
      </c>
      <c r="B28" s="101" t="s">
        <v>1759</v>
      </c>
      <c r="C28" s="102">
        <v>748250</v>
      </c>
      <c r="D28" s="46">
        <f t="shared" si="0"/>
        <v>891746</v>
      </c>
      <c r="E28" s="102">
        <v>615700</v>
      </c>
      <c r="F28" s="102">
        <v>276046</v>
      </c>
      <c r="H28" s="100" t="s">
        <v>345</v>
      </c>
      <c r="I28" s="101" t="s">
        <v>1765</v>
      </c>
      <c r="J28" s="80"/>
      <c r="K28" s="46">
        <f t="shared" si="1"/>
        <v>240501</v>
      </c>
      <c r="L28" s="80"/>
      <c r="M28" s="102">
        <v>240501</v>
      </c>
      <c r="O28" s="100" t="s">
        <v>323</v>
      </c>
      <c r="P28" s="101" t="s">
        <v>1758</v>
      </c>
      <c r="Q28" s="102">
        <v>473751</v>
      </c>
      <c r="R28" s="46">
        <f t="shared" si="2"/>
        <v>636119</v>
      </c>
      <c r="S28" s="102">
        <v>190950</v>
      </c>
      <c r="T28" s="102">
        <v>445169</v>
      </c>
      <c r="V28" s="100" t="s">
        <v>323</v>
      </c>
      <c r="W28" s="101" t="s">
        <v>1758</v>
      </c>
      <c r="X28" s="102">
        <v>141020</v>
      </c>
      <c r="Y28" s="102">
        <f t="shared" si="3"/>
        <v>402737</v>
      </c>
      <c r="Z28" s="102">
        <v>26000</v>
      </c>
      <c r="AA28" s="102">
        <v>376737</v>
      </c>
    </row>
    <row r="29" spans="1:27" ht="15">
      <c r="A29" s="100" t="s">
        <v>330</v>
      </c>
      <c r="B29" s="101" t="s">
        <v>1760</v>
      </c>
      <c r="C29" s="102">
        <v>72000</v>
      </c>
      <c r="D29" s="46">
        <f t="shared" si="0"/>
        <v>23719</v>
      </c>
      <c r="E29" s="102">
        <v>1050</v>
      </c>
      <c r="F29" s="102">
        <v>22669</v>
      </c>
      <c r="H29" s="100" t="s">
        <v>348</v>
      </c>
      <c r="I29" s="101" t="s">
        <v>1766</v>
      </c>
      <c r="J29" s="80"/>
      <c r="K29" s="46">
        <f t="shared" si="1"/>
        <v>36100</v>
      </c>
      <c r="L29" s="80"/>
      <c r="M29" s="102">
        <v>36100</v>
      </c>
      <c r="O29" s="100" t="s">
        <v>327</v>
      </c>
      <c r="P29" s="101" t="s">
        <v>1759</v>
      </c>
      <c r="Q29" s="102">
        <v>5620402</v>
      </c>
      <c r="R29" s="46">
        <f t="shared" si="2"/>
        <v>6960421</v>
      </c>
      <c r="S29" s="102">
        <v>2877402</v>
      </c>
      <c r="T29" s="102">
        <v>4083019</v>
      </c>
      <c r="V29" s="100" t="s">
        <v>327</v>
      </c>
      <c r="W29" s="101" t="s">
        <v>1759</v>
      </c>
      <c r="X29" s="102">
        <v>1</v>
      </c>
      <c r="Y29" s="102">
        <f t="shared" si="3"/>
        <v>10081891</v>
      </c>
      <c r="Z29" s="80"/>
      <c r="AA29" s="102">
        <v>10081891</v>
      </c>
    </row>
    <row r="30" spans="1:27" ht="15">
      <c r="A30" s="100" t="s">
        <v>333</v>
      </c>
      <c r="B30" s="101" t="s">
        <v>1761</v>
      </c>
      <c r="C30" s="102">
        <v>1160201</v>
      </c>
      <c r="D30" s="46">
        <f t="shared" si="0"/>
        <v>321495</v>
      </c>
      <c r="E30" s="102">
        <v>1</v>
      </c>
      <c r="F30" s="102">
        <v>321494</v>
      </c>
      <c r="H30" s="100" t="s">
        <v>357</v>
      </c>
      <c r="I30" s="101" t="s">
        <v>1769</v>
      </c>
      <c r="J30" s="80"/>
      <c r="K30" s="46">
        <f t="shared" si="1"/>
        <v>190700</v>
      </c>
      <c r="L30" s="80"/>
      <c r="M30" s="102">
        <v>190700</v>
      </c>
      <c r="O30" s="100" t="s">
        <v>330</v>
      </c>
      <c r="P30" s="101" t="s">
        <v>1760</v>
      </c>
      <c r="Q30" s="102">
        <v>4460300</v>
      </c>
      <c r="R30" s="46">
        <f t="shared" si="2"/>
        <v>2085684</v>
      </c>
      <c r="S30" s="102">
        <v>1148703</v>
      </c>
      <c r="T30" s="102">
        <v>936981</v>
      </c>
      <c r="V30" s="100" t="s">
        <v>330</v>
      </c>
      <c r="W30" s="101" t="s">
        <v>1760</v>
      </c>
      <c r="X30" s="102">
        <v>1386900</v>
      </c>
      <c r="Y30" s="102">
        <f t="shared" si="3"/>
        <v>1051379</v>
      </c>
      <c r="Z30" s="80"/>
      <c r="AA30" s="102">
        <v>1051379</v>
      </c>
    </row>
    <row r="31" spans="1:27" ht="15">
      <c r="A31" s="100" t="s">
        <v>336</v>
      </c>
      <c r="B31" s="101" t="s">
        <v>1762</v>
      </c>
      <c r="C31" s="80"/>
      <c r="D31" s="46">
        <f t="shared" si="0"/>
        <v>59639</v>
      </c>
      <c r="E31" s="80"/>
      <c r="F31" s="102">
        <v>59639</v>
      </c>
      <c r="H31" s="100" t="s">
        <v>360</v>
      </c>
      <c r="I31" s="101" t="s">
        <v>1770</v>
      </c>
      <c r="J31" s="80"/>
      <c r="K31" s="46">
        <f t="shared" si="1"/>
        <v>145117</v>
      </c>
      <c r="L31" s="80"/>
      <c r="M31" s="102">
        <v>145117</v>
      </c>
      <c r="O31" s="100" t="s">
        <v>333</v>
      </c>
      <c r="P31" s="101" t="s">
        <v>1761</v>
      </c>
      <c r="Q31" s="102">
        <v>1813851</v>
      </c>
      <c r="R31" s="46">
        <f t="shared" si="2"/>
        <v>7543152</v>
      </c>
      <c r="S31" s="102">
        <v>3051462</v>
      </c>
      <c r="T31" s="102">
        <v>4491690</v>
      </c>
      <c r="V31" s="100" t="s">
        <v>333</v>
      </c>
      <c r="W31" s="101" t="s">
        <v>1761</v>
      </c>
      <c r="X31" s="102">
        <v>57460</v>
      </c>
      <c r="Y31" s="102">
        <f t="shared" si="3"/>
        <v>6020257</v>
      </c>
      <c r="Z31" s="102">
        <v>2525100</v>
      </c>
      <c r="AA31" s="102">
        <v>3495157</v>
      </c>
    </row>
    <row r="32" spans="1:27" ht="15">
      <c r="A32" s="100" t="s">
        <v>339</v>
      </c>
      <c r="B32" s="101" t="s">
        <v>1763</v>
      </c>
      <c r="C32" s="80"/>
      <c r="D32" s="46">
        <f t="shared" si="0"/>
        <v>28900</v>
      </c>
      <c r="E32" s="80"/>
      <c r="F32" s="102">
        <v>28900</v>
      </c>
      <c r="H32" s="100" t="s">
        <v>363</v>
      </c>
      <c r="I32" s="101" t="s">
        <v>1771</v>
      </c>
      <c r="J32" s="80"/>
      <c r="K32" s="46">
        <f t="shared" si="1"/>
        <v>60940</v>
      </c>
      <c r="L32" s="80"/>
      <c r="M32" s="102">
        <v>60940</v>
      </c>
      <c r="O32" s="100" t="s">
        <v>336</v>
      </c>
      <c r="P32" s="101" t="s">
        <v>1762</v>
      </c>
      <c r="Q32" s="102">
        <v>5000000</v>
      </c>
      <c r="R32" s="46">
        <f t="shared" si="2"/>
        <v>1846968</v>
      </c>
      <c r="S32" s="102">
        <v>34000</v>
      </c>
      <c r="T32" s="102">
        <v>1812968</v>
      </c>
      <c r="V32" s="100" t="s">
        <v>336</v>
      </c>
      <c r="W32" s="101" t="s">
        <v>1762</v>
      </c>
      <c r="X32" s="102">
        <v>732669</v>
      </c>
      <c r="Y32" s="102">
        <f t="shared" si="3"/>
        <v>1436767</v>
      </c>
      <c r="Z32" s="80"/>
      <c r="AA32" s="102">
        <v>1436767</v>
      </c>
    </row>
    <row r="33" spans="1:27" ht="15">
      <c r="A33" s="100" t="s">
        <v>342</v>
      </c>
      <c r="B33" s="101" t="s">
        <v>1764</v>
      </c>
      <c r="C33" s="102">
        <v>50000</v>
      </c>
      <c r="D33" s="46">
        <f t="shared" si="0"/>
        <v>109480</v>
      </c>
      <c r="E33" s="80"/>
      <c r="F33" s="102">
        <v>109480</v>
      </c>
      <c r="H33" s="100" t="s">
        <v>366</v>
      </c>
      <c r="I33" s="101" t="s">
        <v>1772</v>
      </c>
      <c r="J33" s="80"/>
      <c r="K33" s="46">
        <f t="shared" si="1"/>
        <v>54706</v>
      </c>
      <c r="L33" s="80"/>
      <c r="M33" s="102">
        <v>54706</v>
      </c>
      <c r="O33" s="100" t="s">
        <v>339</v>
      </c>
      <c r="P33" s="101" t="s">
        <v>1763</v>
      </c>
      <c r="Q33" s="102">
        <v>150000</v>
      </c>
      <c r="R33" s="46">
        <f t="shared" si="2"/>
        <v>1108828</v>
      </c>
      <c r="S33" s="102">
        <v>105850</v>
      </c>
      <c r="T33" s="102">
        <v>1002978</v>
      </c>
      <c r="V33" s="100" t="s">
        <v>339</v>
      </c>
      <c r="W33" s="101" t="s">
        <v>1763</v>
      </c>
      <c r="X33" s="102">
        <v>3347900</v>
      </c>
      <c r="Y33" s="102">
        <f t="shared" si="3"/>
        <v>10588795</v>
      </c>
      <c r="Z33" s="102">
        <v>74500</v>
      </c>
      <c r="AA33" s="102">
        <v>10514295</v>
      </c>
    </row>
    <row r="34" spans="1:27" ht="15">
      <c r="A34" s="100" t="s">
        <v>345</v>
      </c>
      <c r="B34" s="101" t="s">
        <v>1765</v>
      </c>
      <c r="C34" s="102">
        <v>8750</v>
      </c>
      <c r="D34" s="46">
        <f t="shared" si="0"/>
        <v>107945</v>
      </c>
      <c r="E34" s="80"/>
      <c r="F34" s="102">
        <v>107945</v>
      </c>
      <c r="H34" s="100" t="s">
        <v>369</v>
      </c>
      <c r="I34" s="101" t="s">
        <v>2285</v>
      </c>
      <c r="J34" s="102">
        <v>250000</v>
      </c>
      <c r="K34" s="46">
        <f t="shared" si="1"/>
        <v>1907376</v>
      </c>
      <c r="L34" s="80"/>
      <c r="M34" s="102">
        <v>1907376</v>
      </c>
      <c r="O34" s="100" t="s">
        <v>342</v>
      </c>
      <c r="P34" s="101" t="s">
        <v>1764</v>
      </c>
      <c r="Q34" s="102">
        <v>12708780</v>
      </c>
      <c r="R34" s="46">
        <f t="shared" si="2"/>
        <v>5588580</v>
      </c>
      <c r="S34" s="102">
        <v>93900</v>
      </c>
      <c r="T34" s="102">
        <v>5494680</v>
      </c>
      <c r="V34" s="100" t="s">
        <v>342</v>
      </c>
      <c r="W34" s="101" t="s">
        <v>1764</v>
      </c>
      <c r="X34" s="80"/>
      <c r="Y34" s="102">
        <f t="shared" si="3"/>
        <v>985334</v>
      </c>
      <c r="Z34" s="80"/>
      <c r="AA34" s="102">
        <v>985334</v>
      </c>
    </row>
    <row r="35" spans="1:27" ht="15">
      <c r="A35" s="100" t="s">
        <v>348</v>
      </c>
      <c r="B35" s="101" t="s">
        <v>1766</v>
      </c>
      <c r="C35" s="102">
        <v>169000</v>
      </c>
      <c r="D35" s="46">
        <f t="shared" si="0"/>
        <v>143840</v>
      </c>
      <c r="E35" s="102">
        <v>600</v>
      </c>
      <c r="F35" s="102">
        <v>143240</v>
      </c>
      <c r="H35" s="100" t="s">
        <v>372</v>
      </c>
      <c r="I35" s="101" t="s">
        <v>1773</v>
      </c>
      <c r="J35" s="80"/>
      <c r="K35" s="46">
        <f t="shared" si="1"/>
        <v>53400</v>
      </c>
      <c r="L35" s="80"/>
      <c r="M35" s="102">
        <v>53400</v>
      </c>
      <c r="O35" s="100" t="s">
        <v>345</v>
      </c>
      <c r="P35" s="101" t="s">
        <v>1765</v>
      </c>
      <c r="Q35" s="102">
        <v>7061790</v>
      </c>
      <c r="R35" s="46">
        <f t="shared" si="2"/>
        <v>3749826</v>
      </c>
      <c r="S35" s="102">
        <v>1278150</v>
      </c>
      <c r="T35" s="102">
        <v>2471676</v>
      </c>
      <c r="V35" s="100" t="s">
        <v>345</v>
      </c>
      <c r="W35" s="101" t="s">
        <v>1765</v>
      </c>
      <c r="X35" s="80"/>
      <c r="Y35" s="102">
        <f t="shared" si="3"/>
        <v>2466216</v>
      </c>
      <c r="Z35" s="102">
        <v>50200</v>
      </c>
      <c r="AA35" s="102">
        <v>2416016</v>
      </c>
    </row>
    <row r="36" spans="1:27" ht="15">
      <c r="A36" s="100" t="s">
        <v>351</v>
      </c>
      <c r="B36" s="101" t="s">
        <v>1767</v>
      </c>
      <c r="C36" s="102">
        <v>976600</v>
      </c>
      <c r="D36" s="46">
        <f t="shared" si="0"/>
        <v>124953</v>
      </c>
      <c r="E36" s="102">
        <v>20000</v>
      </c>
      <c r="F36" s="102">
        <v>104953</v>
      </c>
      <c r="H36" s="100" t="s">
        <v>375</v>
      </c>
      <c r="I36" s="101" t="s">
        <v>1774</v>
      </c>
      <c r="J36" s="102">
        <v>6500</v>
      </c>
      <c r="K36" s="46">
        <f t="shared" si="1"/>
        <v>319015</v>
      </c>
      <c r="L36" s="102">
        <v>130000</v>
      </c>
      <c r="M36" s="102">
        <v>189015</v>
      </c>
      <c r="O36" s="100" t="s">
        <v>348</v>
      </c>
      <c r="P36" s="101" t="s">
        <v>1766</v>
      </c>
      <c r="Q36" s="102">
        <v>5582600</v>
      </c>
      <c r="R36" s="46">
        <f t="shared" si="2"/>
        <v>7051408</v>
      </c>
      <c r="S36" s="102">
        <v>3630170</v>
      </c>
      <c r="T36" s="102">
        <v>3421238</v>
      </c>
      <c r="V36" s="100" t="s">
        <v>348</v>
      </c>
      <c r="W36" s="101" t="s">
        <v>1766</v>
      </c>
      <c r="X36" s="80"/>
      <c r="Y36" s="102">
        <f t="shared" si="3"/>
        <v>962430</v>
      </c>
      <c r="Z36" s="102">
        <v>41000</v>
      </c>
      <c r="AA36" s="102">
        <v>921430</v>
      </c>
    </row>
    <row r="37" spans="1:27" ht="15">
      <c r="A37" s="100" t="s">
        <v>357</v>
      </c>
      <c r="B37" s="101" t="s">
        <v>1769</v>
      </c>
      <c r="C37" s="102">
        <v>80000</v>
      </c>
      <c r="D37" s="46">
        <f t="shared" si="0"/>
        <v>239350</v>
      </c>
      <c r="E37" s="80"/>
      <c r="F37" s="102">
        <v>239350</v>
      </c>
      <c r="H37" s="100" t="s">
        <v>378</v>
      </c>
      <c r="I37" s="101" t="s">
        <v>1775</v>
      </c>
      <c r="J37" s="80"/>
      <c r="K37" s="46">
        <f t="shared" si="1"/>
        <v>92050</v>
      </c>
      <c r="L37" s="80"/>
      <c r="M37" s="102">
        <v>92050</v>
      </c>
      <c r="O37" s="100" t="s">
        <v>351</v>
      </c>
      <c r="P37" s="101" t="s">
        <v>1767</v>
      </c>
      <c r="Q37" s="102">
        <v>5153790</v>
      </c>
      <c r="R37" s="46">
        <f t="shared" si="2"/>
        <v>4964310</v>
      </c>
      <c r="S37" s="102">
        <v>2736000</v>
      </c>
      <c r="T37" s="102">
        <v>2228310</v>
      </c>
      <c r="V37" s="100" t="s">
        <v>351</v>
      </c>
      <c r="W37" s="101" t="s">
        <v>1767</v>
      </c>
      <c r="X37" s="102">
        <v>39000</v>
      </c>
      <c r="Y37" s="102">
        <f t="shared" si="3"/>
        <v>722170</v>
      </c>
      <c r="Z37" s="102">
        <v>125000</v>
      </c>
      <c r="AA37" s="102">
        <v>597170</v>
      </c>
    </row>
    <row r="38" spans="1:27" ht="15">
      <c r="A38" s="100" t="s">
        <v>360</v>
      </c>
      <c r="B38" s="101" t="s">
        <v>1770</v>
      </c>
      <c r="C38" s="102">
        <v>7500</v>
      </c>
      <c r="D38" s="46">
        <f t="shared" si="0"/>
        <v>48940</v>
      </c>
      <c r="E38" s="80"/>
      <c r="F38" s="102">
        <v>48940</v>
      </c>
      <c r="H38" s="100" t="s">
        <v>381</v>
      </c>
      <c r="I38" s="101" t="s">
        <v>1776</v>
      </c>
      <c r="J38" s="80"/>
      <c r="K38" s="46">
        <f t="shared" si="1"/>
        <v>216030</v>
      </c>
      <c r="L38" s="80"/>
      <c r="M38" s="102">
        <v>216030</v>
      </c>
      <c r="O38" s="100" t="s">
        <v>354</v>
      </c>
      <c r="P38" s="101" t="s">
        <v>1768</v>
      </c>
      <c r="Q38" s="102">
        <v>1060700</v>
      </c>
      <c r="R38" s="46">
        <f t="shared" si="2"/>
        <v>4858203</v>
      </c>
      <c r="S38" s="102">
        <v>1118582</v>
      </c>
      <c r="T38" s="102">
        <v>3739621</v>
      </c>
      <c r="V38" s="100" t="s">
        <v>354</v>
      </c>
      <c r="W38" s="101" t="s">
        <v>1768</v>
      </c>
      <c r="X38" s="102">
        <v>1781108</v>
      </c>
      <c r="Y38" s="102">
        <f t="shared" si="3"/>
        <v>253070</v>
      </c>
      <c r="Z38" s="80"/>
      <c r="AA38" s="102">
        <v>253070</v>
      </c>
    </row>
    <row r="39" spans="1:27" ht="15">
      <c r="A39" s="100" t="s">
        <v>363</v>
      </c>
      <c r="B39" s="101" t="s">
        <v>1771</v>
      </c>
      <c r="C39" s="102">
        <v>2020379</v>
      </c>
      <c r="D39" s="46">
        <f t="shared" si="0"/>
        <v>179739</v>
      </c>
      <c r="E39" s="80"/>
      <c r="F39" s="102">
        <v>179739</v>
      </c>
      <c r="H39" s="100" t="s">
        <v>384</v>
      </c>
      <c r="I39" s="101" t="s">
        <v>1777</v>
      </c>
      <c r="J39" s="80"/>
      <c r="K39" s="46">
        <f t="shared" si="1"/>
        <v>1874500</v>
      </c>
      <c r="L39" s="102">
        <v>32000</v>
      </c>
      <c r="M39" s="102">
        <v>1842500</v>
      </c>
      <c r="O39" s="100" t="s">
        <v>357</v>
      </c>
      <c r="P39" s="101" t="s">
        <v>1769</v>
      </c>
      <c r="Q39" s="102">
        <v>2489600</v>
      </c>
      <c r="R39" s="46">
        <f t="shared" si="2"/>
        <v>5066938</v>
      </c>
      <c r="S39" s="102">
        <v>824000</v>
      </c>
      <c r="T39" s="102">
        <v>4242938</v>
      </c>
      <c r="V39" s="100" t="s">
        <v>357</v>
      </c>
      <c r="W39" s="101" t="s">
        <v>1769</v>
      </c>
      <c r="X39" s="80"/>
      <c r="Y39" s="102">
        <f t="shared" si="3"/>
        <v>7095781</v>
      </c>
      <c r="Z39" s="80"/>
      <c r="AA39" s="102">
        <v>7095781</v>
      </c>
    </row>
    <row r="40" spans="1:27" ht="15">
      <c r="A40" s="100" t="s">
        <v>366</v>
      </c>
      <c r="B40" s="101" t="s">
        <v>1772</v>
      </c>
      <c r="C40" s="102">
        <v>295745</v>
      </c>
      <c r="D40" s="46">
        <f t="shared" si="0"/>
        <v>135639</v>
      </c>
      <c r="E40" s="102">
        <v>500</v>
      </c>
      <c r="F40" s="102">
        <v>135139</v>
      </c>
      <c r="H40" s="100" t="s">
        <v>387</v>
      </c>
      <c r="I40" s="101" t="s">
        <v>1778</v>
      </c>
      <c r="J40" s="80"/>
      <c r="K40" s="46">
        <f t="shared" si="1"/>
        <v>122929</v>
      </c>
      <c r="L40" s="80"/>
      <c r="M40" s="102">
        <v>122929</v>
      </c>
      <c r="O40" s="100" t="s">
        <v>360</v>
      </c>
      <c r="P40" s="101" t="s">
        <v>1770</v>
      </c>
      <c r="Q40" s="102">
        <v>1182895</v>
      </c>
      <c r="R40" s="46">
        <f t="shared" si="2"/>
        <v>1212608</v>
      </c>
      <c r="S40" s="102">
        <v>17350</v>
      </c>
      <c r="T40" s="102">
        <v>1195258</v>
      </c>
      <c r="V40" s="100" t="s">
        <v>360</v>
      </c>
      <c r="W40" s="101" t="s">
        <v>1770</v>
      </c>
      <c r="X40" s="102">
        <v>906190</v>
      </c>
      <c r="Y40" s="102">
        <f t="shared" si="3"/>
        <v>6716981</v>
      </c>
      <c r="Z40" s="102">
        <v>36850</v>
      </c>
      <c r="AA40" s="102">
        <v>6680131</v>
      </c>
    </row>
    <row r="41" spans="1:27" ht="15">
      <c r="A41" s="100" t="s">
        <v>369</v>
      </c>
      <c r="B41" s="101" t="s">
        <v>2285</v>
      </c>
      <c r="C41" s="102">
        <v>700000</v>
      </c>
      <c r="D41" s="46">
        <f t="shared" si="0"/>
        <v>394263</v>
      </c>
      <c r="E41" s="102">
        <v>195000</v>
      </c>
      <c r="F41" s="102">
        <v>199263</v>
      </c>
      <c r="H41" s="100" t="s">
        <v>390</v>
      </c>
      <c r="I41" s="101" t="s">
        <v>1779</v>
      </c>
      <c r="J41" s="80"/>
      <c r="K41" s="46">
        <f t="shared" si="1"/>
        <v>287980</v>
      </c>
      <c r="L41" s="80"/>
      <c r="M41" s="102">
        <v>287980</v>
      </c>
      <c r="O41" s="100" t="s">
        <v>363</v>
      </c>
      <c r="P41" s="101" t="s">
        <v>1771</v>
      </c>
      <c r="Q41" s="102">
        <v>13393400</v>
      </c>
      <c r="R41" s="46">
        <f t="shared" si="2"/>
        <v>9423466</v>
      </c>
      <c r="S41" s="102">
        <v>94406</v>
      </c>
      <c r="T41" s="102">
        <v>9329060</v>
      </c>
      <c r="V41" s="100" t="s">
        <v>363</v>
      </c>
      <c r="W41" s="101" t="s">
        <v>1771</v>
      </c>
      <c r="X41" s="102">
        <v>39761100</v>
      </c>
      <c r="Y41" s="102">
        <f t="shared" si="3"/>
        <v>4457359</v>
      </c>
      <c r="Z41" s="102">
        <v>1074026</v>
      </c>
      <c r="AA41" s="102">
        <v>3383333</v>
      </c>
    </row>
    <row r="42" spans="1:27" ht="15">
      <c r="A42" s="100" t="s">
        <v>372</v>
      </c>
      <c r="B42" s="101" t="s">
        <v>1773</v>
      </c>
      <c r="C42" s="102">
        <v>780500</v>
      </c>
      <c r="D42" s="46">
        <f t="shared" si="0"/>
        <v>110187</v>
      </c>
      <c r="E42" s="80"/>
      <c r="F42" s="102">
        <v>110187</v>
      </c>
      <c r="H42" s="100" t="s">
        <v>393</v>
      </c>
      <c r="I42" s="101" t="s">
        <v>1780</v>
      </c>
      <c r="J42" s="102">
        <v>100</v>
      </c>
      <c r="K42" s="46">
        <f t="shared" si="1"/>
        <v>1513236</v>
      </c>
      <c r="L42" s="80"/>
      <c r="M42" s="102">
        <v>1513236</v>
      </c>
      <c r="O42" s="100" t="s">
        <v>366</v>
      </c>
      <c r="P42" s="101" t="s">
        <v>1772</v>
      </c>
      <c r="Q42" s="102">
        <v>1353250</v>
      </c>
      <c r="R42" s="46">
        <f t="shared" si="2"/>
        <v>3509368</v>
      </c>
      <c r="S42" s="102">
        <v>822287</v>
      </c>
      <c r="T42" s="102">
        <v>2687081</v>
      </c>
      <c r="V42" s="100" t="s">
        <v>366</v>
      </c>
      <c r="W42" s="101" t="s">
        <v>1772</v>
      </c>
      <c r="X42" s="102">
        <v>662500</v>
      </c>
      <c r="Y42" s="102">
        <f t="shared" si="3"/>
        <v>2424578</v>
      </c>
      <c r="Z42" s="80"/>
      <c r="AA42" s="102">
        <v>2424578</v>
      </c>
    </row>
    <row r="43" spans="1:27" ht="15">
      <c r="A43" s="100" t="s">
        <v>375</v>
      </c>
      <c r="B43" s="101" t="s">
        <v>1774</v>
      </c>
      <c r="C43" s="80"/>
      <c r="D43" s="46">
        <f t="shared" si="0"/>
        <v>1044831</v>
      </c>
      <c r="E43" s="102">
        <v>377914</v>
      </c>
      <c r="F43" s="102">
        <v>666917</v>
      </c>
      <c r="H43" s="100" t="s">
        <v>399</v>
      </c>
      <c r="I43" s="101" t="s">
        <v>1782</v>
      </c>
      <c r="J43" s="80"/>
      <c r="K43" s="46">
        <f t="shared" si="1"/>
        <v>7100</v>
      </c>
      <c r="L43" s="80"/>
      <c r="M43" s="102">
        <v>7100</v>
      </c>
      <c r="O43" s="100" t="s">
        <v>369</v>
      </c>
      <c r="P43" s="101" t="s">
        <v>2285</v>
      </c>
      <c r="Q43" s="102">
        <v>3213000</v>
      </c>
      <c r="R43" s="46">
        <f t="shared" si="2"/>
        <v>7323435</v>
      </c>
      <c r="S43" s="102">
        <v>4510850</v>
      </c>
      <c r="T43" s="102">
        <v>2812585</v>
      </c>
      <c r="V43" s="100" t="s">
        <v>369</v>
      </c>
      <c r="W43" s="101" t="s">
        <v>2285</v>
      </c>
      <c r="X43" s="102">
        <v>17987291</v>
      </c>
      <c r="Y43" s="102">
        <f t="shared" si="3"/>
        <v>7211521</v>
      </c>
      <c r="Z43" s="102">
        <v>675900</v>
      </c>
      <c r="AA43" s="102">
        <v>6535621</v>
      </c>
    </row>
    <row r="44" spans="1:27" ht="15">
      <c r="A44" s="100" t="s">
        <v>378</v>
      </c>
      <c r="B44" s="101" t="s">
        <v>1775</v>
      </c>
      <c r="C44" s="80"/>
      <c r="D44" s="46">
        <f t="shared" si="0"/>
        <v>277502</v>
      </c>
      <c r="E44" s="80"/>
      <c r="F44" s="102">
        <v>277502</v>
      </c>
      <c r="H44" s="100" t="s">
        <v>402</v>
      </c>
      <c r="I44" s="101" t="s">
        <v>1783</v>
      </c>
      <c r="J44" s="80"/>
      <c r="K44" s="46">
        <f t="shared" si="1"/>
        <v>65750</v>
      </c>
      <c r="L44" s="80"/>
      <c r="M44" s="102">
        <v>65750</v>
      </c>
      <c r="O44" s="100" t="s">
        <v>372</v>
      </c>
      <c r="P44" s="101" t="s">
        <v>1773</v>
      </c>
      <c r="Q44" s="102">
        <v>13780066</v>
      </c>
      <c r="R44" s="46">
        <f t="shared" si="2"/>
        <v>4865752</v>
      </c>
      <c r="S44" s="102">
        <v>1164200</v>
      </c>
      <c r="T44" s="102">
        <v>3701552</v>
      </c>
      <c r="V44" s="100" t="s">
        <v>372</v>
      </c>
      <c r="W44" s="101" t="s">
        <v>1773</v>
      </c>
      <c r="X44" s="102">
        <v>957000</v>
      </c>
      <c r="Y44" s="102">
        <f t="shared" si="3"/>
        <v>7904859</v>
      </c>
      <c r="Z44" s="102">
        <v>2584000</v>
      </c>
      <c r="AA44" s="102">
        <v>5320859</v>
      </c>
    </row>
    <row r="45" spans="1:27" ht="15">
      <c r="A45" s="100" t="s">
        <v>381</v>
      </c>
      <c r="B45" s="101" t="s">
        <v>1776</v>
      </c>
      <c r="C45" s="102">
        <v>2600500</v>
      </c>
      <c r="D45" s="46">
        <f t="shared" si="0"/>
        <v>989981</v>
      </c>
      <c r="E45" s="80"/>
      <c r="F45" s="102">
        <v>989981</v>
      </c>
      <c r="H45" s="100" t="s">
        <v>405</v>
      </c>
      <c r="I45" s="101" t="s">
        <v>1784</v>
      </c>
      <c r="J45" s="80"/>
      <c r="K45" s="46">
        <f t="shared" si="1"/>
        <v>13100</v>
      </c>
      <c r="L45" s="80"/>
      <c r="M45" s="102">
        <v>13100</v>
      </c>
      <c r="O45" s="100" t="s">
        <v>375</v>
      </c>
      <c r="P45" s="101" t="s">
        <v>1774</v>
      </c>
      <c r="Q45" s="102">
        <v>1966324</v>
      </c>
      <c r="R45" s="46">
        <f t="shared" si="2"/>
        <v>14005607</v>
      </c>
      <c r="S45" s="102">
        <v>5056854</v>
      </c>
      <c r="T45" s="102">
        <v>8948753</v>
      </c>
      <c r="V45" s="100" t="s">
        <v>375</v>
      </c>
      <c r="W45" s="101" t="s">
        <v>1774</v>
      </c>
      <c r="X45" s="102">
        <v>1343506</v>
      </c>
      <c r="Y45" s="102">
        <f t="shared" si="3"/>
        <v>20161533</v>
      </c>
      <c r="Z45" s="102">
        <v>13588733</v>
      </c>
      <c r="AA45" s="102">
        <v>6572800</v>
      </c>
    </row>
    <row r="46" spans="1:27" ht="15">
      <c r="A46" s="100" t="s">
        <v>384</v>
      </c>
      <c r="B46" s="101" t="s">
        <v>1777</v>
      </c>
      <c r="C46" s="102">
        <v>1566900</v>
      </c>
      <c r="D46" s="46">
        <f t="shared" si="0"/>
        <v>519145</v>
      </c>
      <c r="E46" s="102">
        <v>120400</v>
      </c>
      <c r="F46" s="102">
        <v>398745</v>
      </c>
      <c r="H46" s="100" t="s">
        <v>411</v>
      </c>
      <c r="I46" s="101" t="s">
        <v>2286</v>
      </c>
      <c r="J46" s="80"/>
      <c r="K46" s="46">
        <f t="shared" si="1"/>
        <v>24100</v>
      </c>
      <c r="L46" s="80"/>
      <c r="M46" s="102">
        <v>24100</v>
      </c>
      <c r="O46" s="100" t="s">
        <v>378</v>
      </c>
      <c r="P46" s="101" t="s">
        <v>1775</v>
      </c>
      <c r="Q46" s="102">
        <v>868900</v>
      </c>
      <c r="R46" s="46">
        <f t="shared" si="2"/>
        <v>1342833</v>
      </c>
      <c r="S46" s="102">
        <v>6950</v>
      </c>
      <c r="T46" s="102">
        <v>1335883</v>
      </c>
      <c r="V46" s="100" t="s">
        <v>378</v>
      </c>
      <c r="W46" s="101" t="s">
        <v>1775</v>
      </c>
      <c r="X46" s="80"/>
      <c r="Y46" s="102">
        <f t="shared" si="3"/>
        <v>2771149</v>
      </c>
      <c r="Z46" s="80"/>
      <c r="AA46" s="102">
        <v>2771149</v>
      </c>
    </row>
    <row r="47" spans="1:27" ht="15">
      <c r="A47" s="100" t="s">
        <v>387</v>
      </c>
      <c r="B47" s="101" t="s">
        <v>1778</v>
      </c>
      <c r="C47" s="102">
        <v>1711828</v>
      </c>
      <c r="D47" s="46">
        <f t="shared" si="0"/>
        <v>87294</v>
      </c>
      <c r="E47" s="80"/>
      <c r="F47" s="102">
        <v>87294</v>
      </c>
      <c r="H47" s="100" t="s">
        <v>414</v>
      </c>
      <c r="I47" s="101" t="s">
        <v>1786</v>
      </c>
      <c r="J47" s="80"/>
      <c r="K47" s="46">
        <f t="shared" si="1"/>
        <v>986502</v>
      </c>
      <c r="L47" s="80"/>
      <c r="M47" s="102">
        <v>986502</v>
      </c>
      <c r="O47" s="100" t="s">
        <v>381</v>
      </c>
      <c r="P47" s="101" t="s">
        <v>1776</v>
      </c>
      <c r="Q47" s="102">
        <v>13879132</v>
      </c>
      <c r="R47" s="46">
        <f t="shared" si="2"/>
        <v>16728261</v>
      </c>
      <c r="S47" s="102">
        <v>991395</v>
      </c>
      <c r="T47" s="102">
        <v>15736866</v>
      </c>
      <c r="V47" s="100" t="s">
        <v>381</v>
      </c>
      <c r="W47" s="101" t="s">
        <v>1776</v>
      </c>
      <c r="X47" s="102">
        <v>6129291</v>
      </c>
      <c r="Y47" s="102">
        <f t="shared" si="3"/>
        <v>20355279</v>
      </c>
      <c r="Z47" s="102">
        <v>8626051</v>
      </c>
      <c r="AA47" s="102">
        <v>11729228</v>
      </c>
    </row>
    <row r="48" spans="1:27" ht="15">
      <c r="A48" s="100" t="s">
        <v>390</v>
      </c>
      <c r="B48" s="101" t="s">
        <v>1779</v>
      </c>
      <c r="C48" s="80"/>
      <c r="D48" s="46">
        <f t="shared" si="0"/>
        <v>991361</v>
      </c>
      <c r="E48" s="102">
        <v>687776</v>
      </c>
      <c r="F48" s="102">
        <v>303585</v>
      </c>
      <c r="H48" s="100" t="s">
        <v>417</v>
      </c>
      <c r="I48" s="101" t="s">
        <v>1787</v>
      </c>
      <c r="J48" s="80"/>
      <c r="K48" s="46">
        <f t="shared" si="1"/>
        <v>2686030</v>
      </c>
      <c r="L48" s="80"/>
      <c r="M48" s="102">
        <v>2686030</v>
      </c>
      <c r="O48" s="100" t="s">
        <v>384</v>
      </c>
      <c r="P48" s="101" t="s">
        <v>1777</v>
      </c>
      <c r="Q48" s="102">
        <v>14427162</v>
      </c>
      <c r="R48" s="46">
        <f t="shared" si="2"/>
        <v>8863255</v>
      </c>
      <c r="S48" s="102">
        <v>1276426</v>
      </c>
      <c r="T48" s="102">
        <v>7586829</v>
      </c>
      <c r="V48" s="100" t="s">
        <v>384</v>
      </c>
      <c r="W48" s="101" t="s">
        <v>1777</v>
      </c>
      <c r="X48" s="102">
        <v>2320590</v>
      </c>
      <c r="Y48" s="102">
        <f t="shared" si="3"/>
        <v>7286325</v>
      </c>
      <c r="Z48" s="102">
        <v>1145000</v>
      </c>
      <c r="AA48" s="102">
        <v>6141325</v>
      </c>
    </row>
    <row r="49" spans="1:27" ht="15">
      <c r="A49" s="100" t="s">
        <v>393</v>
      </c>
      <c r="B49" s="101" t="s">
        <v>1780</v>
      </c>
      <c r="C49" s="80"/>
      <c r="D49" s="46">
        <f t="shared" si="0"/>
        <v>275030</v>
      </c>
      <c r="E49" s="80"/>
      <c r="F49" s="102">
        <v>275030</v>
      </c>
      <c r="H49" s="100" t="s">
        <v>420</v>
      </c>
      <c r="I49" s="101" t="s">
        <v>1788</v>
      </c>
      <c r="J49" s="80"/>
      <c r="K49" s="46">
        <f t="shared" si="1"/>
        <v>1409610</v>
      </c>
      <c r="L49" s="80"/>
      <c r="M49" s="102">
        <v>1409610</v>
      </c>
      <c r="O49" s="100" t="s">
        <v>387</v>
      </c>
      <c r="P49" s="101" t="s">
        <v>1778</v>
      </c>
      <c r="Q49" s="102">
        <v>4030106</v>
      </c>
      <c r="R49" s="46">
        <f t="shared" si="2"/>
        <v>3981691</v>
      </c>
      <c r="S49" s="102">
        <v>409920</v>
      </c>
      <c r="T49" s="102">
        <v>3571771</v>
      </c>
      <c r="V49" s="100" t="s">
        <v>387</v>
      </c>
      <c r="W49" s="101" t="s">
        <v>1778</v>
      </c>
      <c r="X49" s="102">
        <v>3374700</v>
      </c>
      <c r="Y49" s="102">
        <f t="shared" si="3"/>
        <v>3374132</v>
      </c>
      <c r="Z49" s="102">
        <v>5000</v>
      </c>
      <c r="AA49" s="102">
        <v>3369132</v>
      </c>
    </row>
    <row r="50" spans="1:27" ht="15">
      <c r="A50" s="100" t="s">
        <v>396</v>
      </c>
      <c r="B50" s="101" t="s">
        <v>1781</v>
      </c>
      <c r="C50" s="80"/>
      <c r="D50" s="46">
        <f t="shared" si="0"/>
        <v>291058</v>
      </c>
      <c r="E50" s="102">
        <v>207900</v>
      </c>
      <c r="F50" s="102">
        <v>83158</v>
      </c>
      <c r="H50" s="100" t="s">
        <v>423</v>
      </c>
      <c r="I50" s="101" t="s">
        <v>1789</v>
      </c>
      <c r="J50" s="102">
        <v>123500</v>
      </c>
      <c r="K50" s="46">
        <f t="shared" si="1"/>
        <v>898293</v>
      </c>
      <c r="L50" s="80"/>
      <c r="M50" s="102">
        <v>898293</v>
      </c>
      <c r="O50" s="100" t="s">
        <v>390</v>
      </c>
      <c r="P50" s="101" t="s">
        <v>1779</v>
      </c>
      <c r="Q50" s="102">
        <v>2792550</v>
      </c>
      <c r="R50" s="46">
        <f t="shared" si="2"/>
        <v>12965342</v>
      </c>
      <c r="S50" s="102">
        <v>6501154</v>
      </c>
      <c r="T50" s="102">
        <v>6464188</v>
      </c>
      <c r="V50" s="100" t="s">
        <v>390</v>
      </c>
      <c r="W50" s="101" t="s">
        <v>1779</v>
      </c>
      <c r="X50" s="102">
        <v>85500</v>
      </c>
      <c r="Y50" s="102">
        <f t="shared" si="3"/>
        <v>2823905</v>
      </c>
      <c r="Z50" s="102">
        <v>20000</v>
      </c>
      <c r="AA50" s="102">
        <v>2803905</v>
      </c>
    </row>
    <row r="51" spans="1:27" ht="15">
      <c r="A51" s="100" t="s">
        <v>399</v>
      </c>
      <c r="B51" s="101" t="s">
        <v>1782</v>
      </c>
      <c r="C51" s="80"/>
      <c r="D51" s="46">
        <f t="shared" si="0"/>
        <v>252730</v>
      </c>
      <c r="E51" s="102">
        <v>136525</v>
      </c>
      <c r="F51" s="102">
        <v>116205</v>
      </c>
      <c r="H51" s="100" t="s">
        <v>426</v>
      </c>
      <c r="I51" s="101" t="s">
        <v>1790</v>
      </c>
      <c r="J51" s="80"/>
      <c r="K51" s="46">
        <f t="shared" si="1"/>
        <v>181400</v>
      </c>
      <c r="L51" s="80"/>
      <c r="M51" s="102">
        <v>181400</v>
      </c>
      <c r="O51" s="100" t="s">
        <v>393</v>
      </c>
      <c r="P51" s="101" t="s">
        <v>1780</v>
      </c>
      <c r="Q51" s="102">
        <v>17479200</v>
      </c>
      <c r="R51" s="46">
        <f t="shared" si="2"/>
        <v>8215801</v>
      </c>
      <c r="S51" s="102">
        <v>412713</v>
      </c>
      <c r="T51" s="102">
        <v>7803088</v>
      </c>
      <c r="V51" s="100" t="s">
        <v>393</v>
      </c>
      <c r="W51" s="101" t="s">
        <v>1780</v>
      </c>
      <c r="X51" s="102">
        <v>63205500</v>
      </c>
      <c r="Y51" s="102">
        <f t="shared" si="3"/>
        <v>15107826</v>
      </c>
      <c r="Z51" s="102">
        <v>668000</v>
      </c>
      <c r="AA51" s="102">
        <v>14439826</v>
      </c>
    </row>
    <row r="52" spans="1:27" ht="15">
      <c r="A52" s="100" t="s">
        <v>402</v>
      </c>
      <c r="B52" s="101" t="s">
        <v>1783</v>
      </c>
      <c r="C52" s="102">
        <v>20000</v>
      </c>
      <c r="D52" s="46">
        <f t="shared" si="0"/>
        <v>119047</v>
      </c>
      <c r="E52" s="80"/>
      <c r="F52" s="102">
        <v>119047</v>
      </c>
      <c r="H52" s="100" t="s">
        <v>429</v>
      </c>
      <c r="I52" s="101" t="s">
        <v>1791</v>
      </c>
      <c r="J52" s="80"/>
      <c r="K52" s="46">
        <f t="shared" si="1"/>
        <v>106609</v>
      </c>
      <c r="L52" s="80"/>
      <c r="M52" s="102">
        <v>106609</v>
      </c>
      <c r="O52" s="100" t="s">
        <v>396</v>
      </c>
      <c r="P52" s="101" t="s">
        <v>1781</v>
      </c>
      <c r="Q52" s="102">
        <v>2000</v>
      </c>
      <c r="R52" s="46">
        <f t="shared" si="2"/>
        <v>3700473</v>
      </c>
      <c r="S52" s="102">
        <v>1789306</v>
      </c>
      <c r="T52" s="102">
        <v>1911167</v>
      </c>
      <c r="V52" s="100" t="s">
        <v>396</v>
      </c>
      <c r="W52" s="101" t="s">
        <v>1781</v>
      </c>
      <c r="X52" s="80"/>
      <c r="Y52" s="102">
        <f t="shared" si="3"/>
        <v>333757</v>
      </c>
      <c r="Z52" s="102">
        <v>221664</v>
      </c>
      <c r="AA52" s="102">
        <v>112093</v>
      </c>
    </row>
    <row r="53" spans="1:27" ht="15">
      <c r="A53" s="100" t="s">
        <v>405</v>
      </c>
      <c r="B53" s="101" t="s">
        <v>1784</v>
      </c>
      <c r="C53" s="80"/>
      <c r="D53" s="46">
        <f t="shared" si="0"/>
        <v>251140</v>
      </c>
      <c r="E53" s="80"/>
      <c r="F53" s="102">
        <v>251140</v>
      </c>
      <c r="H53" s="100" t="s">
        <v>432</v>
      </c>
      <c r="I53" s="101" t="s">
        <v>1792</v>
      </c>
      <c r="J53" s="80"/>
      <c r="K53" s="46">
        <f t="shared" si="1"/>
        <v>607497</v>
      </c>
      <c r="L53" s="102">
        <v>10000</v>
      </c>
      <c r="M53" s="102">
        <v>597497</v>
      </c>
      <c r="O53" s="100" t="s">
        <v>399</v>
      </c>
      <c r="P53" s="101" t="s">
        <v>1782</v>
      </c>
      <c r="Q53" s="102">
        <v>856900</v>
      </c>
      <c r="R53" s="46">
        <f t="shared" si="2"/>
        <v>3810722</v>
      </c>
      <c r="S53" s="102">
        <v>879400</v>
      </c>
      <c r="T53" s="102">
        <v>2931322</v>
      </c>
      <c r="V53" s="100" t="s">
        <v>399</v>
      </c>
      <c r="W53" s="101" t="s">
        <v>1782</v>
      </c>
      <c r="X53" s="102">
        <v>30120</v>
      </c>
      <c r="Y53" s="102">
        <f t="shared" si="3"/>
        <v>1712068</v>
      </c>
      <c r="Z53" s="80"/>
      <c r="AA53" s="102">
        <v>1712068</v>
      </c>
    </row>
    <row r="54" spans="1:27" ht="15">
      <c r="A54" s="100" t="s">
        <v>408</v>
      </c>
      <c r="B54" s="101" t="s">
        <v>1785</v>
      </c>
      <c r="C54" s="102">
        <v>1535400</v>
      </c>
      <c r="D54" s="46">
        <f t="shared" si="0"/>
        <v>355492</v>
      </c>
      <c r="E54" s="102">
        <v>71100</v>
      </c>
      <c r="F54" s="102">
        <v>284392</v>
      </c>
      <c r="H54" s="100" t="s">
        <v>435</v>
      </c>
      <c r="I54" s="101" t="s">
        <v>1793</v>
      </c>
      <c r="J54" s="80"/>
      <c r="K54" s="46">
        <f t="shared" si="1"/>
        <v>77890</v>
      </c>
      <c r="L54" s="80"/>
      <c r="M54" s="102">
        <v>77890</v>
      </c>
      <c r="O54" s="100" t="s">
        <v>402</v>
      </c>
      <c r="P54" s="101" t="s">
        <v>1783</v>
      </c>
      <c r="Q54" s="102">
        <v>2744600</v>
      </c>
      <c r="R54" s="46">
        <f t="shared" si="2"/>
        <v>1771445</v>
      </c>
      <c r="S54" s="102">
        <v>638025</v>
      </c>
      <c r="T54" s="102">
        <v>1133420</v>
      </c>
      <c r="V54" s="100" t="s">
        <v>402</v>
      </c>
      <c r="W54" s="101" t="s">
        <v>1783</v>
      </c>
      <c r="X54" s="80"/>
      <c r="Y54" s="102">
        <f t="shared" si="3"/>
        <v>728935</v>
      </c>
      <c r="Z54" s="102">
        <v>81785</v>
      </c>
      <c r="AA54" s="102">
        <v>647150</v>
      </c>
    </row>
    <row r="55" spans="1:27" ht="15">
      <c r="A55" s="100" t="s">
        <v>411</v>
      </c>
      <c r="B55" s="101" t="s">
        <v>2286</v>
      </c>
      <c r="C55" s="80"/>
      <c r="D55" s="46">
        <f t="shared" si="0"/>
        <v>141223</v>
      </c>
      <c r="E55" s="80"/>
      <c r="F55" s="102">
        <v>141223</v>
      </c>
      <c r="H55" s="100" t="s">
        <v>438</v>
      </c>
      <c r="I55" s="101" t="s">
        <v>1794</v>
      </c>
      <c r="J55" s="80"/>
      <c r="K55" s="46">
        <f t="shared" si="1"/>
        <v>31600</v>
      </c>
      <c r="L55" s="80"/>
      <c r="M55" s="102">
        <v>31600</v>
      </c>
      <c r="O55" s="100" t="s">
        <v>405</v>
      </c>
      <c r="P55" s="101" t="s">
        <v>1784</v>
      </c>
      <c r="Q55" s="102">
        <v>300</v>
      </c>
      <c r="R55" s="46">
        <f t="shared" si="2"/>
        <v>4943526</v>
      </c>
      <c r="S55" s="102">
        <v>636195</v>
      </c>
      <c r="T55" s="102">
        <v>4307331</v>
      </c>
      <c r="V55" s="100" t="s">
        <v>405</v>
      </c>
      <c r="W55" s="101" t="s">
        <v>1784</v>
      </c>
      <c r="X55" s="80"/>
      <c r="Y55" s="102">
        <f t="shared" si="3"/>
        <v>2064184</v>
      </c>
      <c r="Z55" s="80"/>
      <c r="AA55" s="102">
        <v>2064184</v>
      </c>
    </row>
    <row r="56" spans="1:27" ht="15">
      <c r="A56" s="100" t="s">
        <v>414</v>
      </c>
      <c r="B56" s="101" t="s">
        <v>1786</v>
      </c>
      <c r="C56" s="80"/>
      <c r="D56" s="46">
        <f t="shared" si="0"/>
        <v>373552</v>
      </c>
      <c r="E56" s="102">
        <v>86200</v>
      </c>
      <c r="F56" s="102">
        <v>287352</v>
      </c>
      <c r="H56" s="100" t="s">
        <v>441</v>
      </c>
      <c r="I56" s="101" t="s">
        <v>1795</v>
      </c>
      <c r="J56" s="80"/>
      <c r="K56" s="46">
        <f t="shared" si="1"/>
        <v>79000</v>
      </c>
      <c r="L56" s="80"/>
      <c r="M56" s="102">
        <v>79000</v>
      </c>
      <c r="O56" s="100" t="s">
        <v>408</v>
      </c>
      <c r="P56" s="101" t="s">
        <v>1785</v>
      </c>
      <c r="Q56" s="102">
        <v>2075900</v>
      </c>
      <c r="R56" s="46">
        <f t="shared" si="2"/>
        <v>5679179</v>
      </c>
      <c r="S56" s="102">
        <v>3170900</v>
      </c>
      <c r="T56" s="102">
        <v>2508279</v>
      </c>
      <c r="V56" s="100" t="s">
        <v>408</v>
      </c>
      <c r="W56" s="101" t="s">
        <v>1785</v>
      </c>
      <c r="X56" s="80"/>
      <c r="Y56" s="102">
        <f t="shared" si="3"/>
        <v>568804</v>
      </c>
      <c r="Z56" s="102">
        <v>249400</v>
      </c>
      <c r="AA56" s="102">
        <v>319404</v>
      </c>
    </row>
    <row r="57" spans="1:27" ht="15">
      <c r="A57" s="100" t="s">
        <v>417</v>
      </c>
      <c r="B57" s="101" t="s">
        <v>1787</v>
      </c>
      <c r="C57" s="102">
        <v>205850</v>
      </c>
      <c r="D57" s="46">
        <f t="shared" si="0"/>
        <v>313175</v>
      </c>
      <c r="E57" s="102">
        <v>58900</v>
      </c>
      <c r="F57" s="102">
        <v>254275</v>
      </c>
      <c r="H57" s="100" t="s">
        <v>444</v>
      </c>
      <c r="I57" s="101" t="s">
        <v>1796</v>
      </c>
      <c r="J57" s="80"/>
      <c r="K57" s="46">
        <f t="shared" si="1"/>
        <v>39550</v>
      </c>
      <c r="L57" s="80"/>
      <c r="M57" s="102">
        <v>39550</v>
      </c>
      <c r="O57" s="100" t="s">
        <v>411</v>
      </c>
      <c r="P57" s="101" t="s">
        <v>2286</v>
      </c>
      <c r="Q57" s="102">
        <v>1270600</v>
      </c>
      <c r="R57" s="46">
        <f t="shared" si="2"/>
        <v>4531923</v>
      </c>
      <c r="S57" s="102">
        <v>246600</v>
      </c>
      <c r="T57" s="102">
        <v>4285323</v>
      </c>
      <c r="V57" s="100" t="s">
        <v>411</v>
      </c>
      <c r="W57" s="101" t="s">
        <v>2286</v>
      </c>
      <c r="X57" s="102">
        <v>109600</v>
      </c>
      <c r="Y57" s="102">
        <f t="shared" si="3"/>
        <v>1306800</v>
      </c>
      <c r="Z57" s="80"/>
      <c r="AA57" s="102">
        <v>1306800</v>
      </c>
    </row>
    <row r="58" spans="1:27" ht="15">
      <c r="A58" s="100" t="s">
        <v>420</v>
      </c>
      <c r="B58" s="101" t="s">
        <v>1788</v>
      </c>
      <c r="C58" s="102">
        <v>212700</v>
      </c>
      <c r="D58" s="46">
        <f t="shared" si="0"/>
        <v>432627</v>
      </c>
      <c r="E58" s="102">
        <v>146225</v>
      </c>
      <c r="F58" s="102">
        <v>286402</v>
      </c>
      <c r="H58" s="100" t="s">
        <v>450</v>
      </c>
      <c r="I58" s="101" t="s">
        <v>1798</v>
      </c>
      <c r="J58" s="80"/>
      <c r="K58" s="46">
        <f t="shared" si="1"/>
        <v>134300</v>
      </c>
      <c r="L58" s="80"/>
      <c r="M58" s="102">
        <v>134300</v>
      </c>
      <c r="O58" s="100" t="s">
        <v>414</v>
      </c>
      <c r="P58" s="101" t="s">
        <v>1786</v>
      </c>
      <c r="Q58" s="102">
        <v>470000</v>
      </c>
      <c r="R58" s="46">
        <f t="shared" si="2"/>
        <v>2431457</v>
      </c>
      <c r="S58" s="102">
        <v>800</v>
      </c>
      <c r="T58" s="102">
        <v>2430657</v>
      </c>
      <c r="V58" s="100" t="s">
        <v>414</v>
      </c>
      <c r="W58" s="101" t="s">
        <v>1786</v>
      </c>
      <c r="X58" s="80"/>
      <c r="Y58" s="102">
        <f t="shared" si="3"/>
        <v>2365243</v>
      </c>
      <c r="Z58" s="102">
        <v>182729</v>
      </c>
      <c r="AA58" s="102">
        <v>2182514</v>
      </c>
    </row>
    <row r="59" spans="1:27" ht="15">
      <c r="A59" s="100" t="s">
        <v>423</v>
      </c>
      <c r="B59" s="101" t="s">
        <v>1789</v>
      </c>
      <c r="C59" s="102">
        <v>59750</v>
      </c>
      <c r="D59" s="46">
        <f t="shared" si="0"/>
        <v>472868</v>
      </c>
      <c r="E59" s="80"/>
      <c r="F59" s="102">
        <v>472868</v>
      </c>
      <c r="H59" s="100" t="s">
        <v>454</v>
      </c>
      <c r="I59" s="101" t="s">
        <v>1799</v>
      </c>
      <c r="J59" s="102">
        <v>695</v>
      </c>
      <c r="K59" s="46">
        <f t="shared" si="1"/>
        <v>0</v>
      </c>
      <c r="L59" s="80"/>
      <c r="M59" s="80"/>
      <c r="O59" s="100" t="s">
        <v>417</v>
      </c>
      <c r="P59" s="101" t="s">
        <v>1787</v>
      </c>
      <c r="Q59" s="102">
        <v>1158500</v>
      </c>
      <c r="R59" s="46">
        <f t="shared" si="2"/>
        <v>2935802</v>
      </c>
      <c r="S59" s="102">
        <v>448800</v>
      </c>
      <c r="T59" s="102">
        <v>2487002</v>
      </c>
      <c r="V59" s="100" t="s">
        <v>417</v>
      </c>
      <c r="W59" s="101" t="s">
        <v>1787</v>
      </c>
      <c r="X59" s="102">
        <v>102500</v>
      </c>
      <c r="Y59" s="102">
        <f t="shared" si="3"/>
        <v>3249470</v>
      </c>
      <c r="Z59" s="102">
        <v>387000</v>
      </c>
      <c r="AA59" s="102">
        <v>2862470</v>
      </c>
    </row>
    <row r="60" spans="1:27" ht="15">
      <c r="A60" s="100" t="s">
        <v>426</v>
      </c>
      <c r="B60" s="101" t="s">
        <v>1790</v>
      </c>
      <c r="C60" s="102">
        <v>166500</v>
      </c>
      <c r="D60" s="46">
        <f t="shared" si="0"/>
        <v>222020</v>
      </c>
      <c r="E60" s="80"/>
      <c r="F60" s="102">
        <v>222020</v>
      </c>
      <c r="H60" s="100" t="s">
        <v>457</v>
      </c>
      <c r="I60" s="101" t="s">
        <v>1800</v>
      </c>
      <c r="J60" s="80"/>
      <c r="K60" s="46">
        <f t="shared" si="1"/>
        <v>20342</v>
      </c>
      <c r="L60" s="80"/>
      <c r="M60" s="102">
        <v>20342</v>
      </c>
      <c r="O60" s="100" t="s">
        <v>420</v>
      </c>
      <c r="P60" s="101" t="s">
        <v>1788</v>
      </c>
      <c r="Q60" s="102">
        <v>3166386</v>
      </c>
      <c r="R60" s="46">
        <f t="shared" si="2"/>
        <v>6677120</v>
      </c>
      <c r="S60" s="102">
        <v>1184475</v>
      </c>
      <c r="T60" s="102">
        <v>5492645</v>
      </c>
      <c r="V60" s="100" t="s">
        <v>420</v>
      </c>
      <c r="W60" s="101" t="s">
        <v>1788</v>
      </c>
      <c r="X60" s="102">
        <v>25500</v>
      </c>
      <c r="Y60" s="102">
        <f t="shared" si="3"/>
        <v>8966070</v>
      </c>
      <c r="Z60" s="80"/>
      <c r="AA60" s="102">
        <v>8966070</v>
      </c>
    </row>
    <row r="61" spans="1:27" ht="15">
      <c r="A61" s="100" t="s">
        <v>429</v>
      </c>
      <c r="B61" s="101" t="s">
        <v>1791</v>
      </c>
      <c r="C61" s="80"/>
      <c r="D61" s="46">
        <f t="shared" si="0"/>
        <v>164154</v>
      </c>
      <c r="E61" s="80"/>
      <c r="F61" s="102">
        <v>164154</v>
      </c>
      <c r="H61" s="100" t="s">
        <v>460</v>
      </c>
      <c r="I61" s="101" t="s">
        <v>1801</v>
      </c>
      <c r="J61" s="102">
        <v>500</v>
      </c>
      <c r="K61" s="46">
        <f t="shared" si="1"/>
        <v>152300</v>
      </c>
      <c r="L61" s="80"/>
      <c r="M61" s="102">
        <v>152300</v>
      </c>
      <c r="O61" s="100" t="s">
        <v>423</v>
      </c>
      <c r="P61" s="101" t="s">
        <v>1789</v>
      </c>
      <c r="Q61" s="102">
        <v>6735920</v>
      </c>
      <c r="R61" s="46">
        <f t="shared" si="2"/>
        <v>14617078</v>
      </c>
      <c r="S61" s="102">
        <v>3716118</v>
      </c>
      <c r="T61" s="102">
        <v>10900960</v>
      </c>
      <c r="V61" s="100" t="s">
        <v>423</v>
      </c>
      <c r="W61" s="101" t="s">
        <v>1789</v>
      </c>
      <c r="X61" s="102">
        <v>19316134</v>
      </c>
      <c r="Y61" s="102">
        <f t="shared" si="3"/>
        <v>12507541</v>
      </c>
      <c r="Z61" s="102">
        <v>2296450</v>
      </c>
      <c r="AA61" s="102">
        <v>10211091</v>
      </c>
    </row>
    <row r="62" spans="1:27" ht="15">
      <c r="A62" s="100" t="s">
        <v>432</v>
      </c>
      <c r="B62" s="101" t="s">
        <v>1792</v>
      </c>
      <c r="C62" s="80"/>
      <c r="D62" s="46">
        <f t="shared" si="0"/>
        <v>224395</v>
      </c>
      <c r="E62" s="102">
        <v>149000</v>
      </c>
      <c r="F62" s="102">
        <v>75395</v>
      </c>
      <c r="H62" s="100" t="s">
        <v>463</v>
      </c>
      <c r="I62" s="101" t="s">
        <v>1802</v>
      </c>
      <c r="J62" s="80"/>
      <c r="K62" s="46">
        <f t="shared" si="1"/>
        <v>2543438</v>
      </c>
      <c r="L62" s="102">
        <v>20000</v>
      </c>
      <c r="M62" s="102">
        <v>2523438</v>
      </c>
      <c r="O62" s="100" t="s">
        <v>426</v>
      </c>
      <c r="P62" s="101" t="s">
        <v>1790</v>
      </c>
      <c r="Q62" s="102">
        <v>1139000</v>
      </c>
      <c r="R62" s="46">
        <f t="shared" si="2"/>
        <v>2994575</v>
      </c>
      <c r="S62" s="102">
        <v>552852</v>
      </c>
      <c r="T62" s="102">
        <v>2441723</v>
      </c>
      <c r="V62" s="100" t="s">
        <v>426</v>
      </c>
      <c r="W62" s="101" t="s">
        <v>1790</v>
      </c>
      <c r="X62" s="102">
        <v>130025</v>
      </c>
      <c r="Y62" s="102">
        <f t="shared" si="3"/>
        <v>1654891</v>
      </c>
      <c r="Z62" s="102">
        <v>150250</v>
      </c>
      <c r="AA62" s="102">
        <v>1504641</v>
      </c>
    </row>
    <row r="63" spans="1:27" ht="15">
      <c r="A63" s="100" t="s">
        <v>435</v>
      </c>
      <c r="B63" s="101" t="s">
        <v>1793</v>
      </c>
      <c r="C63" s="80"/>
      <c r="D63" s="46">
        <f t="shared" si="0"/>
        <v>75334</v>
      </c>
      <c r="E63" s="80"/>
      <c r="F63" s="102">
        <v>75334</v>
      </c>
      <c r="H63" s="100" t="s">
        <v>466</v>
      </c>
      <c r="I63" s="101" t="s">
        <v>1803</v>
      </c>
      <c r="J63" s="80"/>
      <c r="K63" s="46">
        <f t="shared" si="1"/>
        <v>57828</v>
      </c>
      <c r="L63" s="80"/>
      <c r="M63" s="102">
        <v>57828</v>
      </c>
      <c r="O63" s="100" t="s">
        <v>429</v>
      </c>
      <c r="P63" s="101" t="s">
        <v>1791</v>
      </c>
      <c r="Q63" s="102">
        <v>314932</v>
      </c>
      <c r="R63" s="46">
        <f t="shared" si="2"/>
        <v>3563907</v>
      </c>
      <c r="S63" s="102">
        <v>1368702</v>
      </c>
      <c r="T63" s="102">
        <v>2195205</v>
      </c>
      <c r="V63" s="100" t="s">
        <v>429</v>
      </c>
      <c r="W63" s="101" t="s">
        <v>1791</v>
      </c>
      <c r="X63" s="102">
        <v>986500</v>
      </c>
      <c r="Y63" s="102">
        <f t="shared" si="3"/>
        <v>2003618</v>
      </c>
      <c r="Z63" s="80"/>
      <c r="AA63" s="102">
        <v>2003618</v>
      </c>
    </row>
    <row r="64" spans="1:27" ht="15">
      <c r="A64" s="100" t="s">
        <v>438</v>
      </c>
      <c r="B64" s="101" t="s">
        <v>1794</v>
      </c>
      <c r="C64" s="80"/>
      <c r="D64" s="46">
        <f t="shared" si="0"/>
        <v>118656</v>
      </c>
      <c r="E64" s="102">
        <v>13300</v>
      </c>
      <c r="F64" s="102">
        <v>105356</v>
      </c>
      <c r="H64" s="100" t="s">
        <v>469</v>
      </c>
      <c r="I64" s="101" t="s">
        <v>1804</v>
      </c>
      <c r="J64" s="80"/>
      <c r="K64" s="46">
        <f t="shared" si="1"/>
        <v>357647</v>
      </c>
      <c r="L64" s="80"/>
      <c r="M64" s="102">
        <v>357647</v>
      </c>
      <c r="O64" s="100" t="s">
        <v>432</v>
      </c>
      <c r="P64" s="101" t="s">
        <v>1792</v>
      </c>
      <c r="Q64" s="102">
        <v>4227525</v>
      </c>
      <c r="R64" s="46">
        <f t="shared" si="2"/>
        <v>4371900</v>
      </c>
      <c r="S64" s="102">
        <v>1479735</v>
      </c>
      <c r="T64" s="102">
        <v>2892165</v>
      </c>
      <c r="V64" s="100" t="s">
        <v>432</v>
      </c>
      <c r="W64" s="101" t="s">
        <v>1792</v>
      </c>
      <c r="X64" s="102">
        <v>10400</v>
      </c>
      <c r="Y64" s="102">
        <f t="shared" si="3"/>
        <v>7149483</v>
      </c>
      <c r="Z64" s="102">
        <v>1607640</v>
      </c>
      <c r="AA64" s="102">
        <v>5541843</v>
      </c>
    </row>
    <row r="65" spans="1:27" ht="15">
      <c r="A65" s="100" t="s">
        <v>441</v>
      </c>
      <c r="B65" s="101" t="s">
        <v>1795</v>
      </c>
      <c r="C65" s="80"/>
      <c r="D65" s="46">
        <f t="shared" si="0"/>
        <v>231352</v>
      </c>
      <c r="E65" s="102">
        <v>29000</v>
      </c>
      <c r="F65" s="102">
        <v>202352</v>
      </c>
      <c r="H65" s="100" t="s">
        <v>472</v>
      </c>
      <c r="I65" s="101" t="s">
        <v>1805</v>
      </c>
      <c r="J65" s="80"/>
      <c r="K65" s="46">
        <f t="shared" si="1"/>
        <v>2388700</v>
      </c>
      <c r="L65" s="80"/>
      <c r="M65" s="102">
        <v>2388700</v>
      </c>
      <c r="O65" s="100" t="s">
        <v>435</v>
      </c>
      <c r="P65" s="101" t="s">
        <v>1793</v>
      </c>
      <c r="Q65" s="102">
        <v>26900</v>
      </c>
      <c r="R65" s="46">
        <f t="shared" si="2"/>
        <v>888367</v>
      </c>
      <c r="S65" s="102">
        <v>3400</v>
      </c>
      <c r="T65" s="102">
        <v>884967</v>
      </c>
      <c r="V65" s="100" t="s">
        <v>435</v>
      </c>
      <c r="W65" s="101" t="s">
        <v>1793</v>
      </c>
      <c r="X65" s="80"/>
      <c r="Y65" s="102">
        <f t="shared" si="3"/>
        <v>3838858</v>
      </c>
      <c r="Z65" s="80"/>
      <c r="AA65" s="102">
        <v>3838858</v>
      </c>
    </row>
    <row r="66" spans="1:27" ht="15">
      <c r="A66" s="100" t="s">
        <v>444</v>
      </c>
      <c r="B66" s="101" t="s">
        <v>1796</v>
      </c>
      <c r="C66" s="80"/>
      <c r="D66" s="46">
        <f t="shared" si="0"/>
        <v>44708</v>
      </c>
      <c r="E66" s="80"/>
      <c r="F66" s="102">
        <v>44708</v>
      </c>
      <c r="H66" s="100" t="s">
        <v>475</v>
      </c>
      <c r="I66" s="101" t="s">
        <v>1806</v>
      </c>
      <c r="J66" s="80"/>
      <c r="K66" s="46">
        <f t="shared" si="1"/>
        <v>92850</v>
      </c>
      <c r="L66" s="80"/>
      <c r="M66" s="102">
        <v>92850</v>
      </c>
      <c r="O66" s="100" t="s">
        <v>438</v>
      </c>
      <c r="P66" s="101" t="s">
        <v>1794</v>
      </c>
      <c r="Q66" s="102">
        <v>1376651</v>
      </c>
      <c r="R66" s="46">
        <f t="shared" si="2"/>
        <v>5941328</v>
      </c>
      <c r="S66" s="102">
        <v>3005697</v>
      </c>
      <c r="T66" s="102">
        <v>2935631</v>
      </c>
      <c r="V66" s="100" t="s">
        <v>438</v>
      </c>
      <c r="W66" s="101" t="s">
        <v>1794</v>
      </c>
      <c r="X66" s="80"/>
      <c r="Y66" s="102">
        <f t="shared" si="3"/>
        <v>2616651</v>
      </c>
      <c r="Z66" s="80"/>
      <c r="AA66" s="102">
        <v>2616651</v>
      </c>
    </row>
    <row r="67" spans="1:27" ht="15">
      <c r="A67" s="100" t="s">
        <v>447</v>
      </c>
      <c r="B67" s="101" t="s">
        <v>1797</v>
      </c>
      <c r="C67" s="80"/>
      <c r="D67" s="46">
        <f t="shared" si="0"/>
        <v>76657</v>
      </c>
      <c r="E67" s="80"/>
      <c r="F67" s="102">
        <v>76657</v>
      </c>
      <c r="H67" s="100" t="s">
        <v>478</v>
      </c>
      <c r="I67" s="101" t="s">
        <v>1807</v>
      </c>
      <c r="J67" s="102">
        <v>17000</v>
      </c>
      <c r="K67" s="46">
        <f t="shared" si="1"/>
        <v>114900</v>
      </c>
      <c r="L67" s="80"/>
      <c r="M67" s="102">
        <v>114900</v>
      </c>
      <c r="O67" s="100" t="s">
        <v>441</v>
      </c>
      <c r="P67" s="101" t="s">
        <v>1795</v>
      </c>
      <c r="Q67" s="102">
        <v>1081900</v>
      </c>
      <c r="R67" s="46">
        <f t="shared" si="2"/>
        <v>3962921</v>
      </c>
      <c r="S67" s="102">
        <v>760200</v>
      </c>
      <c r="T67" s="102">
        <v>3202721</v>
      </c>
      <c r="V67" s="100" t="s">
        <v>441</v>
      </c>
      <c r="W67" s="101" t="s">
        <v>1795</v>
      </c>
      <c r="X67" s="102">
        <v>15000</v>
      </c>
      <c r="Y67" s="102">
        <f t="shared" si="3"/>
        <v>3278916</v>
      </c>
      <c r="Z67" s="102">
        <v>1200</v>
      </c>
      <c r="AA67" s="102">
        <v>3277716</v>
      </c>
    </row>
    <row r="68" spans="1:27" ht="15">
      <c r="A68" s="100" t="s">
        <v>450</v>
      </c>
      <c r="B68" s="101" t="s">
        <v>1798</v>
      </c>
      <c r="C68" s="80"/>
      <c r="D68" s="46">
        <f t="shared" si="0"/>
        <v>525891</v>
      </c>
      <c r="E68" s="102">
        <v>132500</v>
      </c>
      <c r="F68" s="102">
        <v>393391</v>
      </c>
      <c r="H68" s="100" t="s">
        <v>481</v>
      </c>
      <c r="I68" s="101" t="s">
        <v>1808</v>
      </c>
      <c r="J68" s="102">
        <v>423000</v>
      </c>
      <c r="K68" s="46">
        <f t="shared" si="1"/>
        <v>103611</v>
      </c>
      <c r="L68" s="80"/>
      <c r="M68" s="102">
        <v>103611</v>
      </c>
      <c r="O68" s="100" t="s">
        <v>444</v>
      </c>
      <c r="P68" s="101" t="s">
        <v>1796</v>
      </c>
      <c r="Q68" s="102">
        <v>1572650</v>
      </c>
      <c r="R68" s="46">
        <f t="shared" si="2"/>
        <v>1524760</v>
      </c>
      <c r="S68" s="102">
        <v>403410</v>
      </c>
      <c r="T68" s="102">
        <v>1121350</v>
      </c>
      <c r="V68" s="100" t="s">
        <v>444</v>
      </c>
      <c r="W68" s="101" t="s">
        <v>1796</v>
      </c>
      <c r="X68" s="102">
        <v>50500</v>
      </c>
      <c r="Y68" s="102">
        <f t="shared" si="3"/>
        <v>2579301</v>
      </c>
      <c r="Z68" s="80"/>
      <c r="AA68" s="102">
        <v>2579301</v>
      </c>
    </row>
    <row r="69" spans="1:27" ht="15">
      <c r="A69" s="100" t="s">
        <v>454</v>
      </c>
      <c r="B69" s="101" t="s">
        <v>1799</v>
      </c>
      <c r="C69" s="80"/>
      <c r="D69" s="46">
        <f t="shared" si="0"/>
        <v>82478</v>
      </c>
      <c r="E69" s="102">
        <v>800</v>
      </c>
      <c r="F69" s="102">
        <v>81678</v>
      </c>
      <c r="H69" s="100" t="s">
        <v>484</v>
      </c>
      <c r="I69" s="101" t="s">
        <v>1809</v>
      </c>
      <c r="J69" s="80"/>
      <c r="K69" s="46">
        <f t="shared" si="1"/>
        <v>24500</v>
      </c>
      <c r="L69" s="80"/>
      <c r="M69" s="102">
        <v>24500</v>
      </c>
      <c r="O69" s="100" t="s">
        <v>447</v>
      </c>
      <c r="P69" s="101" t="s">
        <v>1797</v>
      </c>
      <c r="Q69" s="102">
        <v>2290425</v>
      </c>
      <c r="R69" s="46">
        <f t="shared" si="2"/>
        <v>3378457</v>
      </c>
      <c r="S69" s="102">
        <v>466000</v>
      </c>
      <c r="T69" s="102">
        <v>2912457</v>
      </c>
      <c r="V69" s="100" t="s">
        <v>447</v>
      </c>
      <c r="W69" s="101" t="s">
        <v>1797</v>
      </c>
      <c r="X69" s="102">
        <v>14900</v>
      </c>
      <c r="Y69" s="102">
        <f t="shared" si="3"/>
        <v>93946</v>
      </c>
      <c r="Z69" s="80"/>
      <c r="AA69" s="102">
        <v>93946</v>
      </c>
    </row>
    <row r="70" spans="1:27" ht="15">
      <c r="A70" s="100" t="s">
        <v>457</v>
      </c>
      <c r="B70" s="101" t="s">
        <v>1800</v>
      </c>
      <c r="C70" s="80"/>
      <c r="D70" s="46">
        <f t="shared" si="0"/>
        <v>156555</v>
      </c>
      <c r="E70" s="80"/>
      <c r="F70" s="102">
        <v>156555</v>
      </c>
      <c r="H70" s="100" t="s">
        <v>487</v>
      </c>
      <c r="I70" s="101" t="s">
        <v>1810</v>
      </c>
      <c r="J70" s="102">
        <v>10133</v>
      </c>
      <c r="K70" s="46">
        <f t="shared" si="1"/>
        <v>48000</v>
      </c>
      <c r="L70" s="80"/>
      <c r="M70" s="102">
        <v>48000</v>
      </c>
      <c r="O70" s="100" t="s">
        <v>450</v>
      </c>
      <c r="P70" s="101" t="s">
        <v>1798</v>
      </c>
      <c r="Q70" s="102">
        <v>363500</v>
      </c>
      <c r="R70" s="46">
        <f t="shared" si="2"/>
        <v>7170703</v>
      </c>
      <c r="S70" s="102">
        <v>1687057</v>
      </c>
      <c r="T70" s="102">
        <v>5483646</v>
      </c>
      <c r="V70" s="100" t="s">
        <v>450</v>
      </c>
      <c r="W70" s="101" t="s">
        <v>1798</v>
      </c>
      <c r="X70" s="102">
        <v>63200</v>
      </c>
      <c r="Y70" s="102">
        <f t="shared" si="3"/>
        <v>3668619</v>
      </c>
      <c r="Z70" s="80"/>
      <c r="AA70" s="102">
        <v>3668619</v>
      </c>
    </row>
    <row r="71" spans="1:27" ht="15">
      <c r="A71" s="100" t="s">
        <v>460</v>
      </c>
      <c r="B71" s="101" t="s">
        <v>1801</v>
      </c>
      <c r="C71" s="102">
        <v>869500</v>
      </c>
      <c r="D71" s="46">
        <f aca="true" t="shared" si="4" ref="D71:D134">E71+F71</f>
        <v>209272</v>
      </c>
      <c r="E71" s="80"/>
      <c r="F71" s="102">
        <v>209272</v>
      </c>
      <c r="H71" s="100" t="s">
        <v>490</v>
      </c>
      <c r="I71" s="101" t="s">
        <v>1811</v>
      </c>
      <c r="J71" s="80"/>
      <c r="K71" s="46">
        <f aca="true" t="shared" si="5" ref="K71:K134">L71+M71</f>
        <v>927240</v>
      </c>
      <c r="L71" s="80"/>
      <c r="M71" s="102">
        <v>927240</v>
      </c>
      <c r="O71" s="100" t="s">
        <v>454</v>
      </c>
      <c r="P71" s="101" t="s">
        <v>1799</v>
      </c>
      <c r="Q71" s="102">
        <v>6166520</v>
      </c>
      <c r="R71" s="46">
        <f aca="true" t="shared" si="6" ref="R71:R134">S71+T71</f>
        <v>3292265</v>
      </c>
      <c r="S71" s="102">
        <v>1520160</v>
      </c>
      <c r="T71" s="102">
        <v>1772105</v>
      </c>
      <c r="V71" s="100" t="s">
        <v>454</v>
      </c>
      <c r="W71" s="101" t="s">
        <v>1799</v>
      </c>
      <c r="X71" s="102">
        <v>7475</v>
      </c>
      <c r="Y71" s="102">
        <f aca="true" t="shared" si="7" ref="Y71:Y134">Z71+AA71</f>
        <v>915520</v>
      </c>
      <c r="Z71" s="80"/>
      <c r="AA71" s="102">
        <v>915520</v>
      </c>
    </row>
    <row r="72" spans="1:27" ht="15">
      <c r="A72" s="100" t="s">
        <v>463</v>
      </c>
      <c r="B72" s="101" t="s">
        <v>1802</v>
      </c>
      <c r="C72" s="102">
        <v>695000</v>
      </c>
      <c r="D72" s="46">
        <f t="shared" si="4"/>
        <v>143095</v>
      </c>
      <c r="E72" s="102">
        <v>90500</v>
      </c>
      <c r="F72" s="102">
        <v>52595</v>
      </c>
      <c r="H72" s="100" t="s">
        <v>493</v>
      </c>
      <c r="I72" s="101" t="s">
        <v>1812</v>
      </c>
      <c r="J72" s="80"/>
      <c r="K72" s="46">
        <f t="shared" si="5"/>
        <v>466604</v>
      </c>
      <c r="L72" s="102">
        <v>1100</v>
      </c>
      <c r="M72" s="102">
        <v>465504</v>
      </c>
      <c r="O72" s="100" t="s">
        <v>457</v>
      </c>
      <c r="P72" s="101" t="s">
        <v>1800</v>
      </c>
      <c r="Q72" s="102">
        <v>1636700</v>
      </c>
      <c r="R72" s="46">
        <f t="shared" si="6"/>
        <v>6266868</v>
      </c>
      <c r="S72" s="102">
        <v>1750995</v>
      </c>
      <c r="T72" s="102">
        <v>4515873</v>
      </c>
      <c r="V72" s="100" t="s">
        <v>457</v>
      </c>
      <c r="W72" s="101" t="s">
        <v>1800</v>
      </c>
      <c r="X72" s="80"/>
      <c r="Y72" s="102">
        <f t="shared" si="7"/>
        <v>1420860</v>
      </c>
      <c r="Z72" s="80"/>
      <c r="AA72" s="102">
        <v>1420860</v>
      </c>
    </row>
    <row r="73" spans="1:27" ht="15">
      <c r="A73" s="100" t="s">
        <v>466</v>
      </c>
      <c r="B73" s="101" t="s">
        <v>1803</v>
      </c>
      <c r="C73" s="102">
        <v>335700</v>
      </c>
      <c r="D73" s="46">
        <f t="shared" si="4"/>
        <v>87350</v>
      </c>
      <c r="E73" s="80"/>
      <c r="F73" s="102">
        <v>87350</v>
      </c>
      <c r="H73" s="100" t="s">
        <v>496</v>
      </c>
      <c r="I73" s="101" t="s">
        <v>1813</v>
      </c>
      <c r="J73" s="80"/>
      <c r="K73" s="46">
        <f t="shared" si="5"/>
        <v>124175</v>
      </c>
      <c r="L73" s="80"/>
      <c r="M73" s="102">
        <v>124175</v>
      </c>
      <c r="O73" s="100" t="s">
        <v>460</v>
      </c>
      <c r="P73" s="101" t="s">
        <v>1801</v>
      </c>
      <c r="Q73" s="102">
        <v>21861900</v>
      </c>
      <c r="R73" s="46">
        <f t="shared" si="6"/>
        <v>2508893</v>
      </c>
      <c r="S73" s="80"/>
      <c r="T73" s="102">
        <v>2508893</v>
      </c>
      <c r="V73" s="100" t="s">
        <v>460</v>
      </c>
      <c r="W73" s="101" t="s">
        <v>1801</v>
      </c>
      <c r="X73" s="102">
        <v>1549200</v>
      </c>
      <c r="Y73" s="102">
        <f t="shared" si="7"/>
        <v>4600569</v>
      </c>
      <c r="Z73" s="80"/>
      <c r="AA73" s="102">
        <v>4600569</v>
      </c>
    </row>
    <row r="74" spans="1:27" ht="15">
      <c r="A74" s="100" t="s">
        <v>469</v>
      </c>
      <c r="B74" s="101" t="s">
        <v>1804</v>
      </c>
      <c r="C74" s="80"/>
      <c r="D74" s="46">
        <f t="shared" si="4"/>
        <v>441017</v>
      </c>
      <c r="E74" s="102">
        <v>174000</v>
      </c>
      <c r="F74" s="102">
        <v>267017</v>
      </c>
      <c r="H74" s="100" t="s">
        <v>499</v>
      </c>
      <c r="I74" s="101" t="s">
        <v>2264</v>
      </c>
      <c r="J74" s="102">
        <v>40200</v>
      </c>
      <c r="K74" s="46">
        <f t="shared" si="5"/>
        <v>72000</v>
      </c>
      <c r="L74" s="80"/>
      <c r="M74" s="102">
        <v>72000</v>
      </c>
      <c r="O74" s="100" t="s">
        <v>463</v>
      </c>
      <c r="P74" s="101" t="s">
        <v>1802</v>
      </c>
      <c r="Q74" s="102">
        <v>8639446</v>
      </c>
      <c r="R74" s="46">
        <f t="shared" si="6"/>
        <v>10781893</v>
      </c>
      <c r="S74" s="102">
        <v>6757867</v>
      </c>
      <c r="T74" s="102">
        <v>4024026</v>
      </c>
      <c r="V74" s="100" t="s">
        <v>463</v>
      </c>
      <c r="W74" s="101" t="s">
        <v>1802</v>
      </c>
      <c r="X74" s="102">
        <v>65350100</v>
      </c>
      <c r="Y74" s="102">
        <f t="shared" si="7"/>
        <v>90332209</v>
      </c>
      <c r="Z74" s="102">
        <v>1792255</v>
      </c>
      <c r="AA74" s="102">
        <v>88539954</v>
      </c>
    </row>
    <row r="75" spans="1:27" ht="15">
      <c r="A75" s="100" t="s">
        <v>472</v>
      </c>
      <c r="B75" s="101" t="s">
        <v>1805</v>
      </c>
      <c r="C75" s="80"/>
      <c r="D75" s="46">
        <f t="shared" si="4"/>
        <v>59761</v>
      </c>
      <c r="E75" s="80"/>
      <c r="F75" s="102">
        <v>59761</v>
      </c>
      <c r="H75" s="100" t="s">
        <v>502</v>
      </c>
      <c r="I75" s="101" t="s">
        <v>1814</v>
      </c>
      <c r="J75" s="80"/>
      <c r="K75" s="46">
        <f t="shared" si="5"/>
        <v>38649</v>
      </c>
      <c r="L75" s="80"/>
      <c r="M75" s="102">
        <v>38649</v>
      </c>
      <c r="O75" s="100" t="s">
        <v>466</v>
      </c>
      <c r="P75" s="101" t="s">
        <v>1803</v>
      </c>
      <c r="Q75" s="102">
        <v>1921000</v>
      </c>
      <c r="R75" s="46">
        <f t="shared" si="6"/>
        <v>3598430</v>
      </c>
      <c r="S75" s="102">
        <v>1496300</v>
      </c>
      <c r="T75" s="102">
        <v>2102130</v>
      </c>
      <c r="V75" s="100" t="s">
        <v>466</v>
      </c>
      <c r="W75" s="101" t="s">
        <v>1803</v>
      </c>
      <c r="X75" s="80"/>
      <c r="Y75" s="102">
        <f t="shared" si="7"/>
        <v>2988817</v>
      </c>
      <c r="Z75" s="80"/>
      <c r="AA75" s="102">
        <v>2988817</v>
      </c>
    </row>
    <row r="76" spans="1:27" ht="15">
      <c r="A76" s="100" t="s">
        <v>475</v>
      </c>
      <c r="B76" s="101" t="s">
        <v>1806</v>
      </c>
      <c r="C76" s="80"/>
      <c r="D76" s="46">
        <f t="shared" si="4"/>
        <v>158533</v>
      </c>
      <c r="E76" s="80"/>
      <c r="F76" s="102">
        <v>158533</v>
      </c>
      <c r="H76" s="100" t="s">
        <v>504</v>
      </c>
      <c r="I76" s="101" t="s">
        <v>1815</v>
      </c>
      <c r="J76" s="80"/>
      <c r="K76" s="46">
        <f t="shared" si="5"/>
        <v>1766460</v>
      </c>
      <c r="L76" s="80"/>
      <c r="M76" s="102">
        <v>1766460</v>
      </c>
      <c r="O76" s="100" t="s">
        <v>469</v>
      </c>
      <c r="P76" s="101" t="s">
        <v>1804</v>
      </c>
      <c r="Q76" s="102">
        <v>2778900</v>
      </c>
      <c r="R76" s="46">
        <f t="shared" si="6"/>
        <v>8959897</v>
      </c>
      <c r="S76" s="102">
        <v>3431835</v>
      </c>
      <c r="T76" s="102">
        <v>5528062</v>
      </c>
      <c r="V76" s="100" t="s">
        <v>469</v>
      </c>
      <c r="W76" s="101" t="s">
        <v>1804</v>
      </c>
      <c r="X76" s="102">
        <v>147300</v>
      </c>
      <c r="Y76" s="102">
        <f t="shared" si="7"/>
        <v>10391947</v>
      </c>
      <c r="Z76" s="102">
        <v>334772</v>
      </c>
      <c r="AA76" s="102">
        <v>10057175</v>
      </c>
    </row>
    <row r="77" spans="1:27" ht="15">
      <c r="A77" s="100" t="s">
        <v>478</v>
      </c>
      <c r="B77" s="101" t="s">
        <v>1807</v>
      </c>
      <c r="C77" s="80"/>
      <c r="D77" s="46">
        <f t="shared" si="4"/>
        <v>1173263</v>
      </c>
      <c r="E77" s="102">
        <v>406000</v>
      </c>
      <c r="F77" s="102">
        <v>767263</v>
      </c>
      <c r="H77" s="100" t="s">
        <v>507</v>
      </c>
      <c r="I77" s="101" t="s">
        <v>1816</v>
      </c>
      <c r="J77" s="102">
        <v>2500</v>
      </c>
      <c r="K77" s="46">
        <f t="shared" si="5"/>
        <v>284794</v>
      </c>
      <c r="L77" s="80"/>
      <c r="M77" s="102">
        <v>284794</v>
      </c>
      <c r="O77" s="100" t="s">
        <v>472</v>
      </c>
      <c r="P77" s="101" t="s">
        <v>1805</v>
      </c>
      <c r="Q77" s="102">
        <v>1801140</v>
      </c>
      <c r="R77" s="46">
        <f t="shared" si="6"/>
        <v>2096397</v>
      </c>
      <c r="S77" s="102">
        <v>17000</v>
      </c>
      <c r="T77" s="102">
        <v>2079397</v>
      </c>
      <c r="V77" s="100" t="s">
        <v>472</v>
      </c>
      <c r="W77" s="101" t="s">
        <v>1805</v>
      </c>
      <c r="X77" s="80"/>
      <c r="Y77" s="102">
        <f t="shared" si="7"/>
        <v>8175889</v>
      </c>
      <c r="Z77" s="80"/>
      <c r="AA77" s="102">
        <v>8175889</v>
      </c>
    </row>
    <row r="78" spans="1:27" ht="15">
      <c r="A78" s="100" t="s">
        <v>481</v>
      </c>
      <c r="B78" s="101" t="s">
        <v>1808</v>
      </c>
      <c r="C78" s="80"/>
      <c r="D78" s="46">
        <f t="shared" si="4"/>
        <v>411817</v>
      </c>
      <c r="E78" s="102">
        <v>271600</v>
      </c>
      <c r="F78" s="102">
        <v>140217</v>
      </c>
      <c r="H78" s="100" t="s">
        <v>510</v>
      </c>
      <c r="I78" s="101" t="s">
        <v>2247</v>
      </c>
      <c r="J78" s="102">
        <v>8940500</v>
      </c>
      <c r="K78" s="46">
        <f t="shared" si="5"/>
        <v>766800</v>
      </c>
      <c r="L78" s="80"/>
      <c r="M78" s="102">
        <v>766800</v>
      </c>
      <c r="O78" s="100" t="s">
        <v>475</v>
      </c>
      <c r="P78" s="101" t="s">
        <v>1806</v>
      </c>
      <c r="Q78" s="102">
        <v>24300</v>
      </c>
      <c r="R78" s="46">
        <f t="shared" si="6"/>
        <v>5045085</v>
      </c>
      <c r="S78" s="102">
        <v>397000</v>
      </c>
      <c r="T78" s="102">
        <v>4648085</v>
      </c>
      <c r="V78" s="100" t="s">
        <v>475</v>
      </c>
      <c r="W78" s="101" t="s">
        <v>1806</v>
      </c>
      <c r="X78" s="102">
        <v>35000</v>
      </c>
      <c r="Y78" s="102">
        <f t="shared" si="7"/>
        <v>8982419</v>
      </c>
      <c r="Z78" s="80"/>
      <c r="AA78" s="102">
        <v>8982419</v>
      </c>
    </row>
    <row r="79" spans="1:27" ht="15">
      <c r="A79" s="100" t="s">
        <v>484</v>
      </c>
      <c r="B79" s="101" t="s">
        <v>1809</v>
      </c>
      <c r="C79" s="102">
        <v>0</v>
      </c>
      <c r="D79" s="46">
        <f t="shared" si="4"/>
        <v>356623</v>
      </c>
      <c r="E79" s="102">
        <v>75100</v>
      </c>
      <c r="F79" s="102">
        <v>281523</v>
      </c>
      <c r="H79" s="100" t="s">
        <v>513</v>
      </c>
      <c r="I79" s="101" t="s">
        <v>1817</v>
      </c>
      <c r="J79" s="80"/>
      <c r="K79" s="46">
        <f t="shared" si="5"/>
        <v>1500</v>
      </c>
      <c r="L79" s="80"/>
      <c r="M79" s="102">
        <v>1500</v>
      </c>
      <c r="O79" s="100" t="s">
        <v>478</v>
      </c>
      <c r="P79" s="101" t="s">
        <v>1807</v>
      </c>
      <c r="Q79" s="102">
        <v>4625600</v>
      </c>
      <c r="R79" s="46">
        <f t="shared" si="6"/>
        <v>25933770</v>
      </c>
      <c r="S79" s="102">
        <v>11660680</v>
      </c>
      <c r="T79" s="102">
        <v>14273090</v>
      </c>
      <c r="V79" s="100" t="s">
        <v>478</v>
      </c>
      <c r="W79" s="101" t="s">
        <v>1807</v>
      </c>
      <c r="X79" s="102">
        <v>494050</v>
      </c>
      <c r="Y79" s="102">
        <f t="shared" si="7"/>
        <v>10296467</v>
      </c>
      <c r="Z79" s="102">
        <v>309125</v>
      </c>
      <c r="AA79" s="102">
        <v>9987342</v>
      </c>
    </row>
    <row r="80" spans="1:27" ht="15">
      <c r="A80" s="100" t="s">
        <v>487</v>
      </c>
      <c r="B80" s="101" t="s">
        <v>1810</v>
      </c>
      <c r="C80" s="80"/>
      <c r="D80" s="46">
        <f t="shared" si="4"/>
        <v>43645</v>
      </c>
      <c r="E80" s="80"/>
      <c r="F80" s="102">
        <v>43645</v>
      </c>
      <c r="H80" s="100" t="s">
        <v>516</v>
      </c>
      <c r="I80" s="101" t="s">
        <v>1818</v>
      </c>
      <c r="J80" s="80"/>
      <c r="K80" s="46">
        <f t="shared" si="5"/>
        <v>166400</v>
      </c>
      <c r="L80" s="80"/>
      <c r="M80" s="102">
        <v>166400</v>
      </c>
      <c r="O80" s="100" t="s">
        <v>481</v>
      </c>
      <c r="P80" s="101" t="s">
        <v>1808</v>
      </c>
      <c r="Q80" s="102">
        <v>916550</v>
      </c>
      <c r="R80" s="46">
        <f t="shared" si="6"/>
        <v>8350102</v>
      </c>
      <c r="S80" s="102">
        <v>5303520</v>
      </c>
      <c r="T80" s="102">
        <v>3046582</v>
      </c>
      <c r="V80" s="100" t="s">
        <v>481</v>
      </c>
      <c r="W80" s="101" t="s">
        <v>1808</v>
      </c>
      <c r="X80" s="80"/>
      <c r="Y80" s="102">
        <f t="shared" si="7"/>
        <v>5716602</v>
      </c>
      <c r="Z80" s="102">
        <v>1595000</v>
      </c>
      <c r="AA80" s="102">
        <v>4121602</v>
      </c>
    </row>
    <row r="81" spans="1:27" ht="15">
      <c r="A81" s="100" t="s">
        <v>493</v>
      </c>
      <c r="B81" s="101" t="s">
        <v>1812</v>
      </c>
      <c r="C81" s="80"/>
      <c r="D81" s="46">
        <f t="shared" si="4"/>
        <v>605668</v>
      </c>
      <c r="E81" s="102">
        <v>206900</v>
      </c>
      <c r="F81" s="102">
        <v>398768</v>
      </c>
      <c r="H81" s="100" t="s">
        <v>519</v>
      </c>
      <c r="I81" s="101" t="s">
        <v>1819</v>
      </c>
      <c r="J81" s="80"/>
      <c r="K81" s="46">
        <f t="shared" si="5"/>
        <v>17415</v>
      </c>
      <c r="L81" s="80"/>
      <c r="M81" s="102">
        <v>17415</v>
      </c>
      <c r="O81" s="100" t="s">
        <v>484</v>
      </c>
      <c r="P81" s="101" t="s">
        <v>1809</v>
      </c>
      <c r="Q81" s="102">
        <v>9632494</v>
      </c>
      <c r="R81" s="46">
        <f t="shared" si="6"/>
        <v>7000815</v>
      </c>
      <c r="S81" s="102">
        <v>3062803</v>
      </c>
      <c r="T81" s="102">
        <v>3938012</v>
      </c>
      <c r="V81" s="100" t="s">
        <v>484</v>
      </c>
      <c r="W81" s="101" t="s">
        <v>1809</v>
      </c>
      <c r="X81" s="80"/>
      <c r="Y81" s="102">
        <f t="shared" si="7"/>
        <v>1395977</v>
      </c>
      <c r="Z81" s="102">
        <v>6000</v>
      </c>
      <c r="AA81" s="102">
        <v>1389977</v>
      </c>
    </row>
    <row r="82" spans="1:27" ht="15">
      <c r="A82" s="100" t="s">
        <v>496</v>
      </c>
      <c r="B82" s="101" t="s">
        <v>1813</v>
      </c>
      <c r="C82" s="102">
        <v>1000</v>
      </c>
      <c r="D82" s="46">
        <f t="shared" si="4"/>
        <v>406992</v>
      </c>
      <c r="E82" s="102">
        <v>288900</v>
      </c>
      <c r="F82" s="102">
        <v>118092</v>
      </c>
      <c r="H82" s="100" t="s">
        <v>522</v>
      </c>
      <c r="I82" s="101" t="s">
        <v>1820</v>
      </c>
      <c r="J82" s="80"/>
      <c r="K82" s="46">
        <f t="shared" si="5"/>
        <v>88888</v>
      </c>
      <c r="L82" s="80"/>
      <c r="M82" s="102">
        <v>88888</v>
      </c>
      <c r="O82" s="100" t="s">
        <v>487</v>
      </c>
      <c r="P82" s="101" t="s">
        <v>1810</v>
      </c>
      <c r="Q82" s="80"/>
      <c r="R82" s="46">
        <f t="shared" si="6"/>
        <v>1356713</v>
      </c>
      <c r="S82" s="102">
        <v>56300</v>
      </c>
      <c r="T82" s="102">
        <v>1300413</v>
      </c>
      <c r="V82" s="100" t="s">
        <v>487</v>
      </c>
      <c r="W82" s="101" t="s">
        <v>1810</v>
      </c>
      <c r="X82" s="80"/>
      <c r="Y82" s="102">
        <f t="shared" si="7"/>
        <v>2667727</v>
      </c>
      <c r="Z82" s="80"/>
      <c r="AA82" s="102">
        <v>2667727</v>
      </c>
    </row>
    <row r="83" spans="1:27" ht="15">
      <c r="A83" s="100" t="s">
        <v>499</v>
      </c>
      <c r="B83" s="101" t="s">
        <v>2264</v>
      </c>
      <c r="C83" s="102">
        <v>1653250</v>
      </c>
      <c r="D83" s="46">
        <f t="shared" si="4"/>
        <v>55255</v>
      </c>
      <c r="E83" s="80"/>
      <c r="F83" s="102">
        <v>55255</v>
      </c>
      <c r="H83" s="100" t="s">
        <v>525</v>
      </c>
      <c r="I83" s="101" t="s">
        <v>1821</v>
      </c>
      <c r="J83" s="80"/>
      <c r="K83" s="46">
        <f t="shared" si="5"/>
        <v>1290650</v>
      </c>
      <c r="L83" s="80"/>
      <c r="M83" s="102">
        <v>1290650</v>
      </c>
      <c r="O83" s="100" t="s">
        <v>490</v>
      </c>
      <c r="P83" s="101" t="s">
        <v>1811</v>
      </c>
      <c r="Q83" s="102">
        <v>1125000</v>
      </c>
      <c r="R83" s="46">
        <f t="shared" si="6"/>
        <v>918250</v>
      </c>
      <c r="S83" s="102">
        <v>472000</v>
      </c>
      <c r="T83" s="102">
        <v>446250</v>
      </c>
      <c r="V83" s="100" t="s">
        <v>490</v>
      </c>
      <c r="W83" s="101" t="s">
        <v>1811</v>
      </c>
      <c r="X83" s="102">
        <v>3669042</v>
      </c>
      <c r="Y83" s="102">
        <f t="shared" si="7"/>
        <v>11892483</v>
      </c>
      <c r="Z83" s="102">
        <v>730800</v>
      </c>
      <c r="AA83" s="102">
        <v>11161683</v>
      </c>
    </row>
    <row r="84" spans="1:27" ht="15">
      <c r="A84" s="100" t="s">
        <v>502</v>
      </c>
      <c r="B84" s="101" t="s">
        <v>1814</v>
      </c>
      <c r="C84" s="80"/>
      <c r="D84" s="46">
        <f t="shared" si="4"/>
        <v>2628</v>
      </c>
      <c r="E84" s="80"/>
      <c r="F84" s="102">
        <v>2628</v>
      </c>
      <c r="H84" s="100" t="s">
        <v>531</v>
      </c>
      <c r="I84" s="101" t="s">
        <v>1823</v>
      </c>
      <c r="J84" s="80"/>
      <c r="K84" s="46">
        <f t="shared" si="5"/>
        <v>150900</v>
      </c>
      <c r="L84" s="80"/>
      <c r="M84" s="102">
        <v>150900</v>
      </c>
      <c r="O84" s="100" t="s">
        <v>493</v>
      </c>
      <c r="P84" s="101" t="s">
        <v>1812</v>
      </c>
      <c r="Q84" s="102">
        <v>457700</v>
      </c>
      <c r="R84" s="46">
        <f t="shared" si="6"/>
        <v>9314526</v>
      </c>
      <c r="S84" s="102">
        <v>2028465</v>
      </c>
      <c r="T84" s="102">
        <v>7286061</v>
      </c>
      <c r="V84" s="100" t="s">
        <v>493</v>
      </c>
      <c r="W84" s="101" t="s">
        <v>1812</v>
      </c>
      <c r="X84" s="102">
        <v>563120</v>
      </c>
      <c r="Y84" s="102">
        <f t="shared" si="7"/>
        <v>17536089</v>
      </c>
      <c r="Z84" s="102">
        <v>935400</v>
      </c>
      <c r="AA84" s="102">
        <v>16600689</v>
      </c>
    </row>
    <row r="85" spans="1:27" ht="15">
      <c r="A85" s="100" t="s">
        <v>504</v>
      </c>
      <c r="B85" s="101" t="s">
        <v>1815</v>
      </c>
      <c r="C85" s="80"/>
      <c r="D85" s="46">
        <f t="shared" si="4"/>
        <v>1037571</v>
      </c>
      <c r="E85" s="102">
        <v>253200</v>
      </c>
      <c r="F85" s="102">
        <v>784371</v>
      </c>
      <c r="H85" s="100" t="s">
        <v>534</v>
      </c>
      <c r="I85" s="101" t="s">
        <v>1824</v>
      </c>
      <c r="J85" s="80"/>
      <c r="K85" s="46">
        <f t="shared" si="5"/>
        <v>292830</v>
      </c>
      <c r="L85" s="80"/>
      <c r="M85" s="102">
        <v>292830</v>
      </c>
      <c r="O85" s="100" t="s">
        <v>496</v>
      </c>
      <c r="P85" s="101" t="s">
        <v>1813</v>
      </c>
      <c r="Q85" s="102">
        <v>1140650</v>
      </c>
      <c r="R85" s="46">
        <f t="shared" si="6"/>
        <v>5426950</v>
      </c>
      <c r="S85" s="102">
        <v>2187501</v>
      </c>
      <c r="T85" s="102">
        <v>3239449</v>
      </c>
      <c r="V85" s="100" t="s">
        <v>496</v>
      </c>
      <c r="W85" s="101" t="s">
        <v>1813</v>
      </c>
      <c r="X85" s="102">
        <v>1501368</v>
      </c>
      <c r="Y85" s="102">
        <f t="shared" si="7"/>
        <v>11880887</v>
      </c>
      <c r="Z85" s="102">
        <v>5000</v>
      </c>
      <c r="AA85" s="102">
        <v>11875887</v>
      </c>
    </row>
    <row r="86" spans="1:27" ht="15">
      <c r="A86" s="100" t="s">
        <v>507</v>
      </c>
      <c r="B86" s="101" t="s">
        <v>1816</v>
      </c>
      <c r="C86" s="102">
        <v>473500</v>
      </c>
      <c r="D86" s="46">
        <f t="shared" si="4"/>
        <v>914390</v>
      </c>
      <c r="E86" s="102">
        <v>114725</v>
      </c>
      <c r="F86" s="102">
        <v>799665</v>
      </c>
      <c r="H86" s="100" t="s">
        <v>538</v>
      </c>
      <c r="I86" s="101" t="s">
        <v>1825</v>
      </c>
      <c r="J86" s="102">
        <v>8500</v>
      </c>
      <c r="K86" s="46">
        <f t="shared" si="5"/>
        <v>26000</v>
      </c>
      <c r="L86" s="80"/>
      <c r="M86" s="102">
        <v>26000</v>
      </c>
      <c r="O86" s="100" t="s">
        <v>499</v>
      </c>
      <c r="P86" s="101" t="s">
        <v>2264</v>
      </c>
      <c r="Q86" s="102">
        <v>20103718</v>
      </c>
      <c r="R86" s="46">
        <f t="shared" si="6"/>
        <v>6990935</v>
      </c>
      <c r="S86" s="102">
        <v>2151274</v>
      </c>
      <c r="T86" s="102">
        <v>4839661</v>
      </c>
      <c r="V86" s="100" t="s">
        <v>499</v>
      </c>
      <c r="W86" s="101" t="s">
        <v>2264</v>
      </c>
      <c r="X86" s="102">
        <v>1019600</v>
      </c>
      <c r="Y86" s="102">
        <f t="shared" si="7"/>
        <v>2168577</v>
      </c>
      <c r="Z86" s="80"/>
      <c r="AA86" s="102">
        <v>2168577</v>
      </c>
    </row>
    <row r="87" spans="1:27" ht="15">
      <c r="A87" s="100" t="s">
        <v>513</v>
      </c>
      <c r="B87" s="101" t="s">
        <v>1817</v>
      </c>
      <c r="C87" s="102">
        <v>643100</v>
      </c>
      <c r="D87" s="46">
        <f t="shared" si="4"/>
        <v>1125107</v>
      </c>
      <c r="E87" s="102">
        <v>707825</v>
      </c>
      <c r="F87" s="102">
        <v>417282</v>
      </c>
      <c r="H87" s="100" t="s">
        <v>544</v>
      </c>
      <c r="I87" s="101" t="s">
        <v>1827</v>
      </c>
      <c r="J87" s="80"/>
      <c r="K87" s="46">
        <f t="shared" si="5"/>
        <v>4600</v>
      </c>
      <c r="L87" s="80"/>
      <c r="M87" s="102">
        <v>4600</v>
      </c>
      <c r="O87" s="100" t="s">
        <v>502</v>
      </c>
      <c r="P87" s="101" t="s">
        <v>1814</v>
      </c>
      <c r="Q87" s="80"/>
      <c r="R87" s="46">
        <f t="shared" si="6"/>
        <v>435309</v>
      </c>
      <c r="S87" s="102">
        <v>35200</v>
      </c>
      <c r="T87" s="102">
        <v>400109</v>
      </c>
      <c r="V87" s="100" t="s">
        <v>502</v>
      </c>
      <c r="W87" s="101" t="s">
        <v>1814</v>
      </c>
      <c r="X87" s="80"/>
      <c r="Y87" s="102">
        <f t="shared" si="7"/>
        <v>5984079</v>
      </c>
      <c r="Z87" s="80"/>
      <c r="AA87" s="102">
        <v>5984079</v>
      </c>
    </row>
    <row r="88" spans="1:27" ht="15">
      <c r="A88" s="100" t="s">
        <v>516</v>
      </c>
      <c r="B88" s="101" t="s">
        <v>1818</v>
      </c>
      <c r="C88" s="80"/>
      <c r="D88" s="46">
        <f t="shared" si="4"/>
        <v>184626</v>
      </c>
      <c r="E88" s="80"/>
      <c r="F88" s="102">
        <v>184626</v>
      </c>
      <c r="H88" s="100" t="s">
        <v>547</v>
      </c>
      <c r="I88" s="101" t="s">
        <v>1828</v>
      </c>
      <c r="J88" s="102">
        <v>2612200</v>
      </c>
      <c r="K88" s="46">
        <f t="shared" si="5"/>
        <v>535668</v>
      </c>
      <c r="L88" s="80"/>
      <c r="M88" s="102">
        <v>535668</v>
      </c>
      <c r="O88" s="100" t="s">
        <v>504</v>
      </c>
      <c r="P88" s="101" t="s">
        <v>1815</v>
      </c>
      <c r="Q88" s="102">
        <v>18282178</v>
      </c>
      <c r="R88" s="46">
        <f t="shared" si="6"/>
        <v>17939038</v>
      </c>
      <c r="S88" s="102">
        <v>3972227</v>
      </c>
      <c r="T88" s="102">
        <v>13966811</v>
      </c>
      <c r="V88" s="100" t="s">
        <v>504</v>
      </c>
      <c r="W88" s="101" t="s">
        <v>1815</v>
      </c>
      <c r="X88" s="102">
        <v>215300</v>
      </c>
      <c r="Y88" s="102">
        <f t="shared" si="7"/>
        <v>6594533</v>
      </c>
      <c r="Z88" s="102">
        <v>902801</v>
      </c>
      <c r="AA88" s="102">
        <v>5691732</v>
      </c>
    </row>
    <row r="89" spans="1:27" ht="15">
      <c r="A89" s="100" t="s">
        <v>519</v>
      </c>
      <c r="B89" s="101" t="s">
        <v>1819</v>
      </c>
      <c r="C89" s="80"/>
      <c r="D89" s="46">
        <f t="shared" si="4"/>
        <v>33318</v>
      </c>
      <c r="E89" s="80"/>
      <c r="F89" s="102">
        <v>33318</v>
      </c>
      <c r="H89" s="100" t="s">
        <v>550</v>
      </c>
      <c r="I89" s="101" t="s">
        <v>1829</v>
      </c>
      <c r="J89" s="80"/>
      <c r="K89" s="46">
        <f t="shared" si="5"/>
        <v>88900</v>
      </c>
      <c r="L89" s="80"/>
      <c r="M89" s="102">
        <v>88900</v>
      </c>
      <c r="O89" s="100" t="s">
        <v>507</v>
      </c>
      <c r="P89" s="101" t="s">
        <v>1816</v>
      </c>
      <c r="Q89" s="102">
        <v>15560342</v>
      </c>
      <c r="R89" s="46">
        <f t="shared" si="6"/>
        <v>12895118</v>
      </c>
      <c r="S89" s="102">
        <v>5361572</v>
      </c>
      <c r="T89" s="102">
        <v>7533546</v>
      </c>
      <c r="V89" s="100" t="s">
        <v>507</v>
      </c>
      <c r="W89" s="101" t="s">
        <v>1816</v>
      </c>
      <c r="X89" s="102">
        <v>5397439</v>
      </c>
      <c r="Y89" s="102">
        <f t="shared" si="7"/>
        <v>3927105</v>
      </c>
      <c r="Z89" s="102">
        <v>55800</v>
      </c>
      <c r="AA89" s="102">
        <v>3871305</v>
      </c>
    </row>
    <row r="90" spans="1:27" ht="15">
      <c r="A90" s="100" t="s">
        <v>522</v>
      </c>
      <c r="B90" s="101" t="s">
        <v>1820</v>
      </c>
      <c r="C90" s="80"/>
      <c r="D90" s="46">
        <f t="shared" si="4"/>
        <v>399975</v>
      </c>
      <c r="E90" s="102">
        <v>242000</v>
      </c>
      <c r="F90" s="102">
        <v>157975</v>
      </c>
      <c r="H90" s="100" t="s">
        <v>553</v>
      </c>
      <c r="I90" s="101" t="s">
        <v>1830</v>
      </c>
      <c r="J90" s="102">
        <v>4935</v>
      </c>
      <c r="K90" s="46">
        <f t="shared" si="5"/>
        <v>861111</v>
      </c>
      <c r="L90" s="80"/>
      <c r="M90" s="102">
        <v>861111</v>
      </c>
      <c r="O90" s="100" t="s">
        <v>510</v>
      </c>
      <c r="P90" s="101" t="s">
        <v>2247</v>
      </c>
      <c r="Q90" s="80"/>
      <c r="R90" s="46">
        <f t="shared" si="6"/>
        <v>7000</v>
      </c>
      <c r="S90" s="80"/>
      <c r="T90" s="102">
        <v>7000</v>
      </c>
      <c r="V90" s="100" t="s">
        <v>510</v>
      </c>
      <c r="W90" s="101" t="s">
        <v>2247</v>
      </c>
      <c r="X90" s="102">
        <v>25769389</v>
      </c>
      <c r="Y90" s="102">
        <f t="shared" si="7"/>
        <v>4419269</v>
      </c>
      <c r="Z90" s="80"/>
      <c r="AA90" s="102">
        <v>4419269</v>
      </c>
    </row>
    <row r="91" spans="1:27" ht="15">
      <c r="A91" s="100" t="s">
        <v>525</v>
      </c>
      <c r="B91" s="101" t="s">
        <v>1821</v>
      </c>
      <c r="C91" s="80"/>
      <c r="D91" s="46">
        <f t="shared" si="4"/>
        <v>243122</v>
      </c>
      <c r="E91" s="80"/>
      <c r="F91" s="102">
        <v>243122</v>
      </c>
      <c r="H91" s="100" t="s">
        <v>556</v>
      </c>
      <c r="I91" s="101" t="s">
        <v>1831</v>
      </c>
      <c r="J91" s="102">
        <v>37000</v>
      </c>
      <c r="K91" s="46">
        <f t="shared" si="5"/>
        <v>34000</v>
      </c>
      <c r="L91" s="80"/>
      <c r="M91" s="102">
        <v>34000</v>
      </c>
      <c r="O91" s="100" t="s">
        <v>513</v>
      </c>
      <c r="P91" s="101" t="s">
        <v>1817</v>
      </c>
      <c r="Q91" s="102">
        <v>14696386</v>
      </c>
      <c r="R91" s="46">
        <f t="shared" si="6"/>
        <v>8872430</v>
      </c>
      <c r="S91" s="102">
        <v>3044754</v>
      </c>
      <c r="T91" s="102">
        <v>5827676</v>
      </c>
      <c r="V91" s="100" t="s">
        <v>513</v>
      </c>
      <c r="W91" s="101" t="s">
        <v>1817</v>
      </c>
      <c r="X91" s="80"/>
      <c r="Y91" s="102">
        <f t="shared" si="7"/>
        <v>1682966</v>
      </c>
      <c r="Z91" s="80"/>
      <c r="AA91" s="102">
        <v>1682966</v>
      </c>
    </row>
    <row r="92" spans="1:27" ht="15">
      <c r="A92" s="100" t="s">
        <v>531</v>
      </c>
      <c r="B92" s="101" t="s">
        <v>1823</v>
      </c>
      <c r="C92" s="102">
        <v>918676</v>
      </c>
      <c r="D92" s="46">
        <f t="shared" si="4"/>
        <v>142914</v>
      </c>
      <c r="E92" s="102">
        <v>35100</v>
      </c>
      <c r="F92" s="102">
        <v>107814</v>
      </c>
      <c r="H92" s="100" t="s">
        <v>559</v>
      </c>
      <c r="I92" s="101" t="s">
        <v>1832</v>
      </c>
      <c r="J92" s="80"/>
      <c r="K92" s="46">
        <f t="shared" si="5"/>
        <v>18150</v>
      </c>
      <c r="L92" s="80"/>
      <c r="M92" s="102">
        <v>18150</v>
      </c>
      <c r="O92" s="100" t="s">
        <v>516</v>
      </c>
      <c r="P92" s="101" t="s">
        <v>1818</v>
      </c>
      <c r="Q92" s="102">
        <v>2757000</v>
      </c>
      <c r="R92" s="46">
        <f t="shared" si="6"/>
        <v>4777752</v>
      </c>
      <c r="S92" s="102">
        <v>1024310</v>
      </c>
      <c r="T92" s="102">
        <v>3753442</v>
      </c>
      <c r="V92" s="100" t="s">
        <v>516</v>
      </c>
      <c r="W92" s="101" t="s">
        <v>1818</v>
      </c>
      <c r="X92" s="102">
        <v>1393000</v>
      </c>
      <c r="Y92" s="102">
        <f t="shared" si="7"/>
        <v>2389568</v>
      </c>
      <c r="Z92" s="102">
        <v>60000</v>
      </c>
      <c r="AA92" s="102">
        <v>2329568</v>
      </c>
    </row>
    <row r="93" spans="1:27" ht="15">
      <c r="A93" s="100" t="s">
        <v>534</v>
      </c>
      <c r="B93" s="101" t="s">
        <v>1824</v>
      </c>
      <c r="C93" s="80"/>
      <c r="D93" s="46">
        <f t="shared" si="4"/>
        <v>992777</v>
      </c>
      <c r="E93" s="102">
        <v>508700</v>
      </c>
      <c r="F93" s="102">
        <v>484077</v>
      </c>
      <c r="H93" s="100" t="s">
        <v>562</v>
      </c>
      <c r="I93" s="101" t="s">
        <v>1833</v>
      </c>
      <c r="J93" s="80"/>
      <c r="K93" s="46">
        <f t="shared" si="5"/>
        <v>26001</v>
      </c>
      <c r="L93" s="80"/>
      <c r="M93" s="102">
        <v>26001</v>
      </c>
      <c r="O93" s="100" t="s">
        <v>519</v>
      </c>
      <c r="P93" s="101" t="s">
        <v>1819</v>
      </c>
      <c r="Q93" s="102">
        <v>815000</v>
      </c>
      <c r="R93" s="46">
        <f t="shared" si="6"/>
        <v>1443309</v>
      </c>
      <c r="S93" s="102">
        <v>50000</v>
      </c>
      <c r="T93" s="102">
        <v>1393309</v>
      </c>
      <c r="V93" s="100" t="s">
        <v>519</v>
      </c>
      <c r="W93" s="101" t="s">
        <v>1819</v>
      </c>
      <c r="X93" s="102">
        <v>6725000</v>
      </c>
      <c r="Y93" s="102">
        <f t="shared" si="7"/>
        <v>3507549</v>
      </c>
      <c r="Z93" s="80"/>
      <c r="AA93" s="102">
        <v>3507549</v>
      </c>
    </row>
    <row r="94" spans="1:27" ht="15">
      <c r="A94" s="100" t="s">
        <v>538</v>
      </c>
      <c r="B94" s="101" t="s">
        <v>1825</v>
      </c>
      <c r="C94" s="80"/>
      <c r="D94" s="46">
        <f t="shared" si="4"/>
        <v>63968</v>
      </c>
      <c r="E94" s="80"/>
      <c r="F94" s="102">
        <v>63968</v>
      </c>
      <c r="H94" s="100" t="s">
        <v>565</v>
      </c>
      <c r="I94" s="101" t="s">
        <v>1834</v>
      </c>
      <c r="J94" s="102">
        <v>41000</v>
      </c>
      <c r="K94" s="46">
        <f t="shared" si="5"/>
        <v>299035</v>
      </c>
      <c r="L94" s="80"/>
      <c r="M94" s="102">
        <v>299035</v>
      </c>
      <c r="O94" s="100" t="s">
        <v>522</v>
      </c>
      <c r="P94" s="101" t="s">
        <v>1820</v>
      </c>
      <c r="Q94" s="102">
        <v>50300</v>
      </c>
      <c r="R94" s="46">
        <f t="shared" si="6"/>
        <v>5291701</v>
      </c>
      <c r="S94" s="102">
        <v>2271676</v>
      </c>
      <c r="T94" s="102">
        <v>3020025</v>
      </c>
      <c r="V94" s="100" t="s">
        <v>522</v>
      </c>
      <c r="W94" s="101" t="s">
        <v>1820</v>
      </c>
      <c r="X94" s="102">
        <v>3439</v>
      </c>
      <c r="Y94" s="102">
        <f t="shared" si="7"/>
        <v>2438571</v>
      </c>
      <c r="Z94" s="80"/>
      <c r="AA94" s="102">
        <v>2438571</v>
      </c>
    </row>
    <row r="95" spans="1:27" ht="15">
      <c r="A95" s="100" t="s">
        <v>541</v>
      </c>
      <c r="B95" s="101" t="s">
        <v>1826</v>
      </c>
      <c r="C95" s="80"/>
      <c r="D95" s="46">
        <f t="shared" si="4"/>
        <v>13200</v>
      </c>
      <c r="E95" s="80"/>
      <c r="F95" s="102">
        <v>13200</v>
      </c>
      <c r="H95" s="100" t="s">
        <v>568</v>
      </c>
      <c r="I95" s="101" t="s">
        <v>1835</v>
      </c>
      <c r="J95" s="80"/>
      <c r="K95" s="46">
        <f t="shared" si="5"/>
        <v>45350</v>
      </c>
      <c r="L95" s="80"/>
      <c r="M95" s="102">
        <v>45350</v>
      </c>
      <c r="O95" s="100" t="s">
        <v>525</v>
      </c>
      <c r="P95" s="101" t="s">
        <v>1821</v>
      </c>
      <c r="Q95" s="102">
        <v>683951</v>
      </c>
      <c r="R95" s="46">
        <f t="shared" si="6"/>
        <v>5103542</v>
      </c>
      <c r="S95" s="102">
        <v>1066317</v>
      </c>
      <c r="T95" s="102">
        <v>4037225</v>
      </c>
      <c r="V95" s="100" t="s">
        <v>525</v>
      </c>
      <c r="W95" s="101" t="s">
        <v>1821</v>
      </c>
      <c r="X95" s="102">
        <v>22000</v>
      </c>
      <c r="Y95" s="102">
        <f t="shared" si="7"/>
        <v>3686129</v>
      </c>
      <c r="Z95" s="80"/>
      <c r="AA95" s="102">
        <v>3686129</v>
      </c>
    </row>
    <row r="96" spans="1:27" ht="15">
      <c r="A96" s="100" t="s">
        <v>544</v>
      </c>
      <c r="B96" s="101" t="s">
        <v>1827</v>
      </c>
      <c r="C96" s="80"/>
      <c r="D96" s="46">
        <f t="shared" si="4"/>
        <v>108926</v>
      </c>
      <c r="E96" s="102">
        <v>3000</v>
      </c>
      <c r="F96" s="102">
        <v>105926</v>
      </c>
      <c r="H96" s="100" t="s">
        <v>571</v>
      </c>
      <c r="I96" s="101" t="s">
        <v>1836</v>
      </c>
      <c r="J96" s="80"/>
      <c r="K96" s="46">
        <f t="shared" si="5"/>
        <v>974399</v>
      </c>
      <c r="L96" s="80"/>
      <c r="M96" s="102">
        <v>974399</v>
      </c>
      <c r="O96" s="100" t="s">
        <v>528</v>
      </c>
      <c r="P96" s="101" t="s">
        <v>1822</v>
      </c>
      <c r="Q96" s="102">
        <v>3477000</v>
      </c>
      <c r="R96" s="46">
        <f t="shared" si="6"/>
        <v>6664120</v>
      </c>
      <c r="S96" s="102">
        <v>2979800</v>
      </c>
      <c r="T96" s="102">
        <v>3684320</v>
      </c>
      <c r="V96" s="100" t="s">
        <v>528</v>
      </c>
      <c r="W96" s="101" t="s">
        <v>1822</v>
      </c>
      <c r="X96" s="80"/>
      <c r="Y96" s="102">
        <f t="shared" si="7"/>
        <v>5002269</v>
      </c>
      <c r="Z96" s="80"/>
      <c r="AA96" s="102">
        <v>5002269</v>
      </c>
    </row>
    <row r="97" spans="1:27" ht="15">
      <c r="A97" s="100" t="s">
        <v>547</v>
      </c>
      <c r="B97" s="101" t="s">
        <v>1828</v>
      </c>
      <c r="C97" s="80"/>
      <c r="D97" s="46">
        <f t="shared" si="4"/>
        <v>324555</v>
      </c>
      <c r="E97" s="80"/>
      <c r="F97" s="102">
        <v>324555</v>
      </c>
      <c r="H97" s="100" t="s">
        <v>574</v>
      </c>
      <c r="I97" s="101" t="s">
        <v>1837</v>
      </c>
      <c r="J97" s="80"/>
      <c r="K97" s="46">
        <f t="shared" si="5"/>
        <v>944917</v>
      </c>
      <c r="L97" s="102">
        <v>10181</v>
      </c>
      <c r="M97" s="102">
        <v>934736</v>
      </c>
      <c r="O97" s="100" t="s">
        <v>531</v>
      </c>
      <c r="P97" s="101" t="s">
        <v>1823</v>
      </c>
      <c r="Q97" s="102">
        <v>25050985</v>
      </c>
      <c r="R97" s="46">
        <f t="shared" si="6"/>
        <v>4301367</v>
      </c>
      <c r="S97" s="102">
        <v>1468525</v>
      </c>
      <c r="T97" s="102">
        <v>2832842</v>
      </c>
      <c r="V97" s="100" t="s">
        <v>531</v>
      </c>
      <c r="W97" s="101" t="s">
        <v>1823</v>
      </c>
      <c r="X97" s="102">
        <v>4800</v>
      </c>
      <c r="Y97" s="102">
        <f t="shared" si="7"/>
        <v>696882</v>
      </c>
      <c r="Z97" s="80"/>
      <c r="AA97" s="102">
        <v>696882</v>
      </c>
    </row>
    <row r="98" spans="1:27" ht="15">
      <c r="A98" s="100" t="s">
        <v>550</v>
      </c>
      <c r="B98" s="101" t="s">
        <v>1829</v>
      </c>
      <c r="C98" s="80"/>
      <c r="D98" s="46">
        <f t="shared" si="4"/>
        <v>166673</v>
      </c>
      <c r="E98" s="102">
        <v>50000</v>
      </c>
      <c r="F98" s="102">
        <v>116673</v>
      </c>
      <c r="H98" s="100" t="s">
        <v>580</v>
      </c>
      <c r="I98" s="101" t="s">
        <v>1839</v>
      </c>
      <c r="J98" s="102">
        <v>13000</v>
      </c>
      <c r="K98" s="46">
        <f t="shared" si="5"/>
        <v>33551</v>
      </c>
      <c r="L98" s="80"/>
      <c r="M98" s="102">
        <v>33551</v>
      </c>
      <c r="O98" s="100" t="s">
        <v>534</v>
      </c>
      <c r="P98" s="101" t="s">
        <v>1824</v>
      </c>
      <c r="Q98" s="102">
        <v>5185200</v>
      </c>
      <c r="R98" s="46">
        <f t="shared" si="6"/>
        <v>18920170</v>
      </c>
      <c r="S98" s="102">
        <v>8752465</v>
      </c>
      <c r="T98" s="102">
        <v>10167705</v>
      </c>
      <c r="V98" s="100" t="s">
        <v>534</v>
      </c>
      <c r="W98" s="101" t="s">
        <v>1824</v>
      </c>
      <c r="X98" s="102">
        <v>743900</v>
      </c>
      <c r="Y98" s="102">
        <f t="shared" si="7"/>
        <v>7125816</v>
      </c>
      <c r="Z98" s="102">
        <v>2644900</v>
      </c>
      <c r="AA98" s="102">
        <v>4480916</v>
      </c>
    </row>
    <row r="99" spans="1:27" ht="15">
      <c r="A99" s="100" t="s">
        <v>553</v>
      </c>
      <c r="B99" s="101" t="s">
        <v>1830</v>
      </c>
      <c r="C99" s="102">
        <v>146932</v>
      </c>
      <c r="D99" s="46">
        <f t="shared" si="4"/>
        <v>327671</v>
      </c>
      <c r="E99" s="80"/>
      <c r="F99" s="102">
        <v>327671</v>
      </c>
      <c r="H99" s="100" t="s">
        <v>583</v>
      </c>
      <c r="I99" s="101" t="s">
        <v>1840</v>
      </c>
      <c r="J99" s="80"/>
      <c r="K99" s="46">
        <f t="shared" si="5"/>
        <v>379400</v>
      </c>
      <c r="L99" s="80"/>
      <c r="M99" s="102">
        <v>379400</v>
      </c>
      <c r="O99" s="100" t="s">
        <v>538</v>
      </c>
      <c r="P99" s="101" t="s">
        <v>1825</v>
      </c>
      <c r="Q99" s="102">
        <v>835100</v>
      </c>
      <c r="R99" s="46">
        <f t="shared" si="6"/>
        <v>446161</v>
      </c>
      <c r="S99" s="102">
        <v>78700</v>
      </c>
      <c r="T99" s="102">
        <v>367461</v>
      </c>
      <c r="V99" s="100" t="s">
        <v>538</v>
      </c>
      <c r="W99" s="101" t="s">
        <v>1825</v>
      </c>
      <c r="X99" s="102">
        <v>45300</v>
      </c>
      <c r="Y99" s="102">
        <f t="shared" si="7"/>
        <v>3621250</v>
      </c>
      <c r="Z99" s="102">
        <v>3400000</v>
      </c>
      <c r="AA99" s="102">
        <v>221250</v>
      </c>
    </row>
    <row r="100" spans="1:27" ht="15">
      <c r="A100" s="100" t="s">
        <v>556</v>
      </c>
      <c r="B100" s="101" t="s">
        <v>1831</v>
      </c>
      <c r="C100" s="102">
        <v>248790</v>
      </c>
      <c r="D100" s="46">
        <f t="shared" si="4"/>
        <v>54093</v>
      </c>
      <c r="E100" s="80"/>
      <c r="F100" s="102">
        <v>54093</v>
      </c>
      <c r="H100" s="100" t="s">
        <v>586</v>
      </c>
      <c r="I100" s="101" t="s">
        <v>1841</v>
      </c>
      <c r="J100" s="80"/>
      <c r="K100" s="46">
        <f t="shared" si="5"/>
        <v>395000</v>
      </c>
      <c r="L100" s="80"/>
      <c r="M100" s="102">
        <v>395000</v>
      </c>
      <c r="O100" s="100" t="s">
        <v>541</v>
      </c>
      <c r="P100" s="101" t="s">
        <v>1826</v>
      </c>
      <c r="Q100" s="80"/>
      <c r="R100" s="46">
        <f t="shared" si="6"/>
        <v>407805</v>
      </c>
      <c r="S100" s="102">
        <v>16825</v>
      </c>
      <c r="T100" s="102">
        <v>390980</v>
      </c>
      <c r="V100" s="100" t="s">
        <v>541</v>
      </c>
      <c r="W100" s="101" t="s">
        <v>1826</v>
      </c>
      <c r="X100" s="102">
        <v>5400</v>
      </c>
      <c r="Y100" s="102">
        <f t="shared" si="7"/>
        <v>47500</v>
      </c>
      <c r="Z100" s="80"/>
      <c r="AA100" s="102">
        <v>47500</v>
      </c>
    </row>
    <row r="101" spans="1:27" ht="15">
      <c r="A101" s="100" t="s">
        <v>559</v>
      </c>
      <c r="B101" s="101" t="s">
        <v>1832</v>
      </c>
      <c r="C101" s="80"/>
      <c r="D101" s="46">
        <f t="shared" si="4"/>
        <v>249514</v>
      </c>
      <c r="E101" s="80"/>
      <c r="F101" s="102">
        <v>249514</v>
      </c>
      <c r="H101" s="100" t="s">
        <v>589</v>
      </c>
      <c r="I101" s="101" t="s">
        <v>1842</v>
      </c>
      <c r="J101" s="102">
        <v>24257</v>
      </c>
      <c r="K101" s="46">
        <f t="shared" si="5"/>
        <v>46625</v>
      </c>
      <c r="L101" s="80"/>
      <c r="M101" s="102">
        <v>46625</v>
      </c>
      <c r="O101" s="100" t="s">
        <v>544</v>
      </c>
      <c r="P101" s="101" t="s">
        <v>1827</v>
      </c>
      <c r="Q101" s="102">
        <v>534652</v>
      </c>
      <c r="R101" s="46">
        <f t="shared" si="6"/>
        <v>944691</v>
      </c>
      <c r="S101" s="102">
        <v>134945</v>
      </c>
      <c r="T101" s="102">
        <v>809746</v>
      </c>
      <c r="V101" s="100" t="s">
        <v>544</v>
      </c>
      <c r="W101" s="101" t="s">
        <v>1827</v>
      </c>
      <c r="X101" s="102">
        <v>120401</v>
      </c>
      <c r="Y101" s="102">
        <f t="shared" si="7"/>
        <v>344053</v>
      </c>
      <c r="Z101" s="80"/>
      <c r="AA101" s="102">
        <v>344053</v>
      </c>
    </row>
    <row r="102" spans="1:27" ht="15">
      <c r="A102" s="100" t="s">
        <v>562</v>
      </c>
      <c r="B102" s="101" t="s">
        <v>1833</v>
      </c>
      <c r="C102" s="80"/>
      <c r="D102" s="46">
        <f t="shared" si="4"/>
        <v>82862</v>
      </c>
      <c r="E102" s="80"/>
      <c r="F102" s="102">
        <v>82862</v>
      </c>
      <c r="H102" s="100" t="s">
        <v>592</v>
      </c>
      <c r="I102" s="101" t="s">
        <v>1843</v>
      </c>
      <c r="J102" s="80"/>
      <c r="K102" s="46">
        <f t="shared" si="5"/>
        <v>115870</v>
      </c>
      <c r="L102" s="80"/>
      <c r="M102" s="102">
        <v>115870</v>
      </c>
      <c r="O102" s="100" t="s">
        <v>547</v>
      </c>
      <c r="P102" s="101" t="s">
        <v>1828</v>
      </c>
      <c r="Q102" s="102">
        <v>2374752</v>
      </c>
      <c r="R102" s="46">
        <f t="shared" si="6"/>
        <v>9790355</v>
      </c>
      <c r="S102" s="102">
        <v>300625</v>
      </c>
      <c r="T102" s="102">
        <v>9489730</v>
      </c>
      <c r="V102" s="100" t="s">
        <v>547</v>
      </c>
      <c r="W102" s="101" t="s">
        <v>1828</v>
      </c>
      <c r="X102" s="102">
        <v>53916400</v>
      </c>
      <c r="Y102" s="102">
        <f t="shared" si="7"/>
        <v>15776027</v>
      </c>
      <c r="Z102" s="102">
        <v>789725</v>
      </c>
      <c r="AA102" s="102">
        <v>14986302</v>
      </c>
    </row>
    <row r="103" spans="1:27" ht="15">
      <c r="A103" s="100" t="s">
        <v>565</v>
      </c>
      <c r="B103" s="101" t="s">
        <v>1834</v>
      </c>
      <c r="C103" s="102">
        <v>5000</v>
      </c>
      <c r="D103" s="46">
        <f t="shared" si="4"/>
        <v>713098</v>
      </c>
      <c r="E103" s="80"/>
      <c r="F103" s="102">
        <v>713098</v>
      </c>
      <c r="H103" s="100" t="s">
        <v>595</v>
      </c>
      <c r="I103" s="101" t="s">
        <v>1844</v>
      </c>
      <c r="J103" s="102">
        <v>11750</v>
      </c>
      <c r="K103" s="46">
        <f t="shared" si="5"/>
        <v>44580</v>
      </c>
      <c r="L103" s="102">
        <v>4000</v>
      </c>
      <c r="M103" s="102">
        <v>40580</v>
      </c>
      <c r="O103" s="100" t="s">
        <v>550</v>
      </c>
      <c r="P103" s="101" t="s">
        <v>1829</v>
      </c>
      <c r="Q103" s="102">
        <v>3754762</v>
      </c>
      <c r="R103" s="46">
        <f t="shared" si="6"/>
        <v>2698160</v>
      </c>
      <c r="S103" s="102">
        <v>258500</v>
      </c>
      <c r="T103" s="102">
        <v>2439660</v>
      </c>
      <c r="V103" s="100" t="s">
        <v>550</v>
      </c>
      <c r="W103" s="101" t="s">
        <v>1829</v>
      </c>
      <c r="X103" s="102">
        <v>74756</v>
      </c>
      <c r="Y103" s="102">
        <f t="shared" si="7"/>
        <v>6398771</v>
      </c>
      <c r="Z103" s="102">
        <v>2215780</v>
      </c>
      <c r="AA103" s="102">
        <v>4182991</v>
      </c>
    </row>
    <row r="104" spans="1:27" ht="15">
      <c r="A104" s="100" t="s">
        <v>568</v>
      </c>
      <c r="B104" s="101" t="s">
        <v>1835</v>
      </c>
      <c r="C104" s="80"/>
      <c r="D104" s="46">
        <f t="shared" si="4"/>
        <v>64794</v>
      </c>
      <c r="E104" s="80"/>
      <c r="F104" s="102">
        <v>64794</v>
      </c>
      <c r="H104" s="100" t="s">
        <v>601</v>
      </c>
      <c r="I104" s="101" t="s">
        <v>1846</v>
      </c>
      <c r="J104" s="102">
        <v>862235</v>
      </c>
      <c r="K104" s="46">
        <f t="shared" si="5"/>
        <v>333072</v>
      </c>
      <c r="L104" s="102">
        <v>300</v>
      </c>
      <c r="M104" s="102">
        <v>332772</v>
      </c>
      <c r="O104" s="100" t="s">
        <v>553</v>
      </c>
      <c r="P104" s="101" t="s">
        <v>1830</v>
      </c>
      <c r="Q104" s="102">
        <v>8918337</v>
      </c>
      <c r="R104" s="46">
        <f t="shared" si="6"/>
        <v>5450946</v>
      </c>
      <c r="S104" s="102">
        <v>501092</v>
      </c>
      <c r="T104" s="102">
        <v>4949854</v>
      </c>
      <c r="V104" s="100" t="s">
        <v>553</v>
      </c>
      <c r="W104" s="101" t="s">
        <v>1830</v>
      </c>
      <c r="X104" s="102">
        <v>36092131</v>
      </c>
      <c r="Y104" s="102">
        <f t="shared" si="7"/>
        <v>26346790</v>
      </c>
      <c r="Z104" s="102">
        <v>1500</v>
      </c>
      <c r="AA104" s="102">
        <v>26345290</v>
      </c>
    </row>
    <row r="105" spans="1:27" ht="15">
      <c r="A105" s="100" t="s">
        <v>571</v>
      </c>
      <c r="B105" s="101" t="s">
        <v>1836</v>
      </c>
      <c r="C105" s="80"/>
      <c r="D105" s="46">
        <f t="shared" si="4"/>
        <v>54503</v>
      </c>
      <c r="E105" s="80"/>
      <c r="F105" s="102">
        <v>54503</v>
      </c>
      <c r="H105" s="100" t="s">
        <v>604</v>
      </c>
      <c r="I105" s="101" t="s">
        <v>1847</v>
      </c>
      <c r="J105" s="80"/>
      <c r="K105" s="46">
        <f t="shared" si="5"/>
        <v>22445</v>
      </c>
      <c r="L105" s="102">
        <v>12225</v>
      </c>
      <c r="M105" s="102">
        <v>10220</v>
      </c>
      <c r="O105" s="100" t="s">
        <v>556</v>
      </c>
      <c r="P105" s="101" t="s">
        <v>1831</v>
      </c>
      <c r="Q105" s="102">
        <v>10589850</v>
      </c>
      <c r="R105" s="46">
        <f t="shared" si="6"/>
        <v>1778208</v>
      </c>
      <c r="S105" s="102">
        <v>230669</v>
      </c>
      <c r="T105" s="102">
        <v>1547539</v>
      </c>
      <c r="V105" s="100" t="s">
        <v>556</v>
      </c>
      <c r="W105" s="101" t="s">
        <v>1831</v>
      </c>
      <c r="X105" s="102">
        <v>770800</v>
      </c>
      <c r="Y105" s="102">
        <f t="shared" si="7"/>
        <v>380055</v>
      </c>
      <c r="Z105" s="102">
        <v>1800</v>
      </c>
      <c r="AA105" s="102">
        <v>378255</v>
      </c>
    </row>
    <row r="106" spans="1:27" ht="15">
      <c r="A106" s="100" t="s">
        <v>574</v>
      </c>
      <c r="B106" s="101" t="s">
        <v>1837</v>
      </c>
      <c r="C106" s="102">
        <v>205</v>
      </c>
      <c r="D106" s="46">
        <f t="shared" si="4"/>
        <v>43676</v>
      </c>
      <c r="E106" s="102">
        <v>1000</v>
      </c>
      <c r="F106" s="102">
        <v>42676</v>
      </c>
      <c r="H106" s="100" t="s">
        <v>607</v>
      </c>
      <c r="I106" s="101" t="s">
        <v>1848</v>
      </c>
      <c r="J106" s="102">
        <v>45000</v>
      </c>
      <c r="K106" s="46">
        <f t="shared" si="5"/>
        <v>1424569</v>
      </c>
      <c r="L106" s="80"/>
      <c r="M106" s="102">
        <v>1424569</v>
      </c>
      <c r="O106" s="100" t="s">
        <v>559</v>
      </c>
      <c r="P106" s="101" t="s">
        <v>1832</v>
      </c>
      <c r="Q106" s="102">
        <v>5155565</v>
      </c>
      <c r="R106" s="46">
        <f t="shared" si="6"/>
        <v>4865146</v>
      </c>
      <c r="S106" s="102">
        <v>1087908</v>
      </c>
      <c r="T106" s="102">
        <v>3777238</v>
      </c>
      <c r="V106" s="100" t="s">
        <v>559</v>
      </c>
      <c r="W106" s="101" t="s">
        <v>1832</v>
      </c>
      <c r="X106" s="102">
        <v>90515</v>
      </c>
      <c r="Y106" s="102">
        <f t="shared" si="7"/>
        <v>3573932</v>
      </c>
      <c r="Z106" s="102">
        <v>351500</v>
      </c>
      <c r="AA106" s="102">
        <v>3222432</v>
      </c>
    </row>
    <row r="107" spans="1:27" ht="15">
      <c r="A107" s="100" t="s">
        <v>577</v>
      </c>
      <c r="B107" s="101" t="s">
        <v>1838</v>
      </c>
      <c r="C107" s="80"/>
      <c r="D107" s="46">
        <f t="shared" si="4"/>
        <v>2995</v>
      </c>
      <c r="E107" s="80"/>
      <c r="F107" s="102">
        <v>2995</v>
      </c>
      <c r="H107" s="100" t="s">
        <v>610</v>
      </c>
      <c r="I107" s="101" t="s">
        <v>2287</v>
      </c>
      <c r="J107" s="80"/>
      <c r="K107" s="46">
        <f t="shared" si="5"/>
        <v>69850</v>
      </c>
      <c r="L107" s="80"/>
      <c r="M107" s="102">
        <v>69850</v>
      </c>
      <c r="O107" s="100" t="s">
        <v>562</v>
      </c>
      <c r="P107" s="101" t="s">
        <v>1833</v>
      </c>
      <c r="Q107" s="102">
        <v>621000</v>
      </c>
      <c r="R107" s="46">
        <f t="shared" si="6"/>
        <v>1339309</v>
      </c>
      <c r="S107" s="102">
        <v>136805</v>
      </c>
      <c r="T107" s="102">
        <v>1202504</v>
      </c>
      <c r="V107" s="100" t="s">
        <v>562</v>
      </c>
      <c r="W107" s="101" t="s">
        <v>1833</v>
      </c>
      <c r="X107" s="102">
        <v>25800</v>
      </c>
      <c r="Y107" s="102">
        <f t="shared" si="7"/>
        <v>1847816</v>
      </c>
      <c r="Z107" s="102">
        <v>64900</v>
      </c>
      <c r="AA107" s="102">
        <v>1782916</v>
      </c>
    </row>
    <row r="108" spans="1:27" ht="15">
      <c r="A108" s="100" t="s">
        <v>580</v>
      </c>
      <c r="B108" s="101" t="s">
        <v>1839</v>
      </c>
      <c r="C108" s="102">
        <v>240050</v>
      </c>
      <c r="D108" s="46">
        <f t="shared" si="4"/>
        <v>154574</v>
      </c>
      <c r="E108" s="102">
        <v>1</v>
      </c>
      <c r="F108" s="102">
        <v>154573</v>
      </c>
      <c r="H108" s="100" t="s">
        <v>616</v>
      </c>
      <c r="I108" s="101" t="s">
        <v>1850</v>
      </c>
      <c r="J108" s="80"/>
      <c r="K108" s="46">
        <f t="shared" si="5"/>
        <v>13320</v>
      </c>
      <c r="L108" s="80"/>
      <c r="M108" s="102">
        <v>13320</v>
      </c>
      <c r="O108" s="100" t="s">
        <v>565</v>
      </c>
      <c r="P108" s="101" t="s">
        <v>1834</v>
      </c>
      <c r="Q108" s="80"/>
      <c r="R108" s="46">
        <f t="shared" si="6"/>
        <v>4004657</v>
      </c>
      <c r="S108" s="102">
        <v>444765</v>
      </c>
      <c r="T108" s="102">
        <v>3559892</v>
      </c>
      <c r="V108" s="100" t="s">
        <v>565</v>
      </c>
      <c r="W108" s="101" t="s">
        <v>1834</v>
      </c>
      <c r="X108" s="102">
        <v>813960</v>
      </c>
      <c r="Y108" s="102">
        <f t="shared" si="7"/>
        <v>5249681</v>
      </c>
      <c r="Z108" s="80"/>
      <c r="AA108" s="102">
        <v>5249681</v>
      </c>
    </row>
    <row r="109" spans="1:27" ht="15">
      <c r="A109" s="100" t="s">
        <v>583</v>
      </c>
      <c r="B109" s="101" t="s">
        <v>1840</v>
      </c>
      <c r="C109" s="80"/>
      <c r="D109" s="46">
        <f t="shared" si="4"/>
        <v>79327</v>
      </c>
      <c r="E109" s="102">
        <v>1200</v>
      </c>
      <c r="F109" s="102">
        <v>78127</v>
      </c>
      <c r="H109" s="100" t="s">
        <v>622</v>
      </c>
      <c r="I109" s="101" t="s">
        <v>1852</v>
      </c>
      <c r="J109" s="80"/>
      <c r="K109" s="46">
        <f t="shared" si="5"/>
        <v>74365</v>
      </c>
      <c r="L109" s="102">
        <v>55000</v>
      </c>
      <c r="M109" s="102">
        <v>19365</v>
      </c>
      <c r="O109" s="100" t="s">
        <v>568</v>
      </c>
      <c r="P109" s="101" t="s">
        <v>1835</v>
      </c>
      <c r="Q109" s="80"/>
      <c r="R109" s="46">
        <f t="shared" si="6"/>
        <v>1809141</v>
      </c>
      <c r="S109" s="102">
        <v>751700</v>
      </c>
      <c r="T109" s="102">
        <v>1057441</v>
      </c>
      <c r="V109" s="100" t="s">
        <v>568</v>
      </c>
      <c r="W109" s="101" t="s">
        <v>1835</v>
      </c>
      <c r="X109" s="102">
        <v>315792</v>
      </c>
      <c r="Y109" s="102">
        <f t="shared" si="7"/>
        <v>91820</v>
      </c>
      <c r="Z109" s="80"/>
      <c r="AA109" s="102">
        <v>91820</v>
      </c>
    </row>
    <row r="110" spans="1:27" ht="15">
      <c r="A110" s="100" t="s">
        <v>586</v>
      </c>
      <c r="B110" s="101" t="s">
        <v>1841</v>
      </c>
      <c r="C110" s="102">
        <v>115000</v>
      </c>
      <c r="D110" s="46">
        <f t="shared" si="4"/>
        <v>171635</v>
      </c>
      <c r="E110" s="80"/>
      <c r="F110" s="102">
        <v>171635</v>
      </c>
      <c r="H110" s="100" t="s">
        <v>631</v>
      </c>
      <c r="I110" s="101" t="s">
        <v>1855</v>
      </c>
      <c r="J110" s="80"/>
      <c r="K110" s="46">
        <f t="shared" si="5"/>
        <v>72061</v>
      </c>
      <c r="L110" s="80"/>
      <c r="M110" s="102">
        <v>72061</v>
      </c>
      <c r="O110" s="100" t="s">
        <v>571</v>
      </c>
      <c r="P110" s="101" t="s">
        <v>1836</v>
      </c>
      <c r="Q110" s="80"/>
      <c r="R110" s="46">
        <f t="shared" si="6"/>
        <v>2274801</v>
      </c>
      <c r="S110" s="102">
        <v>59700</v>
      </c>
      <c r="T110" s="102">
        <v>2215101</v>
      </c>
      <c r="V110" s="100" t="s">
        <v>571</v>
      </c>
      <c r="W110" s="101" t="s">
        <v>1836</v>
      </c>
      <c r="X110" s="102">
        <v>5400</v>
      </c>
      <c r="Y110" s="102">
        <f t="shared" si="7"/>
        <v>2953743</v>
      </c>
      <c r="Z110" s="102">
        <v>341287</v>
      </c>
      <c r="AA110" s="102">
        <v>2612456</v>
      </c>
    </row>
    <row r="111" spans="1:27" ht="15">
      <c r="A111" s="100" t="s">
        <v>589</v>
      </c>
      <c r="B111" s="101" t="s">
        <v>1842</v>
      </c>
      <c r="C111" s="102">
        <v>286490</v>
      </c>
      <c r="D111" s="46">
        <f t="shared" si="4"/>
        <v>189863</v>
      </c>
      <c r="E111" s="80"/>
      <c r="F111" s="102">
        <v>189863</v>
      </c>
      <c r="H111" s="100" t="s">
        <v>634</v>
      </c>
      <c r="I111" s="101" t="s">
        <v>1856</v>
      </c>
      <c r="J111" s="102">
        <v>67500</v>
      </c>
      <c r="K111" s="46">
        <f t="shared" si="5"/>
        <v>183525</v>
      </c>
      <c r="L111" s="80"/>
      <c r="M111" s="102">
        <v>183525</v>
      </c>
      <c r="O111" s="100" t="s">
        <v>574</v>
      </c>
      <c r="P111" s="101" t="s">
        <v>1837</v>
      </c>
      <c r="Q111" s="102">
        <v>11925322</v>
      </c>
      <c r="R111" s="46">
        <f t="shared" si="6"/>
        <v>1264310</v>
      </c>
      <c r="S111" s="102">
        <v>604831</v>
      </c>
      <c r="T111" s="102">
        <v>659479</v>
      </c>
      <c r="V111" s="100" t="s">
        <v>574</v>
      </c>
      <c r="W111" s="101" t="s">
        <v>1837</v>
      </c>
      <c r="X111" s="102">
        <v>9308600</v>
      </c>
      <c r="Y111" s="102">
        <f t="shared" si="7"/>
        <v>25955730</v>
      </c>
      <c r="Z111" s="102">
        <v>484548</v>
      </c>
      <c r="AA111" s="102">
        <v>25471182</v>
      </c>
    </row>
    <row r="112" spans="1:27" ht="15">
      <c r="A112" s="100" t="s">
        <v>592</v>
      </c>
      <c r="B112" s="101" t="s">
        <v>1843</v>
      </c>
      <c r="C112" s="102">
        <v>99003</v>
      </c>
      <c r="D112" s="46">
        <f t="shared" si="4"/>
        <v>243093</v>
      </c>
      <c r="E112" s="102">
        <v>75102</v>
      </c>
      <c r="F112" s="102">
        <v>167991</v>
      </c>
      <c r="H112" s="100" t="s">
        <v>637</v>
      </c>
      <c r="I112" s="101" t="s">
        <v>1857</v>
      </c>
      <c r="J112" s="102">
        <v>12000</v>
      </c>
      <c r="K112" s="46">
        <f t="shared" si="5"/>
        <v>145350</v>
      </c>
      <c r="L112" s="80"/>
      <c r="M112" s="102">
        <v>145350</v>
      </c>
      <c r="O112" s="100" t="s">
        <v>577</v>
      </c>
      <c r="P112" s="101" t="s">
        <v>1838</v>
      </c>
      <c r="Q112" s="80"/>
      <c r="R112" s="46">
        <f t="shared" si="6"/>
        <v>52881</v>
      </c>
      <c r="S112" s="80"/>
      <c r="T112" s="102">
        <v>52881</v>
      </c>
      <c r="V112" s="100" t="s">
        <v>577</v>
      </c>
      <c r="W112" s="101" t="s">
        <v>1838</v>
      </c>
      <c r="X112" s="102">
        <v>1400</v>
      </c>
      <c r="Y112" s="102">
        <f t="shared" si="7"/>
        <v>86880</v>
      </c>
      <c r="Z112" s="80"/>
      <c r="AA112" s="102">
        <v>86880</v>
      </c>
    </row>
    <row r="113" spans="1:27" ht="15">
      <c r="A113" s="100" t="s">
        <v>595</v>
      </c>
      <c r="B113" s="101" t="s">
        <v>1844</v>
      </c>
      <c r="C113" s="102">
        <v>1433611</v>
      </c>
      <c r="D113" s="46">
        <f t="shared" si="4"/>
        <v>483757</v>
      </c>
      <c r="E113" s="102">
        <v>108400</v>
      </c>
      <c r="F113" s="102">
        <v>375357</v>
      </c>
      <c r="H113" s="100" t="s">
        <v>640</v>
      </c>
      <c r="I113" s="101" t="s">
        <v>2288</v>
      </c>
      <c r="J113" s="80"/>
      <c r="K113" s="46">
        <f t="shared" si="5"/>
        <v>15319</v>
      </c>
      <c r="L113" s="80"/>
      <c r="M113" s="102">
        <v>15319</v>
      </c>
      <c r="O113" s="100" t="s">
        <v>580</v>
      </c>
      <c r="P113" s="101" t="s">
        <v>1839</v>
      </c>
      <c r="Q113" s="102">
        <v>2682824</v>
      </c>
      <c r="R113" s="46">
        <f t="shared" si="6"/>
        <v>8679144</v>
      </c>
      <c r="S113" s="102">
        <v>182949</v>
      </c>
      <c r="T113" s="102">
        <v>8496195</v>
      </c>
      <c r="V113" s="100" t="s">
        <v>580</v>
      </c>
      <c r="W113" s="101" t="s">
        <v>1839</v>
      </c>
      <c r="X113" s="102">
        <v>31588571</v>
      </c>
      <c r="Y113" s="102">
        <f t="shared" si="7"/>
        <v>6122199</v>
      </c>
      <c r="Z113" s="102">
        <v>500000</v>
      </c>
      <c r="AA113" s="102">
        <v>5622199</v>
      </c>
    </row>
    <row r="114" spans="1:27" ht="15">
      <c r="A114" s="100" t="s">
        <v>598</v>
      </c>
      <c r="B114" s="101" t="s">
        <v>1845</v>
      </c>
      <c r="C114" s="80"/>
      <c r="D114" s="46">
        <f t="shared" si="4"/>
        <v>65226</v>
      </c>
      <c r="E114" s="80"/>
      <c r="F114" s="102">
        <v>65226</v>
      </c>
      <c r="H114" s="100" t="s">
        <v>643</v>
      </c>
      <c r="I114" s="101" t="s">
        <v>1820</v>
      </c>
      <c r="J114" s="80"/>
      <c r="K114" s="46">
        <f t="shared" si="5"/>
        <v>9000</v>
      </c>
      <c r="L114" s="80"/>
      <c r="M114" s="102">
        <v>9000</v>
      </c>
      <c r="O114" s="100" t="s">
        <v>583</v>
      </c>
      <c r="P114" s="101" t="s">
        <v>1840</v>
      </c>
      <c r="Q114" s="102">
        <v>213000</v>
      </c>
      <c r="R114" s="46">
        <f t="shared" si="6"/>
        <v>2521479</v>
      </c>
      <c r="S114" s="102">
        <v>501153</v>
      </c>
      <c r="T114" s="102">
        <v>2020326</v>
      </c>
      <c r="V114" s="100" t="s">
        <v>583</v>
      </c>
      <c r="W114" s="101" t="s">
        <v>1840</v>
      </c>
      <c r="X114" s="102">
        <v>671426</v>
      </c>
      <c r="Y114" s="102">
        <f t="shared" si="7"/>
        <v>4624688</v>
      </c>
      <c r="Z114" s="102">
        <v>3468573</v>
      </c>
      <c r="AA114" s="102">
        <v>1156115</v>
      </c>
    </row>
    <row r="115" spans="1:27" ht="15">
      <c r="A115" s="100" t="s">
        <v>601</v>
      </c>
      <c r="B115" s="101" t="s">
        <v>1846</v>
      </c>
      <c r="C115" s="102">
        <v>1768127</v>
      </c>
      <c r="D115" s="46">
        <f t="shared" si="4"/>
        <v>696237</v>
      </c>
      <c r="E115" s="102">
        <v>180150</v>
      </c>
      <c r="F115" s="102">
        <v>516087</v>
      </c>
      <c r="H115" s="100" t="s">
        <v>645</v>
      </c>
      <c r="I115" s="101" t="s">
        <v>1858</v>
      </c>
      <c r="J115" s="80"/>
      <c r="K115" s="46">
        <f t="shared" si="5"/>
        <v>348095</v>
      </c>
      <c r="L115" s="80"/>
      <c r="M115" s="102">
        <v>348095</v>
      </c>
      <c r="O115" s="100" t="s">
        <v>586</v>
      </c>
      <c r="P115" s="101" t="s">
        <v>1841</v>
      </c>
      <c r="Q115" s="102">
        <v>798370</v>
      </c>
      <c r="R115" s="46">
        <f t="shared" si="6"/>
        <v>4312375</v>
      </c>
      <c r="S115" s="102">
        <v>342110</v>
      </c>
      <c r="T115" s="102">
        <v>3970265</v>
      </c>
      <c r="V115" s="100" t="s">
        <v>586</v>
      </c>
      <c r="W115" s="101" t="s">
        <v>1841</v>
      </c>
      <c r="X115" s="102">
        <v>1702108</v>
      </c>
      <c r="Y115" s="102">
        <f t="shared" si="7"/>
        <v>2877268</v>
      </c>
      <c r="Z115" s="102">
        <v>16500</v>
      </c>
      <c r="AA115" s="102">
        <v>2860768</v>
      </c>
    </row>
    <row r="116" spans="1:27" ht="15">
      <c r="A116" s="100" t="s">
        <v>604</v>
      </c>
      <c r="B116" s="101" t="s">
        <v>1847</v>
      </c>
      <c r="C116" s="102">
        <v>1049842</v>
      </c>
      <c r="D116" s="46">
        <f t="shared" si="4"/>
        <v>321515</v>
      </c>
      <c r="E116" s="80"/>
      <c r="F116" s="102">
        <v>321515</v>
      </c>
      <c r="H116" s="100" t="s">
        <v>648</v>
      </c>
      <c r="I116" s="101" t="s">
        <v>1859</v>
      </c>
      <c r="J116" s="80"/>
      <c r="K116" s="46">
        <f t="shared" si="5"/>
        <v>102897</v>
      </c>
      <c r="L116" s="80"/>
      <c r="M116" s="102">
        <v>102897</v>
      </c>
      <c r="O116" s="100" t="s">
        <v>589</v>
      </c>
      <c r="P116" s="101" t="s">
        <v>1842</v>
      </c>
      <c r="Q116" s="102">
        <v>2374950</v>
      </c>
      <c r="R116" s="46">
        <f t="shared" si="6"/>
        <v>2926607</v>
      </c>
      <c r="S116" s="102">
        <v>140200</v>
      </c>
      <c r="T116" s="102">
        <v>2786407</v>
      </c>
      <c r="V116" s="100" t="s">
        <v>589</v>
      </c>
      <c r="W116" s="101" t="s">
        <v>1842</v>
      </c>
      <c r="X116" s="102">
        <v>261360</v>
      </c>
      <c r="Y116" s="102">
        <f t="shared" si="7"/>
        <v>1652594</v>
      </c>
      <c r="Z116" s="102">
        <v>400365</v>
      </c>
      <c r="AA116" s="102">
        <v>1252229</v>
      </c>
    </row>
    <row r="117" spans="1:27" ht="15">
      <c r="A117" s="100" t="s">
        <v>607</v>
      </c>
      <c r="B117" s="101" t="s">
        <v>1848</v>
      </c>
      <c r="C117" s="102">
        <v>2250</v>
      </c>
      <c r="D117" s="46">
        <f t="shared" si="4"/>
        <v>934153</v>
      </c>
      <c r="E117" s="102">
        <v>69850</v>
      </c>
      <c r="F117" s="102">
        <v>864303</v>
      </c>
      <c r="H117" s="100" t="s">
        <v>651</v>
      </c>
      <c r="I117" s="101" t="s">
        <v>1860</v>
      </c>
      <c r="J117" s="80"/>
      <c r="K117" s="46">
        <f t="shared" si="5"/>
        <v>3799</v>
      </c>
      <c r="L117" s="80"/>
      <c r="M117" s="102">
        <v>3799</v>
      </c>
      <c r="O117" s="100" t="s">
        <v>592</v>
      </c>
      <c r="P117" s="101" t="s">
        <v>1843</v>
      </c>
      <c r="Q117" s="102">
        <v>881550</v>
      </c>
      <c r="R117" s="46">
        <f t="shared" si="6"/>
        <v>5089888</v>
      </c>
      <c r="S117" s="102">
        <v>824505</v>
      </c>
      <c r="T117" s="102">
        <v>4265383</v>
      </c>
      <c r="V117" s="100" t="s">
        <v>592</v>
      </c>
      <c r="W117" s="101" t="s">
        <v>1843</v>
      </c>
      <c r="X117" s="102">
        <v>1270006</v>
      </c>
      <c r="Y117" s="102">
        <f t="shared" si="7"/>
        <v>5102590</v>
      </c>
      <c r="Z117" s="102">
        <v>604137</v>
      </c>
      <c r="AA117" s="102">
        <v>4498453</v>
      </c>
    </row>
    <row r="118" spans="1:27" ht="15">
      <c r="A118" s="100" t="s">
        <v>610</v>
      </c>
      <c r="B118" s="101" t="s">
        <v>2287</v>
      </c>
      <c r="C118" s="80"/>
      <c r="D118" s="46">
        <f t="shared" si="4"/>
        <v>30980</v>
      </c>
      <c r="E118" s="80"/>
      <c r="F118" s="102">
        <v>30980</v>
      </c>
      <c r="H118" s="100" t="s">
        <v>658</v>
      </c>
      <c r="I118" s="101" t="s">
        <v>2290</v>
      </c>
      <c r="J118" s="80"/>
      <c r="K118" s="46">
        <f t="shared" si="5"/>
        <v>31805</v>
      </c>
      <c r="L118" s="80"/>
      <c r="M118" s="102">
        <v>31805</v>
      </c>
      <c r="O118" s="100" t="s">
        <v>595</v>
      </c>
      <c r="P118" s="101" t="s">
        <v>1844</v>
      </c>
      <c r="Q118" s="102">
        <v>19062803</v>
      </c>
      <c r="R118" s="46">
        <f t="shared" si="6"/>
        <v>7901817</v>
      </c>
      <c r="S118" s="102">
        <v>1775007</v>
      </c>
      <c r="T118" s="102">
        <v>6126810</v>
      </c>
      <c r="V118" s="100" t="s">
        <v>595</v>
      </c>
      <c r="W118" s="101" t="s">
        <v>1844</v>
      </c>
      <c r="X118" s="102">
        <v>4411551</v>
      </c>
      <c r="Y118" s="102">
        <f t="shared" si="7"/>
        <v>13747899</v>
      </c>
      <c r="Z118" s="102">
        <v>346662</v>
      </c>
      <c r="AA118" s="102">
        <v>13401237</v>
      </c>
    </row>
    <row r="119" spans="1:27" ht="15">
      <c r="A119" s="100" t="s">
        <v>613</v>
      </c>
      <c r="B119" s="101" t="s">
        <v>1849</v>
      </c>
      <c r="C119" s="80"/>
      <c r="D119" s="46">
        <f t="shared" si="4"/>
        <v>700</v>
      </c>
      <c r="E119" s="80"/>
      <c r="F119" s="102">
        <v>700</v>
      </c>
      <c r="H119" s="100" t="s">
        <v>664</v>
      </c>
      <c r="I119" s="101" t="s">
        <v>1861</v>
      </c>
      <c r="J119" s="102">
        <v>10000</v>
      </c>
      <c r="K119" s="46">
        <f t="shared" si="5"/>
        <v>12005</v>
      </c>
      <c r="L119" s="80"/>
      <c r="M119" s="102">
        <v>12005</v>
      </c>
      <c r="O119" s="100" t="s">
        <v>598</v>
      </c>
      <c r="P119" s="101" t="s">
        <v>1845</v>
      </c>
      <c r="Q119" s="102">
        <v>98850</v>
      </c>
      <c r="R119" s="46">
        <f t="shared" si="6"/>
        <v>1763394</v>
      </c>
      <c r="S119" s="102">
        <v>285300</v>
      </c>
      <c r="T119" s="102">
        <v>1478094</v>
      </c>
      <c r="V119" s="100" t="s">
        <v>598</v>
      </c>
      <c r="W119" s="101" t="s">
        <v>1845</v>
      </c>
      <c r="X119" s="102">
        <v>8650</v>
      </c>
      <c r="Y119" s="102">
        <f t="shared" si="7"/>
        <v>0</v>
      </c>
      <c r="Z119" s="80"/>
      <c r="AA119" s="80"/>
    </row>
    <row r="120" spans="1:27" ht="15">
      <c r="A120" s="100" t="s">
        <v>616</v>
      </c>
      <c r="B120" s="101" t="s">
        <v>1850</v>
      </c>
      <c r="C120" s="80"/>
      <c r="D120" s="46">
        <f t="shared" si="4"/>
        <v>58445</v>
      </c>
      <c r="E120" s="80"/>
      <c r="F120" s="102">
        <v>58445</v>
      </c>
      <c r="H120" s="100" t="s">
        <v>667</v>
      </c>
      <c r="I120" s="101" t="s">
        <v>1862</v>
      </c>
      <c r="J120" s="80"/>
      <c r="K120" s="46">
        <f t="shared" si="5"/>
        <v>263900</v>
      </c>
      <c r="L120" s="80"/>
      <c r="M120" s="102">
        <v>263900</v>
      </c>
      <c r="O120" s="100" t="s">
        <v>601</v>
      </c>
      <c r="P120" s="101" t="s">
        <v>1846</v>
      </c>
      <c r="Q120" s="102">
        <v>16275991</v>
      </c>
      <c r="R120" s="46">
        <f t="shared" si="6"/>
        <v>11017167</v>
      </c>
      <c r="S120" s="102">
        <v>2141177</v>
      </c>
      <c r="T120" s="102">
        <v>8875990</v>
      </c>
      <c r="V120" s="100" t="s">
        <v>601</v>
      </c>
      <c r="W120" s="101" t="s">
        <v>1846</v>
      </c>
      <c r="X120" s="102">
        <v>1603565</v>
      </c>
      <c r="Y120" s="102">
        <f t="shared" si="7"/>
        <v>29591620</v>
      </c>
      <c r="Z120" s="102">
        <v>5125375</v>
      </c>
      <c r="AA120" s="102">
        <v>24466245</v>
      </c>
    </row>
    <row r="121" spans="1:27" ht="15">
      <c r="A121" s="100" t="s">
        <v>619</v>
      </c>
      <c r="B121" s="101" t="s">
        <v>1851</v>
      </c>
      <c r="C121" s="80"/>
      <c r="D121" s="46">
        <f t="shared" si="4"/>
        <v>14900</v>
      </c>
      <c r="E121" s="80"/>
      <c r="F121" s="102">
        <v>14900</v>
      </c>
      <c r="H121" s="100" t="s">
        <v>673</v>
      </c>
      <c r="I121" s="101" t="s">
        <v>1864</v>
      </c>
      <c r="J121" s="80"/>
      <c r="K121" s="46">
        <f t="shared" si="5"/>
        <v>416745</v>
      </c>
      <c r="L121" s="80"/>
      <c r="M121" s="102">
        <v>416745</v>
      </c>
      <c r="O121" s="100" t="s">
        <v>604</v>
      </c>
      <c r="P121" s="101" t="s">
        <v>1847</v>
      </c>
      <c r="Q121" s="102">
        <v>15484944</v>
      </c>
      <c r="R121" s="46">
        <f t="shared" si="6"/>
        <v>3171356</v>
      </c>
      <c r="S121" s="102">
        <v>148900</v>
      </c>
      <c r="T121" s="102">
        <v>3022456</v>
      </c>
      <c r="V121" s="100" t="s">
        <v>604</v>
      </c>
      <c r="W121" s="101" t="s">
        <v>1847</v>
      </c>
      <c r="X121" s="102">
        <v>315891</v>
      </c>
      <c r="Y121" s="102">
        <f t="shared" si="7"/>
        <v>9484170</v>
      </c>
      <c r="Z121" s="102">
        <v>6645500</v>
      </c>
      <c r="AA121" s="102">
        <v>2838670</v>
      </c>
    </row>
    <row r="122" spans="1:27" ht="15">
      <c r="A122" s="100" t="s">
        <v>622</v>
      </c>
      <c r="B122" s="101" t="s">
        <v>1852</v>
      </c>
      <c r="C122" s="102">
        <v>3800</v>
      </c>
      <c r="D122" s="46">
        <f t="shared" si="4"/>
        <v>380932</v>
      </c>
      <c r="E122" s="80"/>
      <c r="F122" s="102">
        <v>380932</v>
      </c>
      <c r="H122" s="100" t="s">
        <v>676</v>
      </c>
      <c r="I122" s="101" t="s">
        <v>1865</v>
      </c>
      <c r="J122" s="80"/>
      <c r="K122" s="46">
        <f t="shared" si="5"/>
        <v>41100</v>
      </c>
      <c r="L122" s="80"/>
      <c r="M122" s="102">
        <v>41100</v>
      </c>
      <c r="O122" s="100" t="s">
        <v>607</v>
      </c>
      <c r="P122" s="101" t="s">
        <v>1848</v>
      </c>
      <c r="Q122" s="102">
        <v>10254101</v>
      </c>
      <c r="R122" s="46">
        <f t="shared" si="6"/>
        <v>16832965</v>
      </c>
      <c r="S122" s="102">
        <v>404576</v>
      </c>
      <c r="T122" s="102">
        <v>16428389</v>
      </c>
      <c r="V122" s="100" t="s">
        <v>607</v>
      </c>
      <c r="W122" s="101" t="s">
        <v>1848</v>
      </c>
      <c r="X122" s="102">
        <v>25416103</v>
      </c>
      <c r="Y122" s="102">
        <f t="shared" si="7"/>
        <v>23548973</v>
      </c>
      <c r="Z122" s="102">
        <v>120000</v>
      </c>
      <c r="AA122" s="102">
        <v>23428973</v>
      </c>
    </row>
    <row r="123" spans="1:27" ht="15">
      <c r="A123" s="100" t="s">
        <v>625</v>
      </c>
      <c r="B123" s="101" t="s">
        <v>1853</v>
      </c>
      <c r="C123" s="80"/>
      <c r="D123" s="46">
        <f t="shared" si="4"/>
        <v>6931</v>
      </c>
      <c r="E123" s="80"/>
      <c r="F123" s="102">
        <v>6931</v>
      </c>
      <c r="H123" s="100" t="s">
        <v>679</v>
      </c>
      <c r="I123" s="101" t="s">
        <v>1866</v>
      </c>
      <c r="J123" s="80"/>
      <c r="K123" s="46">
        <f t="shared" si="5"/>
        <v>5550740</v>
      </c>
      <c r="L123" s="102">
        <v>4210000</v>
      </c>
      <c r="M123" s="102">
        <v>1340740</v>
      </c>
      <c r="O123" s="100" t="s">
        <v>610</v>
      </c>
      <c r="P123" s="101" t="s">
        <v>2287</v>
      </c>
      <c r="Q123" s="102">
        <v>308500</v>
      </c>
      <c r="R123" s="46">
        <f t="shared" si="6"/>
        <v>265802</v>
      </c>
      <c r="S123" s="80"/>
      <c r="T123" s="102">
        <v>265802</v>
      </c>
      <c r="V123" s="100" t="s">
        <v>610</v>
      </c>
      <c r="W123" s="101" t="s">
        <v>2287</v>
      </c>
      <c r="X123" s="102">
        <v>3000</v>
      </c>
      <c r="Y123" s="102">
        <f t="shared" si="7"/>
        <v>393016</v>
      </c>
      <c r="Z123" s="80"/>
      <c r="AA123" s="102">
        <v>393016</v>
      </c>
    </row>
    <row r="124" spans="1:27" ht="15">
      <c r="A124" s="100" t="s">
        <v>628</v>
      </c>
      <c r="B124" s="101" t="s">
        <v>1854</v>
      </c>
      <c r="C124" s="80"/>
      <c r="D124" s="46">
        <f t="shared" si="4"/>
        <v>75754</v>
      </c>
      <c r="E124" s="80"/>
      <c r="F124" s="102">
        <v>75754</v>
      </c>
      <c r="H124" s="100" t="s">
        <v>682</v>
      </c>
      <c r="I124" s="101" t="s">
        <v>1867</v>
      </c>
      <c r="J124" s="80"/>
      <c r="K124" s="46">
        <f t="shared" si="5"/>
        <v>1365330</v>
      </c>
      <c r="L124" s="80"/>
      <c r="M124" s="102">
        <v>1365330</v>
      </c>
      <c r="O124" s="100" t="s">
        <v>613</v>
      </c>
      <c r="P124" s="101" t="s">
        <v>1849</v>
      </c>
      <c r="Q124" s="80"/>
      <c r="R124" s="46">
        <f t="shared" si="6"/>
        <v>856722</v>
      </c>
      <c r="S124" s="102">
        <v>217240</v>
      </c>
      <c r="T124" s="102">
        <v>639482</v>
      </c>
      <c r="V124" s="100" t="s">
        <v>613</v>
      </c>
      <c r="W124" s="101" t="s">
        <v>1849</v>
      </c>
      <c r="X124" s="102">
        <v>117650</v>
      </c>
      <c r="Y124" s="102">
        <f t="shared" si="7"/>
        <v>4970415</v>
      </c>
      <c r="Z124" s="80"/>
      <c r="AA124" s="102">
        <v>4970415</v>
      </c>
    </row>
    <row r="125" spans="1:27" ht="15">
      <c r="A125" s="100" t="s">
        <v>631</v>
      </c>
      <c r="B125" s="101" t="s">
        <v>1855</v>
      </c>
      <c r="C125" s="80"/>
      <c r="D125" s="46">
        <f t="shared" si="4"/>
        <v>66064</v>
      </c>
      <c r="E125" s="80"/>
      <c r="F125" s="102">
        <v>66064</v>
      </c>
      <c r="H125" s="100" t="s">
        <v>688</v>
      </c>
      <c r="I125" s="101" t="s">
        <v>1869</v>
      </c>
      <c r="J125" s="80"/>
      <c r="K125" s="46">
        <f t="shared" si="5"/>
        <v>46600</v>
      </c>
      <c r="L125" s="80"/>
      <c r="M125" s="102">
        <v>46600</v>
      </c>
      <c r="O125" s="100" t="s">
        <v>616</v>
      </c>
      <c r="P125" s="101" t="s">
        <v>1850</v>
      </c>
      <c r="Q125" s="80"/>
      <c r="R125" s="46">
        <f t="shared" si="6"/>
        <v>1639767</v>
      </c>
      <c r="S125" s="102">
        <v>133777</v>
      </c>
      <c r="T125" s="102">
        <v>1505990</v>
      </c>
      <c r="V125" s="100" t="s">
        <v>616</v>
      </c>
      <c r="W125" s="101" t="s">
        <v>1850</v>
      </c>
      <c r="X125" s="102">
        <v>50200</v>
      </c>
      <c r="Y125" s="102">
        <f t="shared" si="7"/>
        <v>771935</v>
      </c>
      <c r="Z125" s="80"/>
      <c r="AA125" s="102">
        <v>771935</v>
      </c>
    </row>
    <row r="126" spans="1:27" ht="15">
      <c r="A126" s="100" t="s">
        <v>634</v>
      </c>
      <c r="B126" s="101" t="s">
        <v>1856</v>
      </c>
      <c r="C126" s="80"/>
      <c r="D126" s="46">
        <f t="shared" si="4"/>
        <v>205809</v>
      </c>
      <c r="E126" s="80"/>
      <c r="F126" s="102">
        <v>205809</v>
      </c>
      <c r="H126" s="100" t="s">
        <v>691</v>
      </c>
      <c r="I126" s="101" t="s">
        <v>1870</v>
      </c>
      <c r="J126" s="80"/>
      <c r="K126" s="46">
        <f t="shared" si="5"/>
        <v>30650</v>
      </c>
      <c r="L126" s="80"/>
      <c r="M126" s="102">
        <v>30650</v>
      </c>
      <c r="O126" s="100" t="s">
        <v>619</v>
      </c>
      <c r="P126" s="101" t="s">
        <v>1851</v>
      </c>
      <c r="Q126" s="80"/>
      <c r="R126" s="46">
        <f t="shared" si="6"/>
        <v>223128</v>
      </c>
      <c r="S126" s="102">
        <v>6000</v>
      </c>
      <c r="T126" s="102">
        <v>217128</v>
      </c>
      <c r="V126" s="100" t="s">
        <v>619</v>
      </c>
      <c r="W126" s="101" t="s">
        <v>1851</v>
      </c>
      <c r="X126" s="80"/>
      <c r="Y126" s="102">
        <f t="shared" si="7"/>
        <v>184001</v>
      </c>
      <c r="Z126" s="80"/>
      <c r="AA126" s="102">
        <v>184001</v>
      </c>
    </row>
    <row r="127" spans="1:27" ht="15">
      <c r="A127" s="100" t="s">
        <v>637</v>
      </c>
      <c r="B127" s="101" t="s">
        <v>1857</v>
      </c>
      <c r="C127" s="80"/>
      <c r="D127" s="46">
        <f t="shared" si="4"/>
        <v>56886</v>
      </c>
      <c r="E127" s="80"/>
      <c r="F127" s="102">
        <v>56886</v>
      </c>
      <c r="H127" s="100" t="s">
        <v>694</v>
      </c>
      <c r="I127" s="101" t="s">
        <v>1871</v>
      </c>
      <c r="J127" s="80"/>
      <c r="K127" s="46">
        <f t="shared" si="5"/>
        <v>350</v>
      </c>
      <c r="L127" s="80"/>
      <c r="M127" s="102">
        <v>350</v>
      </c>
      <c r="O127" s="100" t="s">
        <v>622</v>
      </c>
      <c r="P127" s="101" t="s">
        <v>1852</v>
      </c>
      <c r="Q127" s="102">
        <v>465325</v>
      </c>
      <c r="R127" s="46">
        <f t="shared" si="6"/>
        <v>4900654</v>
      </c>
      <c r="S127" s="102">
        <v>234750</v>
      </c>
      <c r="T127" s="102">
        <v>4665904</v>
      </c>
      <c r="V127" s="100" t="s">
        <v>622</v>
      </c>
      <c r="W127" s="101" t="s">
        <v>1852</v>
      </c>
      <c r="X127" s="102">
        <v>1474349</v>
      </c>
      <c r="Y127" s="102">
        <f t="shared" si="7"/>
        <v>3675354</v>
      </c>
      <c r="Z127" s="80"/>
      <c r="AA127" s="102">
        <v>3675354</v>
      </c>
    </row>
    <row r="128" spans="1:27" ht="15">
      <c r="A128" s="100" t="s">
        <v>640</v>
      </c>
      <c r="B128" s="101" t="s">
        <v>2288</v>
      </c>
      <c r="C128" s="102">
        <v>43000</v>
      </c>
      <c r="D128" s="46">
        <f t="shared" si="4"/>
        <v>152370</v>
      </c>
      <c r="E128" s="80"/>
      <c r="F128" s="102">
        <v>152370</v>
      </c>
      <c r="H128" s="100" t="s">
        <v>697</v>
      </c>
      <c r="I128" s="101" t="s">
        <v>1872</v>
      </c>
      <c r="J128" s="80"/>
      <c r="K128" s="46">
        <f t="shared" si="5"/>
        <v>353125</v>
      </c>
      <c r="L128" s="80"/>
      <c r="M128" s="102">
        <v>353125</v>
      </c>
      <c r="O128" s="100" t="s">
        <v>625</v>
      </c>
      <c r="P128" s="101" t="s">
        <v>1853</v>
      </c>
      <c r="Q128" s="102">
        <v>205800</v>
      </c>
      <c r="R128" s="46">
        <f t="shared" si="6"/>
        <v>1562514</v>
      </c>
      <c r="S128" s="102">
        <v>37300</v>
      </c>
      <c r="T128" s="102">
        <v>1525214</v>
      </c>
      <c r="V128" s="100" t="s">
        <v>625</v>
      </c>
      <c r="W128" s="101" t="s">
        <v>1853</v>
      </c>
      <c r="X128" s="80"/>
      <c r="Y128" s="102">
        <f t="shared" si="7"/>
        <v>188048</v>
      </c>
      <c r="Z128" s="80"/>
      <c r="AA128" s="102">
        <v>188048</v>
      </c>
    </row>
    <row r="129" spans="1:27" ht="15">
      <c r="A129" s="100" t="s">
        <v>643</v>
      </c>
      <c r="B129" s="101" t="s">
        <v>1820</v>
      </c>
      <c r="C129" s="102">
        <v>12250</v>
      </c>
      <c r="D129" s="46">
        <f t="shared" si="4"/>
        <v>38295</v>
      </c>
      <c r="E129" s="80"/>
      <c r="F129" s="102">
        <v>38295</v>
      </c>
      <c r="H129" s="100" t="s">
        <v>700</v>
      </c>
      <c r="I129" s="101" t="s">
        <v>1873</v>
      </c>
      <c r="J129" s="80"/>
      <c r="K129" s="46">
        <f t="shared" si="5"/>
        <v>1358150</v>
      </c>
      <c r="L129" s="80"/>
      <c r="M129" s="102">
        <v>1358150</v>
      </c>
      <c r="O129" s="100" t="s">
        <v>628</v>
      </c>
      <c r="P129" s="101" t="s">
        <v>1854</v>
      </c>
      <c r="Q129" s="102">
        <v>221000</v>
      </c>
      <c r="R129" s="46">
        <f t="shared" si="6"/>
        <v>1077113</v>
      </c>
      <c r="S129" s="102">
        <v>213500</v>
      </c>
      <c r="T129" s="102">
        <v>863613</v>
      </c>
      <c r="V129" s="100" t="s">
        <v>628</v>
      </c>
      <c r="W129" s="101" t="s">
        <v>1854</v>
      </c>
      <c r="X129" s="80"/>
      <c r="Y129" s="102">
        <f t="shared" si="7"/>
        <v>179051</v>
      </c>
      <c r="Z129" s="102">
        <v>38000</v>
      </c>
      <c r="AA129" s="102">
        <v>141051</v>
      </c>
    </row>
    <row r="130" spans="1:27" ht="15">
      <c r="A130" s="100" t="s">
        <v>645</v>
      </c>
      <c r="B130" s="101" t="s">
        <v>1858</v>
      </c>
      <c r="C130" s="80"/>
      <c r="D130" s="46">
        <f t="shared" si="4"/>
        <v>340759</v>
      </c>
      <c r="E130" s="80"/>
      <c r="F130" s="102">
        <v>340759</v>
      </c>
      <c r="H130" s="100" t="s">
        <v>703</v>
      </c>
      <c r="I130" s="101" t="s">
        <v>1874</v>
      </c>
      <c r="J130" s="102">
        <v>56000</v>
      </c>
      <c r="K130" s="46">
        <f t="shared" si="5"/>
        <v>79750</v>
      </c>
      <c r="L130" s="80"/>
      <c r="M130" s="102">
        <v>79750</v>
      </c>
      <c r="O130" s="100" t="s">
        <v>631</v>
      </c>
      <c r="P130" s="101" t="s">
        <v>1855</v>
      </c>
      <c r="Q130" s="80"/>
      <c r="R130" s="46">
        <f t="shared" si="6"/>
        <v>2351624</v>
      </c>
      <c r="S130" s="102">
        <v>91500</v>
      </c>
      <c r="T130" s="102">
        <v>2260124</v>
      </c>
      <c r="V130" s="100" t="s">
        <v>631</v>
      </c>
      <c r="W130" s="101" t="s">
        <v>1855</v>
      </c>
      <c r="X130" s="102">
        <v>445550</v>
      </c>
      <c r="Y130" s="102">
        <f t="shared" si="7"/>
        <v>103018</v>
      </c>
      <c r="Z130" s="80"/>
      <c r="AA130" s="102">
        <v>103018</v>
      </c>
    </row>
    <row r="131" spans="1:27" ht="15">
      <c r="A131" s="100" t="s">
        <v>648</v>
      </c>
      <c r="B131" s="101" t="s">
        <v>1859</v>
      </c>
      <c r="C131" s="80"/>
      <c r="D131" s="46">
        <f t="shared" si="4"/>
        <v>1425800</v>
      </c>
      <c r="E131" s="80"/>
      <c r="F131" s="102">
        <v>1425800</v>
      </c>
      <c r="H131" s="100" t="s">
        <v>706</v>
      </c>
      <c r="I131" s="101" t="s">
        <v>1875</v>
      </c>
      <c r="J131" s="80"/>
      <c r="K131" s="46">
        <f t="shared" si="5"/>
        <v>38024</v>
      </c>
      <c r="L131" s="80"/>
      <c r="M131" s="102">
        <v>38024</v>
      </c>
      <c r="O131" s="100" t="s">
        <v>634</v>
      </c>
      <c r="P131" s="101" t="s">
        <v>1856</v>
      </c>
      <c r="Q131" s="102">
        <v>176750</v>
      </c>
      <c r="R131" s="46">
        <f t="shared" si="6"/>
        <v>3325149</v>
      </c>
      <c r="S131" s="102">
        <v>223560</v>
      </c>
      <c r="T131" s="102">
        <v>3101589</v>
      </c>
      <c r="V131" s="100" t="s">
        <v>634</v>
      </c>
      <c r="W131" s="101" t="s">
        <v>1856</v>
      </c>
      <c r="X131" s="102">
        <v>302996</v>
      </c>
      <c r="Y131" s="102">
        <f t="shared" si="7"/>
        <v>1369319</v>
      </c>
      <c r="Z131" s="102">
        <v>18000</v>
      </c>
      <c r="AA131" s="102">
        <v>1351319</v>
      </c>
    </row>
    <row r="132" spans="1:27" ht="15">
      <c r="A132" s="100" t="s">
        <v>651</v>
      </c>
      <c r="B132" s="101" t="s">
        <v>1860</v>
      </c>
      <c r="C132" s="80"/>
      <c r="D132" s="46">
        <f t="shared" si="4"/>
        <v>10300</v>
      </c>
      <c r="E132" s="80"/>
      <c r="F132" s="102">
        <v>10300</v>
      </c>
      <c r="H132" s="100" t="s">
        <v>721</v>
      </c>
      <c r="I132" s="101" t="s">
        <v>1879</v>
      </c>
      <c r="J132" s="80"/>
      <c r="K132" s="46">
        <f t="shared" si="5"/>
        <v>61200</v>
      </c>
      <c r="L132" s="80"/>
      <c r="M132" s="102">
        <v>61200</v>
      </c>
      <c r="O132" s="100" t="s">
        <v>637</v>
      </c>
      <c r="P132" s="101" t="s">
        <v>1857</v>
      </c>
      <c r="Q132" s="102">
        <v>18500</v>
      </c>
      <c r="R132" s="46">
        <f t="shared" si="6"/>
        <v>836505</v>
      </c>
      <c r="S132" s="102">
        <v>9690</v>
      </c>
      <c r="T132" s="102">
        <v>826815</v>
      </c>
      <c r="V132" s="100" t="s">
        <v>637</v>
      </c>
      <c r="W132" s="101" t="s">
        <v>1857</v>
      </c>
      <c r="X132" s="102">
        <v>1017005</v>
      </c>
      <c r="Y132" s="102">
        <f t="shared" si="7"/>
        <v>1661697</v>
      </c>
      <c r="Z132" s="80"/>
      <c r="AA132" s="102">
        <v>1661697</v>
      </c>
    </row>
    <row r="133" spans="1:27" ht="15">
      <c r="A133" s="100" t="s">
        <v>658</v>
      </c>
      <c r="B133" s="101" t="s">
        <v>2290</v>
      </c>
      <c r="C133" s="80"/>
      <c r="D133" s="46">
        <f t="shared" si="4"/>
        <v>85391</v>
      </c>
      <c r="E133" s="102">
        <v>19900</v>
      </c>
      <c r="F133" s="102">
        <v>65491</v>
      </c>
      <c r="H133" s="100" t="s">
        <v>727</v>
      </c>
      <c r="I133" s="101" t="s">
        <v>1881</v>
      </c>
      <c r="J133" s="80"/>
      <c r="K133" s="46">
        <f t="shared" si="5"/>
        <v>650</v>
      </c>
      <c r="L133" s="80"/>
      <c r="M133" s="102">
        <v>650</v>
      </c>
      <c r="O133" s="100" t="s">
        <v>640</v>
      </c>
      <c r="P133" s="101" t="s">
        <v>2288</v>
      </c>
      <c r="Q133" s="102">
        <v>398695</v>
      </c>
      <c r="R133" s="46">
        <f t="shared" si="6"/>
        <v>2472198</v>
      </c>
      <c r="S133" s="102">
        <v>287369</v>
      </c>
      <c r="T133" s="102">
        <v>2184829</v>
      </c>
      <c r="V133" s="100" t="s">
        <v>640</v>
      </c>
      <c r="W133" s="101" t="s">
        <v>2288</v>
      </c>
      <c r="X133" s="102">
        <v>257743</v>
      </c>
      <c r="Y133" s="102">
        <f t="shared" si="7"/>
        <v>638484</v>
      </c>
      <c r="Z133" s="80"/>
      <c r="AA133" s="102">
        <v>638484</v>
      </c>
    </row>
    <row r="134" spans="1:27" ht="15">
      <c r="A134" s="100" t="s">
        <v>664</v>
      </c>
      <c r="B134" s="101" t="s">
        <v>1861</v>
      </c>
      <c r="C134" s="80"/>
      <c r="D134" s="46">
        <f t="shared" si="4"/>
        <v>85632</v>
      </c>
      <c r="E134" s="80"/>
      <c r="F134" s="102">
        <v>85632</v>
      </c>
      <c r="H134" s="100" t="s">
        <v>730</v>
      </c>
      <c r="I134" s="101" t="s">
        <v>1882</v>
      </c>
      <c r="J134" s="102">
        <v>165000</v>
      </c>
      <c r="K134" s="46">
        <f t="shared" si="5"/>
        <v>281789</v>
      </c>
      <c r="L134" s="80"/>
      <c r="M134" s="102">
        <v>281789</v>
      </c>
      <c r="O134" s="100" t="s">
        <v>643</v>
      </c>
      <c r="P134" s="101" t="s">
        <v>1820</v>
      </c>
      <c r="Q134" s="102">
        <v>73300</v>
      </c>
      <c r="R134" s="46">
        <f t="shared" si="6"/>
        <v>100781</v>
      </c>
      <c r="S134" s="102">
        <v>12202</v>
      </c>
      <c r="T134" s="102">
        <v>88579</v>
      </c>
      <c r="V134" s="100" t="s">
        <v>643</v>
      </c>
      <c r="W134" s="101" t="s">
        <v>1820</v>
      </c>
      <c r="X134" s="102">
        <v>23347</v>
      </c>
      <c r="Y134" s="102">
        <f t="shared" si="7"/>
        <v>57871</v>
      </c>
      <c r="Z134" s="80"/>
      <c r="AA134" s="102">
        <v>57871</v>
      </c>
    </row>
    <row r="135" spans="1:27" ht="15">
      <c r="A135" s="100" t="s">
        <v>667</v>
      </c>
      <c r="B135" s="101" t="s">
        <v>1862</v>
      </c>
      <c r="C135" s="102">
        <v>88500</v>
      </c>
      <c r="D135" s="46">
        <f aca="true" t="shared" si="8" ref="D135:D198">E135+F135</f>
        <v>186705</v>
      </c>
      <c r="E135" s="80"/>
      <c r="F135" s="102">
        <v>186705</v>
      </c>
      <c r="H135" s="100" t="s">
        <v>736</v>
      </c>
      <c r="I135" s="101" t="s">
        <v>1884</v>
      </c>
      <c r="J135" s="80"/>
      <c r="K135" s="46">
        <f aca="true" t="shared" si="9" ref="K135:K198">L135+M135</f>
        <v>1413058</v>
      </c>
      <c r="L135" s="80"/>
      <c r="M135" s="102">
        <v>1413058</v>
      </c>
      <c r="O135" s="100" t="s">
        <v>645</v>
      </c>
      <c r="P135" s="101" t="s">
        <v>1858</v>
      </c>
      <c r="Q135" s="102">
        <v>4644800</v>
      </c>
      <c r="R135" s="46">
        <f aca="true" t="shared" si="10" ref="R135:R198">S135+T135</f>
        <v>3854588</v>
      </c>
      <c r="S135" s="102">
        <v>408030</v>
      </c>
      <c r="T135" s="102">
        <v>3446558</v>
      </c>
      <c r="V135" s="100" t="s">
        <v>645</v>
      </c>
      <c r="W135" s="101" t="s">
        <v>1858</v>
      </c>
      <c r="X135" s="102">
        <v>734827</v>
      </c>
      <c r="Y135" s="102">
        <f aca="true" t="shared" si="11" ref="Y135:Y198">Z135+AA135</f>
        <v>7918716</v>
      </c>
      <c r="Z135" s="80"/>
      <c r="AA135" s="102">
        <v>7918716</v>
      </c>
    </row>
    <row r="136" spans="1:27" ht="15">
      <c r="A136" s="100" t="s">
        <v>670</v>
      </c>
      <c r="B136" s="101" t="s">
        <v>1863</v>
      </c>
      <c r="C136" s="80"/>
      <c r="D136" s="46">
        <f t="shared" si="8"/>
        <v>2718</v>
      </c>
      <c r="E136" s="80"/>
      <c r="F136" s="102">
        <v>2718</v>
      </c>
      <c r="H136" s="100" t="s">
        <v>739</v>
      </c>
      <c r="I136" s="101" t="s">
        <v>1885</v>
      </c>
      <c r="J136" s="80"/>
      <c r="K136" s="46">
        <f t="shared" si="9"/>
        <v>19400</v>
      </c>
      <c r="L136" s="80"/>
      <c r="M136" s="102">
        <v>19400</v>
      </c>
      <c r="O136" s="100" t="s">
        <v>648</v>
      </c>
      <c r="P136" s="101" t="s">
        <v>1859</v>
      </c>
      <c r="Q136" s="102">
        <v>2575190</v>
      </c>
      <c r="R136" s="46">
        <f t="shared" si="10"/>
        <v>18227485</v>
      </c>
      <c r="S136" s="102">
        <v>274070</v>
      </c>
      <c r="T136" s="102">
        <v>17953415</v>
      </c>
      <c r="V136" s="100" t="s">
        <v>648</v>
      </c>
      <c r="W136" s="101" t="s">
        <v>1859</v>
      </c>
      <c r="X136" s="102">
        <v>24450</v>
      </c>
      <c r="Y136" s="102">
        <f t="shared" si="11"/>
        <v>7739430</v>
      </c>
      <c r="Z136" s="80"/>
      <c r="AA136" s="102">
        <v>7739430</v>
      </c>
    </row>
    <row r="137" spans="1:27" ht="15">
      <c r="A137" s="100" t="s">
        <v>673</v>
      </c>
      <c r="B137" s="101" t="s">
        <v>1864</v>
      </c>
      <c r="C137" s="80"/>
      <c r="D137" s="46">
        <f t="shared" si="8"/>
        <v>57810</v>
      </c>
      <c r="E137" s="80"/>
      <c r="F137" s="102">
        <v>57810</v>
      </c>
      <c r="H137" s="100" t="s">
        <v>745</v>
      </c>
      <c r="I137" s="101" t="s">
        <v>1886</v>
      </c>
      <c r="J137" s="80"/>
      <c r="K137" s="46">
        <f t="shared" si="9"/>
        <v>350583</v>
      </c>
      <c r="L137" s="80"/>
      <c r="M137" s="102">
        <v>350583</v>
      </c>
      <c r="O137" s="100" t="s">
        <v>651</v>
      </c>
      <c r="P137" s="101" t="s">
        <v>1860</v>
      </c>
      <c r="Q137" s="80"/>
      <c r="R137" s="46">
        <f t="shared" si="10"/>
        <v>210387</v>
      </c>
      <c r="S137" s="102">
        <v>8000</v>
      </c>
      <c r="T137" s="102">
        <v>202387</v>
      </c>
      <c r="V137" s="100" t="s">
        <v>651</v>
      </c>
      <c r="W137" s="101" t="s">
        <v>1860</v>
      </c>
      <c r="X137" s="102">
        <v>64500</v>
      </c>
      <c r="Y137" s="102">
        <f t="shared" si="11"/>
        <v>188960</v>
      </c>
      <c r="Z137" s="80"/>
      <c r="AA137" s="102">
        <v>188960</v>
      </c>
    </row>
    <row r="138" spans="1:27" ht="15">
      <c r="A138" s="100" t="s">
        <v>676</v>
      </c>
      <c r="B138" s="101" t="s">
        <v>1865</v>
      </c>
      <c r="C138" s="80"/>
      <c r="D138" s="46">
        <f t="shared" si="8"/>
        <v>51200</v>
      </c>
      <c r="E138" s="80"/>
      <c r="F138" s="102">
        <v>51200</v>
      </c>
      <c r="H138" s="100" t="s">
        <v>748</v>
      </c>
      <c r="I138" s="101" t="s">
        <v>1887</v>
      </c>
      <c r="J138" s="80"/>
      <c r="K138" s="46">
        <f t="shared" si="9"/>
        <v>40150</v>
      </c>
      <c r="L138" s="80"/>
      <c r="M138" s="102">
        <v>40150</v>
      </c>
      <c r="O138" s="100" t="s">
        <v>654</v>
      </c>
      <c r="P138" s="101" t="s">
        <v>2289</v>
      </c>
      <c r="Q138" s="80"/>
      <c r="R138" s="46">
        <f t="shared" si="10"/>
        <v>69663</v>
      </c>
      <c r="S138" s="80"/>
      <c r="T138" s="102">
        <v>69663</v>
      </c>
      <c r="V138" s="100" t="s">
        <v>654</v>
      </c>
      <c r="W138" s="101" t="s">
        <v>2289</v>
      </c>
      <c r="X138" s="102">
        <v>20000</v>
      </c>
      <c r="Y138" s="102">
        <f t="shared" si="11"/>
        <v>10421</v>
      </c>
      <c r="Z138" s="80"/>
      <c r="AA138" s="102">
        <v>10421</v>
      </c>
    </row>
    <row r="139" spans="1:27" ht="15">
      <c r="A139" s="100" t="s">
        <v>679</v>
      </c>
      <c r="B139" s="101" t="s">
        <v>1866</v>
      </c>
      <c r="C139" s="102">
        <v>2550209</v>
      </c>
      <c r="D139" s="46">
        <f t="shared" si="8"/>
        <v>1395465</v>
      </c>
      <c r="E139" s="102">
        <v>20000</v>
      </c>
      <c r="F139" s="102">
        <v>1375465</v>
      </c>
      <c r="H139" s="100" t="s">
        <v>751</v>
      </c>
      <c r="I139" s="101" t="s">
        <v>1888</v>
      </c>
      <c r="J139" s="80"/>
      <c r="K139" s="46">
        <f t="shared" si="9"/>
        <v>75400</v>
      </c>
      <c r="L139" s="80"/>
      <c r="M139" s="102">
        <v>75400</v>
      </c>
      <c r="O139" s="100" t="s">
        <v>658</v>
      </c>
      <c r="P139" s="101" t="s">
        <v>2290</v>
      </c>
      <c r="Q139" s="102">
        <v>438300</v>
      </c>
      <c r="R139" s="46">
        <f t="shared" si="10"/>
        <v>1754231</v>
      </c>
      <c r="S139" s="102">
        <v>197350</v>
      </c>
      <c r="T139" s="102">
        <v>1556881</v>
      </c>
      <c r="V139" s="100" t="s">
        <v>658</v>
      </c>
      <c r="W139" s="101" t="s">
        <v>2290</v>
      </c>
      <c r="X139" s="102">
        <v>14200</v>
      </c>
      <c r="Y139" s="102">
        <f t="shared" si="11"/>
        <v>1541905</v>
      </c>
      <c r="Z139" s="80"/>
      <c r="AA139" s="102">
        <v>1541905</v>
      </c>
    </row>
    <row r="140" spans="1:27" ht="15">
      <c r="A140" s="100" t="s">
        <v>682</v>
      </c>
      <c r="B140" s="101" t="s">
        <v>1867</v>
      </c>
      <c r="C140" s="80"/>
      <c r="D140" s="46">
        <f t="shared" si="8"/>
        <v>1480673</v>
      </c>
      <c r="E140" s="102">
        <v>90450</v>
      </c>
      <c r="F140" s="102">
        <v>1390223</v>
      </c>
      <c r="H140" s="100" t="s">
        <v>757</v>
      </c>
      <c r="I140" s="101" t="s">
        <v>1889</v>
      </c>
      <c r="J140" s="102">
        <v>0</v>
      </c>
      <c r="K140" s="46">
        <f t="shared" si="9"/>
        <v>122783</v>
      </c>
      <c r="L140" s="80"/>
      <c r="M140" s="102">
        <v>122783</v>
      </c>
      <c r="O140" s="100" t="s">
        <v>661</v>
      </c>
      <c r="P140" s="101" t="s">
        <v>2291</v>
      </c>
      <c r="Q140" s="80"/>
      <c r="R140" s="46">
        <f t="shared" si="10"/>
        <v>89336</v>
      </c>
      <c r="S140" s="102">
        <v>43800</v>
      </c>
      <c r="T140" s="102">
        <v>45536</v>
      </c>
      <c r="V140" s="100" t="s">
        <v>661</v>
      </c>
      <c r="W140" s="101" t="s">
        <v>2291</v>
      </c>
      <c r="X140" s="102">
        <v>6900</v>
      </c>
      <c r="Y140" s="102">
        <f t="shared" si="11"/>
        <v>0</v>
      </c>
      <c r="Z140" s="80"/>
      <c r="AA140" s="80"/>
    </row>
    <row r="141" spans="1:27" ht="15">
      <c r="A141" s="100" t="s">
        <v>685</v>
      </c>
      <c r="B141" s="101" t="s">
        <v>1868</v>
      </c>
      <c r="C141" s="80"/>
      <c r="D141" s="46">
        <f t="shared" si="8"/>
        <v>6500</v>
      </c>
      <c r="E141" s="80"/>
      <c r="F141" s="102">
        <v>6500</v>
      </c>
      <c r="H141" s="100" t="s">
        <v>760</v>
      </c>
      <c r="I141" s="101" t="s">
        <v>1890</v>
      </c>
      <c r="J141" s="80"/>
      <c r="K141" s="46">
        <f t="shared" si="9"/>
        <v>9050</v>
      </c>
      <c r="L141" s="80"/>
      <c r="M141" s="102">
        <v>9050</v>
      </c>
      <c r="O141" s="100" t="s">
        <v>664</v>
      </c>
      <c r="P141" s="101" t="s">
        <v>1861</v>
      </c>
      <c r="Q141" s="102">
        <v>116936</v>
      </c>
      <c r="R141" s="46">
        <f t="shared" si="10"/>
        <v>1836988</v>
      </c>
      <c r="S141" s="102">
        <v>502920</v>
      </c>
      <c r="T141" s="102">
        <v>1334068</v>
      </c>
      <c r="V141" s="100" t="s">
        <v>664</v>
      </c>
      <c r="W141" s="101" t="s">
        <v>1861</v>
      </c>
      <c r="X141" s="102">
        <v>21438</v>
      </c>
      <c r="Y141" s="102">
        <f t="shared" si="11"/>
        <v>1005998</v>
      </c>
      <c r="Z141" s="80"/>
      <c r="AA141" s="102">
        <v>1005998</v>
      </c>
    </row>
    <row r="142" spans="1:27" ht="15">
      <c r="A142" s="100" t="s">
        <v>688</v>
      </c>
      <c r="B142" s="101" t="s">
        <v>1869</v>
      </c>
      <c r="C142" s="80"/>
      <c r="D142" s="46">
        <f t="shared" si="8"/>
        <v>47869</v>
      </c>
      <c r="E142" s="80"/>
      <c r="F142" s="102">
        <v>47869</v>
      </c>
      <c r="H142" s="100" t="s">
        <v>763</v>
      </c>
      <c r="I142" s="101" t="s">
        <v>1891</v>
      </c>
      <c r="J142" s="102">
        <v>27100</v>
      </c>
      <c r="K142" s="46">
        <f t="shared" si="9"/>
        <v>670500</v>
      </c>
      <c r="L142" s="80"/>
      <c r="M142" s="102">
        <v>670500</v>
      </c>
      <c r="O142" s="100" t="s">
        <v>667</v>
      </c>
      <c r="P142" s="101" t="s">
        <v>1862</v>
      </c>
      <c r="Q142" s="102">
        <v>459000</v>
      </c>
      <c r="R142" s="46">
        <f t="shared" si="10"/>
        <v>2972338</v>
      </c>
      <c r="S142" s="102">
        <v>180800</v>
      </c>
      <c r="T142" s="102">
        <v>2791538</v>
      </c>
      <c r="V142" s="100" t="s">
        <v>667</v>
      </c>
      <c r="W142" s="101" t="s">
        <v>1862</v>
      </c>
      <c r="X142" s="102">
        <v>1068000</v>
      </c>
      <c r="Y142" s="102">
        <f t="shared" si="11"/>
        <v>13014891</v>
      </c>
      <c r="Z142" s="80"/>
      <c r="AA142" s="102">
        <v>13014891</v>
      </c>
    </row>
    <row r="143" spans="1:27" ht="15">
      <c r="A143" s="100" t="s">
        <v>691</v>
      </c>
      <c r="B143" s="101" t="s">
        <v>1870</v>
      </c>
      <c r="C143" s="102">
        <v>107900</v>
      </c>
      <c r="D143" s="46">
        <f t="shared" si="8"/>
        <v>368863</v>
      </c>
      <c r="E143" s="80"/>
      <c r="F143" s="102">
        <v>368863</v>
      </c>
      <c r="H143" s="100" t="s">
        <v>770</v>
      </c>
      <c r="I143" s="101" t="s">
        <v>1893</v>
      </c>
      <c r="J143" s="80"/>
      <c r="K143" s="46">
        <f t="shared" si="9"/>
        <v>126587</v>
      </c>
      <c r="L143" s="80"/>
      <c r="M143" s="102">
        <v>126587</v>
      </c>
      <c r="O143" s="100" t="s">
        <v>670</v>
      </c>
      <c r="P143" s="101" t="s">
        <v>1863</v>
      </c>
      <c r="Q143" s="102">
        <v>138995</v>
      </c>
      <c r="R143" s="46">
        <f t="shared" si="10"/>
        <v>1310570</v>
      </c>
      <c r="S143" s="102">
        <v>241565</v>
      </c>
      <c r="T143" s="102">
        <v>1069005</v>
      </c>
      <c r="V143" s="100" t="s">
        <v>670</v>
      </c>
      <c r="W143" s="101" t="s">
        <v>1863</v>
      </c>
      <c r="X143" s="102">
        <v>38754</v>
      </c>
      <c r="Y143" s="102">
        <f t="shared" si="11"/>
        <v>2306480</v>
      </c>
      <c r="Z143" s="102">
        <v>1070595</v>
      </c>
      <c r="AA143" s="102">
        <v>1235885</v>
      </c>
    </row>
    <row r="144" spans="1:27" ht="15">
      <c r="A144" s="100" t="s">
        <v>694</v>
      </c>
      <c r="B144" s="101" t="s">
        <v>1871</v>
      </c>
      <c r="C144" s="80"/>
      <c r="D144" s="46">
        <f t="shared" si="8"/>
        <v>12732</v>
      </c>
      <c r="E144" s="80"/>
      <c r="F144" s="102">
        <v>12732</v>
      </c>
      <c r="H144" s="100" t="s">
        <v>773</v>
      </c>
      <c r="I144" s="101" t="s">
        <v>1894</v>
      </c>
      <c r="J144" s="80"/>
      <c r="K144" s="46">
        <f t="shared" si="9"/>
        <v>474651</v>
      </c>
      <c r="L144" s="80"/>
      <c r="M144" s="102">
        <v>474651</v>
      </c>
      <c r="O144" s="100" t="s">
        <v>673</v>
      </c>
      <c r="P144" s="101" t="s">
        <v>1864</v>
      </c>
      <c r="Q144" s="102">
        <v>2496855</v>
      </c>
      <c r="R144" s="46">
        <f t="shared" si="10"/>
        <v>976686</v>
      </c>
      <c r="S144" s="102">
        <v>25650</v>
      </c>
      <c r="T144" s="102">
        <v>951036</v>
      </c>
      <c r="V144" s="100" t="s">
        <v>673</v>
      </c>
      <c r="W144" s="101" t="s">
        <v>1864</v>
      </c>
      <c r="X144" s="102">
        <v>508901</v>
      </c>
      <c r="Y144" s="102">
        <f t="shared" si="11"/>
        <v>2830876</v>
      </c>
      <c r="Z144" s="80"/>
      <c r="AA144" s="102">
        <v>2830876</v>
      </c>
    </row>
    <row r="145" spans="1:27" ht="15">
      <c r="A145" s="100" t="s">
        <v>697</v>
      </c>
      <c r="B145" s="101" t="s">
        <v>1872</v>
      </c>
      <c r="C145" s="80"/>
      <c r="D145" s="46">
        <f t="shared" si="8"/>
        <v>68725</v>
      </c>
      <c r="E145" s="80"/>
      <c r="F145" s="102">
        <v>68725</v>
      </c>
      <c r="H145" s="100" t="s">
        <v>779</v>
      </c>
      <c r="I145" s="101" t="s">
        <v>1896</v>
      </c>
      <c r="J145" s="80"/>
      <c r="K145" s="46">
        <f t="shared" si="9"/>
        <v>102054</v>
      </c>
      <c r="L145" s="80"/>
      <c r="M145" s="102">
        <v>102054</v>
      </c>
      <c r="O145" s="100" t="s">
        <v>676</v>
      </c>
      <c r="P145" s="101" t="s">
        <v>1865</v>
      </c>
      <c r="Q145" s="80"/>
      <c r="R145" s="46">
        <f t="shared" si="10"/>
        <v>232496</v>
      </c>
      <c r="S145" s="102">
        <v>24500</v>
      </c>
      <c r="T145" s="102">
        <v>207996</v>
      </c>
      <c r="V145" s="100" t="s">
        <v>676</v>
      </c>
      <c r="W145" s="101" t="s">
        <v>1865</v>
      </c>
      <c r="X145" s="80"/>
      <c r="Y145" s="102">
        <f t="shared" si="11"/>
        <v>461650</v>
      </c>
      <c r="Z145" s="102">
        <v>135000</v>
      </c>
      <c r="AA145" s="102">
        <v>326650</v>
      </c>
    </row>
    <row r="146" spans="1:27" ht="15">
      <c r="A146" s="100" t="s">
        <v>700</v>
      </c>
      <c r="B146" s="101" t="s">
        <v>1873</v>
      </c>
      <c r="C146" s="102">
        <v>290000</v>
      </c>
      <c r="D146" s="46">
        <f t="shared" si="8"/>
        <v>941860</v>
      </c>
      <c r="E146" s="102">
        <v>63566</v>
      </c>
      <c r="F146" s="102">
        <v>878294</v>
      </c>
      <c r="H146" s="100" t="s">
        <v>782</v>
      </c>
      <c r="I146" s="101" t="s">
        <v>1897</v>
      </c>
      <c r="J146" s="102">
        <v>12000</v>
      </c>
      <c r="K146" s="46">
        <f t="shared" si="9"/>
        <v>113451</v>
      </c>
      <c r="L146" s="80"/>
      <c r="M146" s="102">
        <v>113451</v>
      </c>
      <c r="O146" s="100" t="s">
        <v>679</v>
      </c>
      <c r="P146" s="101" t="s">
        <v>1866</v>
      </c>
      <c r="Q146" s="102">
        <v>681303</v>
      </c>
      <c r="R146" s="46">
        <f t="shared" si="10"/>
        <v>22438945</v>
      </c>
      <c r="S146" s="102">
        <v>200116</v>
      </c>
      <c r="T146" s="102">
        <v>22238829</v>
      </c>
      <c r="V146" s="100" t="s">
        <v>679</v>
      </c>
      <c r="W146" s="101" t="s">
        <v>1866</v>
      </c>
      <c r="X146" s="102">
        <v>29638070</v>
      </c>
      <c r="Y146" s="102">
        <f t="shared" si="11"/>
        <v>35001289</v>
      </c>
      <c r="Z146" s="102">
        <v>197301</v>
      </c>
      <c r="AA146" s="102">
        <v>34803988</v>
      </c>
    </row>
    <row r="147" spans="1:27" ht="15">
      <c r="A147" s="100" t="s">
        <v>703</v>
      </c>
      <c r="B147" s="101" t="s">
        <v>1874</v>
      </c>
      <c r="C147" s="80"/>
      <c r="D147" s="46">
        <f t="shared" si="8"/>
        <v>356839</v>
      </c>
      <c r="E147" s="80"/>
      <c r="F147" s="102">
        <v>356839</v>
      </c>
      <c r="H147" s="100" t="s">
        <v>785</v>
      </c>
      <c r="I147" s="101" t="s">
        <v>1898</v>
      </c>
      <c r="J147" s="102">
        <v>42000</v>
      </c>
      <c r="K147" s="46">
        <f t="shared" si="9"/>
        <v>12800</v>
      </c>
      <c r="L147" s="80"/>
      <c r="M147" s="102">
        <v>12800</v>
      </c>
      <c r="O147" s="100" t="s">
        <v>682</v>
      </c>
      <c r="P147" s="101" t="s">
        <v>1867</v>
      </c>
      <c r="Q147" s="102">
        <v>2722600</v>
      </c>
      <c r="R147" s="46">
        <f t="shared" si="10"/>
        <v>28551054</v>
      </c>
      <c r="S147" s="102">
        <v>2070226</v>
      </c>
      <c r="T147" s="102">
        <v>26480828</v>
      </c>
      <c r="V147" s="100" t="s">
        <v>682</v>
      </c>
      <c r="W147" s="101" t="s">
        <v>1867</v>
      </c>
      <c r="X147" s="102">
        <v>1734950</v>
      </c>
      <c r="Y147" s="102">
        <f t="shared" si="11"/>
        <v>39015492</v>
      </c>
      <c r="Z147" s="102">
        <v>2067400</v>
      </c>
      <c r="AA147" s="102">
        <v>36948092</v>
      </c>
    </row>
    <row r="148" spans="1:27" ht="15">
      <c r="A148" s="100" t="s">
        <v>706</v>
      </c>
      <c r="B148" s="101" t="s">
        <v>1875</v>
      </c>
      <c r="C148" s="102">
        <v>288800</v>
      </c>
      <c r="D148" s="46">
        <f t="shared" si="8"/>
        <v>1035044</v>
      </c>
      <c r="E148" s="102">
        <v>515800</v>
      </c>
      <c r="F148" s="102">
        <v>519244</v>
      </c>
      <c r="H148" s="100" t="s">
        <v>788</v>
      </c>
      <c r="I148" s="101" t="s">
        <v>1899</v>
      </c>
      <c r="J148" s="80"/>
      <c r="K148" s="46">
        <f t="shared" si="9"/>
        <v>122900</v>
      </c>
      <c r="L148" s="80"/>
      <c r="M148" s="102">
        <v>122900</v>
      </c>
      <c r="O148" s="100" t="s">
        <v>685</v>
      </c>
      <c r="P148" s="101" t="s">
        <v>1868</v>
      </c>
      <c r="Q148" s="102">
        <v>59550</v>
      </c>
      <c r="R148" s="46">
        <f t="shared" si="10"/>
        <v>209172</v>
      </c>
      <c r="S148" s="102">
        <v>5400</v>
      </c>
      <c r="T148" s="102">
        <v>203772</v>
      </c>
      <c r="V148" s="100" t="s">
        <v>685</v>
      </c>
      <c r="W148" s="101" t="s">
        <v>1868</v>
      </c>
      <c r="X148" s="102">
        <v>13700</v>
      </c>
      <c r="Y148" s="102">
        <f t="shared" si="11"/>
        <v>4098</v>
      </c>
      <c r="Z148" s="80"/>
      <c r="AA148" s="102">
        <v>4098</v>
      </c>
    </row>
    <row r="149" spans="1:27" ht="15">
      <c r="A149" s="100" t="s">
        <v>709</v>
      </c>
      <c r="B149" s="101" t="s">
        <v>1876</v>
      </c>
      <c r="C149" s="80"/>
      <c r="D149" s="46">
        <f t="shared" si="8"/>
        <v>212085</v>
      </c>
      <c r="E149" s="102">
        <v>1350</v>
      </c>
      <c r="F149" s="102">
        <v>210735</v>
      </c>
      <c r="H149" s="100" t="s">
        <v>791</v>
      </c>
      <c r="I149" s="101" t="s">
        <v>1900</v>
      </c>
      <c r="J149" s="80"/>
      <c r="K149" s="46">
        <f t="shared" si="9"/>
        <v>522868</v>
      </c>
      <c r="L149" s="80"/>
      <c r="M149" s="102">
        <v>522868</v>
      </c>
      <c r="O149" s="100" t="s">
        <v>688</v>
      </c>
      <c r="P149" s="101" t="s">
        <v>1869</v>
      </c>
      <c r="Q149" s="80"/>
      <c r="R149" s="46">
        <f t="shared" si="10"/>
        <v>637587</v>
      </c>
      <c r="S149" s="80"/>
      <c r="T149" s="102">
        <v>637587</v>
      </c>
      <c r="V149" s="100" t="s">
        <v>688</v>
      </c>
      <c r="W149" s="101" t="s">
        <v>1869</v>
      </c>
      <c r="X149" s="102">
        <v>21000</v>
      </c>
      <c r="Y149" s="102">
        <f t="shared" si="11"/>
        <v>631877</v>
      </c>
      <c r="Z149" s="80"/>
      <c r="AA149" s="102">
        <v>631877</v>
      </c>
    </row>
    <row r="150" spans="1:27" ht="15">
      <c r="A150" s="100" t="s">
        <v>712</v>
      </c>
      <c r="B150" s="101" t="s">
        <v>1877</v>
      </c>
      <c r="C150" s="80"/>
      <c r="D150" s="46">
        <f t="shared" si="8"/>
        <v>22901</v>
      </c>
      <c r="E150" s="80"/>
      <c r="F150" s="102">
        <v>22901</v>
      </c>
      <c r="H150" s="100" t="s">
        <v>794</v>
      </c>
      <c r="I150" s="101" t="s">
        <v>1901</v>
      </c>
      <c r="J150" s="80"/>
      <c r="K150" s="46">
        <f t="shared" si="9"/>
        <v>16884</v>
      </c>
      <c r="L150" s="80"/>
      <c r="M150" s="102">
        <v>16884</v>
      </c>
      <c r="O150" s="100" t="s">
        <v>691</v>
      </c>
      <c r="P150" s="101" t="s">
        <v>1870</v>
      </c>
      <c r="Q150" s="102">
        <v>32500</v>
      </c>
      <c r="R150" s="46">
        <f t="shared" si="10"/>
        <v>4764832</v>
      </c>
      <c r="S150" s="102">
        <v>329470</v>
      </c>
      <c r="T150" s="102">
        <v>4435362</v>
      </c>
      <c r="V150" s="100" t="s">
        <v>691</v>
      </c>
      <c r="W150" s="101" t="s">
        <v>1870</v>
      </c>
      <c r="X150" s="80"/>
      <c r="Y150" s="102">
        <f t="shared" si="11"/>
        <v>2419896</v>
      </c>
      <c r="Z150" s="80"/>
      <c r="AA150" s="102">
        <v>2419896</v>
      </c>
    </row>
    <row r="151" spans="1:27" ht="15">
      <c r="A151" s="100" t="s">
        <v>715</v>
      </c>
      <c r="B151" s="101" t="s">
        <v>2292</v>
      </c>
      <c r="C151" s="80"/>
      <c r="D151" s="46">
        <f t="shared" si="8"/>
        <v>4400</v>
      </c>
      <c r="E151" s="80"/>
      <c r="F151" s="102">
        <v>4400</v>
      </c>
      <c r="H151" s="100" t="s">
        <v>797</v>
      </c>
      <c r="I151" s="101" t="s">
        <v>1902</v>
      </c>
      <c r="J151" s="80"/>
      <c r="K151" s="46">
        <f t="shared" si="9"/>
        <v>33600</v>
      </c>
      <c r="L151" s="80"/>
      <c r="M151" s="102">
        <v>33600</v>
      </c>
      <c r="O151" s="100" t="s">
        <v>694</v>
      </c>
      <c r="P151" s="101" t="s">
        <v>1871</v>
      </c>
      <c r="Q151" s="80"/>
      <c r="R151" s="46">
        <f t="shared" si="10"/>
        <v>631722</v>
      </c>
      <c r="S151" s="102">
        <v>73040</v>
      </c>
      <c r="T151" s="102">
        <v>558682</v>
      </c>
      <c r="V151" s="100" t="s">
        <v>694</v>
      </c>
      <c r="W151" s="101" t="s">
        <v>1871</v>
      </c>
      <c r="X151" s="102">
        <v>117800</v>
      </c>
      <c r="Y151" s="102">
        <f t="shared" si="11"/>
        <v>918046</v>
      </c>
      <c r="Z151" s="80"/>
      <c r="AA151" s="102">
        <v>918046</v>
      </c>
    </row>
    <row r="152" spans="1:27" ht="15">
      <c r="A152" s="100" t="s">
        <v>718</v>
      </c>
      <c r="B152" s="101" t="s">
        <v>1878</v>
      </c>
      <c r="C152" s="80"/>
      <c r="D152" s="46">
        <f t="shared" si="8"/>
        <v>128687</v>
      </c>
      <c r="E152" s="80"/>
      <c r="F152" s="102">
        <v>128687</v>
      </c>
      <c r="H152" s="100" t="s">
        <v>800</v>
      </c>
      <c r="I152" s="101" t="s">
        <v>1903</v>
      </c>
      <c r="J152" s="80"/>
      <c r="K152" s="46">
        <f t="shared" si="9"/>
        <v>27000</v>
      </c>
      <c r="L152" s="80"/>
      <c r="M152" s="102">
        <v>27000</v>
      </c>
      <c r="O152" s="100" t="s">
        <v>697</v>
      </c>
      <c r="P152" s="101" t="s">
        <v>1872</v>
      </c>
      <c r="Q152" s="102">
        <v>438000</v>
      </c>
      <c r="R152" s="46">
        <f t="shared" si="10"/>
        <v>1929752</v>
      </c>
      <c r="S152" s="102">
        <v>12800</v>
      </c>
      <c r="T152" s="102">
        <v>1916952</v>
      </c>
      <c r="V152" s="100" t="s">
        <v>697</v>
      </c>
      <c r="W152" s="101" t="s">
        <v>1872</v>
      </c>
      <c r="X152" s="80"/>
      <c r="Y152" s="102">
        <f t="shared" si="11"/>
        <v>2726489</v>
      </c>
      <c r="Z152" s="80"/>
      <c r="AA152" s="102">
        <v>2726489</v>
      </c>
    </row>
    <row r="153" spans="1:27" ht="15">
      <c r="A153" s="100" t="s">
        <v>721</v>
      </c>
      <c r="B153" s="101" t="s">
        <v>1879</v>
      </c>
      <c r="C153" s="80"/>
      <c r="D153" s="46">
        <f t="shared" si="8"/>
        <v>157495</v>
      </c>
      <c r="E153" s="80"/>
      <c r="F153" s="102">
        <v>157495</v>
      </c>
      <c r="H153" s="100" t="s">
        <v>803</v>
      </c>
      <c r="I153" s="101" t="s">
        <v>1904</v>
      </c>
      <c r="J153" s="102">
        <v>800</v>
      </c>
      <c r="K153" s="46">
        <f t="shared" si="9"/>
        <v>0</v>
      </c>
      <c r="L153" s="80"/>
      <c r="M153" s="80"/>
      <c r="O153" s="100" t="s">
        <v>700</v>
      </c>
      <c r="P153" s="101" t="s">
        <v>1873</v>
      </c>
      <c r="Q153" s="102">
        <v>5857096</v>
      </c>
      <c r="R153" s="46">
        <f t="shared" si="10"/>
        <v>15560039</v>
      </c>
      <c r="S153" s="102">
        <v>709920</v>
      </c>
      <c r="T153" s="102">
        <v>14850119</v>
      </c>
      <c r="V153" s="100" t="s">
        <v>700</v>
      </c>
      <c r="W153" s="101" t="s">
        <v>1873</v>
      </c>
      <c r="X153" s="102">
        <v>30653374</v>
      </c>
      <c r="Y153" s="102">
        <f t="shared" si="11"/>
        <v>24675150</v>
      </c>
      <c r="Z153" s="102">
        <v>10588166</v>
      </c>
      <c r="AA153" s="102">
        <v>14086984</v>
      </c>
    </row>
    <row r="154" spans="1:27" ht="15">
      <c r="A154" s="100" t="s">
        <v>727</v>
      </c>
      <c r="B154" s="101" t="s">
        <v>1881</v>
      </c>
      <c r="C154" s="80"/>
      <c r="D154" s="46">
        <f t="shared" si="8"/>
        <v>85478</v>
      </c>
      <c r="E154" s="102">
        <v>16800</v>
      </c>
      <c r="F154" s="102">
        <v>68678</v>
      </c>
      <c r="H154" s="100" t="s">
        <v>809</v>
      </c>
      <c r="I154" s="101" t="s">
        <v>1906</v>
      </c>
      <c r="J154" s="80"/>
      <c r="K154" s="46">
        <f t="shared" si="9"/>
        <v>133400</v>
      </c>
      <c r="L154" s="80"/>
      <c r="M154" s="102">
        <v>133400</v>
      </c>
      <c r="O154" s="100" t="s">
        <v>703</v>
      </c>
      <c r="P154" s="101" t="s">
        <v>1874</v>
      </c>
      <c r="Q154" s="102">
        <v>10162177</v>
      </c>
      <c r="R154" s="46">
        <f t="shared" si="10"/>
        <v>6112465</v>
      </c>
      <c r="S154" s="102">
        <v>1032880</v>
      </c>
      <c r="T154" s="102">
        <v>5079585</v>
      </c>
      <c r="V154" s="100" t="s">
        <v>703</v>
      </c>
      <c r="W154" s="101" t="s">
        <v>1874</v>
      </c>
      <c r="X154" s="80"/>
      <c r="Y154" s="102">
        <f t="shared" si="11"/>
        <v>1761845</v>
      </c>
      <c r="Z154" s="80"/>
      <c r="AA154" s="102">
        <v>1761845</v>
      </c>
    </row>
    <row r="155" spans="1:27" ht="15">
      <c r="A155" s="100" t="s">
        <v>730</v>
      </c>
      <c r="B155" s="101" t="s">
        <v>1882</v>
      </c>
      <c r="C155" s="80"/>
      <c r="D155" s="46">
        <f t="shared" si="8"/>
        <v>45796</v>
      </c>
      <c r="E155" s="80"/>
      <c r="F155" s="102">
        <v>45796</v>
      </c>
      <c r="H155" s="100" t="s">
        <v>812</v>
      </c>
      <c r="I155" s="101" t="s">
        <v>1907</v>
      </c>
      <c r="J155" s="80"/>
      <c r="K155" s="46">
        <f t="shared" si="9"/>
        <v>40500</v>
      </c>
      <c r="L155" s="80"/>
      <c r="M155" s="102">
        <v>40500</v>
      </c>
      <c r="O155" s="100" t="s">
        <v>706</v>
      </c>
      <c r="P155" s="101" t="s">
        <v>1875</v>
      </c>
      <c r="Q155" s="102">
        <v>4139950</v>
      </c>
      <c r="R155" s="46">
        <f t="shared" si="10"/>
        <v>10823437</v>
      </c>
      <c r="S155" s="102">
        <v>5185581</v>
      </c>
      <c r="T155" s="102">
        <v>5637856</v>
      </c>
      <c r="V155" s="100" t="s">
        <v>706</v>
      </c>
      <c r="W155" s="101" t="s">
        <v>1875</v>
      </c>
      <c r="X155" s="102">
        <v>40000</v>
      </c>
      <c r="Y155" s="102">
        <f t="shared" si="11"/>
        <v>8729669</v>
      </c>
      <c r="Z155" s="102">
        <v>7767900</v>
      </c>
      <c r="AA155" s="102">
        <v>961769</v>
      </c>
    </row>
    <row r="156" spans="1:27" ht="15">
      <c r="A156" s="100" t="s">
        <v>733</v>
      </c>
      <c r="B156" s="101" t="s">
        <v>1883</v>
      </c>
      <c r="C156" s="80"/>
      <c r="D156" s="46">
        <f t="shared" si="8"/>
        <v>57644</v>
      </c>
      <c r="E156" s="80"/>
      <c r="F156" s="102">
        <v>57644</v>
      </c>
      <c r="H156" s="100" t="s">
        <v>819</v>
      </c>
      <c r="I156" s="101" t="s">
        <v>1909</v>
      </c>
      <c r="J156" s="102">
        <v>400</v>
      </c>
      <c r="K156" s="46">
        <f t="shared" si="9"/>
        <v>310362</v>
      </c>
      <c r="L156" s="102">
        <v>4500</v>
      </c>
      <c r="M156" s="102">
        <v>305862</v>
      </c>
      <c r="O156" s="100" t="s">
        <v>709</v>
      </c>
      <c r="P156" s="101" t="s">
        <v>1876</v>
      </c>
      <c r="Q156" s="102">
        <v>151404</v>
      </c>
      <c r="R156" s="46">
        <f t="shared" si="10"/>
        <v>3272671</v>
      </c>
      <c r="S156" s="102">
        <v>583585</v>
      </c>
      <c r="T156" s="102">
        <v>2689086</v>
      </c>
      <c r="V156" s="100" t="s">
        <v>709</v>
      </c>
      <c r="W156" s="101" t="s">
        <v>1876</v>
      </c>
      <c r="X156" s="102">
        <v>17200</v>
      </c>
      <c r="Y156" s="102">
        <f t="shared" si="11"/>
        <v>496227</v>
      </c>
      <c r="Z156" s="80"/>
      <c r="AA156" s="102">
        <v>496227</v>
      </c>
    </row>
    <row r="157" spans="1:27" ht="15">
      <c r="A157" s="100" t="s">
        <v>736</v>
      </c>
      <c r="B157" s="101" t="s">
        <v>1884</v>
      </c>
      <c r="C157" s="102">
        <v>110150</v>
      </c>
      <c r="D157" s="46">
        <f t="shared" si="8"/>
        <v>786902</v>
      </c>
      <c r="E157" s="102">
        <v>5020</v>
      </c>
      <c r="F157" s="102">
        <v>781882</v>
      </c>
      <c r="H157" s="100" t="s">
        <v>822</v>
      </c>
      <c r="I157" s="101" t="s">
        <v>1910</v>
      </c>
      <c r="J157" s="80"/>
      <c r="K157" s="46">
        <f t="shared" si="9"/>
        <v>650</v>
      </c>
      <c r="L157" s="80"/>
      <c r="M157" s="102">
        <v>650</v>
      </c>
      <c r="O157" s="100" t="s">
        <v>712</v>
      </c>
      <c r="P157" s="101" t="s">
        <v>1877</v>
      </c>
      <c r="Q157" s="80"/>
      <c r="R157" s="46">
        <f t="shared" si="10"/>
        <v>139856</v>
      </c>
      <c r="S157" s="102">
        <v>67700</v>
      </c>
      <c r="T157" s="102">
        <v>72156</v>
      </c>
      <c r="V157" s="100" t="s">
        <v>712</v>
      </c>
      <c r="W157" s="101" t="s">
        <v>1877</v>
      </c>
      <c r="X157" s="80"/>
      <c r="Y157" s="102">
        <f t="shared" si="11"/>
        <v>150</v>
      </c>
      <c r="Z157" s="80"/>
      <c r="AA157" s="102">
        <v>150</v>
      </c>
    </row>
    <row r="158" spans="1:27" ht="15">
      <c r="A158" s="100" t="s">
        <v>739</v>
      </c>
      <c r="B158" s="101" t="s">
        <v>1885</v>
      </c>
      <c r="C158" s="80"/>
      <c r="D158" s="46">
        <f t="shared" si="8"/>
        <v>89583</v>
      </c>
      <c r="E158" s="80"/>
      <c r="F158" s="102">
        <v>89583</v>
      </c>
      <c r="H158" s="100" t="s">
        <v>825</v>
      </c>
      <c r="I158" s="101" t="s">
        <v>1911</v>
      </c>
      <c r="J158" s="80"/>
      <c r="K158" s="46">
        <f t="shared" si="9"/>
        <v>23900</v>
      </c>
      <c r="L158" s="80"/>
      <c r="M158" s="102">
        <v>23900</v>
      </c>
      <c r="O158" s="100" t="s">
        <v>715</v>
      </c>
      <c r="P158" s="101" t="s">
        <v>2292</v>
      </c>
      <c r="Q158" s="80"/>
      <c r="R158" s="46">
        <f t="shared" si="10"/>
        <v>351994</v>
      </c>
      <c r="S158" s="102">
        <v>87049</v>
      </c>
      <c r="T158" s="102">
        <v>264945</v>
      </c>
      <c r="V158" s="100" t="s">
        <v>715</v>
      </c>
      <c r="W158" s="101" t="s">
        <v>2292</v>
      </c>
      <c r="X158" s="102">
        <v>13000</v>
      </c>
      <c r="Y158" s="102">
        <f t="shared" si="11"/>
        <v>115334</v>
      </c>
      <c r="Z158" s="80"/>
      <c r="AA158" s="102">
        <v>115334</v>
      </c>
    </row>
    <row r="159" spans="1:27" ht="15">
      <c r="A159" s="100" t="s">
        <v>745</v>
      </c>
      <c r="B159" s="101" t="s">
        <v>1886</v>
      </c>
      <c r="C159" s="80"/>
      <c r="D159" s="46">
        <f t="shared" si="8"/>
        <v>65595</v>
      </c>
      <c r="E159" s="80"/>
      <c r="F159" s="102">
        <v>65595</v>
      </c>
      <c r="H159" s="100" t="s">
        <v>828</v>
      </c>
      <c r="I159" s="101" t="s">
        <v>1912</v>
      </c>
      <c r="J159" s="80"/>
      <c r="K159" s="46">
        <f t="shared" si="9"/>
        <v>40000</v>
      </c>
      <c r="L159" s="80"/>
      <c r="M159" s="102">
        <v>40000</v>
      </c>
      <c r="O159" s="100" t="s">
        <v>718</v>
      </c>
      <c r="P159" s="101" t="s">
        <v>1878</v>
      </c>
      <c r="Q159" s="80"/>
      <c r="R159" s="46">
        <f t="shared" si="10"/>
        <v>856446</v>
      </c>
      <c r="S159" s="102">
        <v>11400</v>
      </c>
      <c r="T159" s="102">
        <v>845046</v>
      </c>
      <c r="V159" s="100" t="s">
        <v>718</v>
      </c>
      <c r="W159" s="101" t="s">
        <v>1878</v>
      </c>
      <c r="X159" s="80"/>
      <c r="Y159" s="102">
        <f t="shared" si="11"/>
        <v>911466</v>
      </c>
      <c r="Z159" s="80"/>
      <c r="AA159" s="102">
        <v>911466</v>
      </c>
    </row>
    <row r="160" spans="1:27" ht="15">
      <c r="A160" s="100" t="s">
        <v>748</v>
      </c>
      <c r="B160" s="101" t="s">
        <v>1887</v>
      </c>
      <c r="C160" s="80"/>
      <c r="D160" s="46">
        <f t="shared" si="8"/>
        <v>221000</v>
      </c>
      <c r="E160" s="80"/>
      <c r="F160" s="102">
        <v>221000</v>
      </c>
      <c r="H160" s="100" t="s">
        <v>831</v>
      </c>
      <c r="I160" s="101" t="s">
        <v>2248</v>
      </c>
      <c r="J160" s="102">
        <v>9000</v>
      </c>
      <c r="K160" s="46">
        <f t="shared" si="9"/>
        <v>41000</v>
      </c>
      <c r="L160" s="80"/>
      <c r="M160" s="102">
        <v>41000</v>
      </c>
      <c r="O160" s="100" t="s">
        <v>721</v>
      </c>
      <c r="P160" s="101" t="s">
        <v>1879</v>
      </c>
      <c r="Q160" s="102">
        <v>46082</v>
      </c>
      <c r="R160" s="46">
        <f t="shared" si="10"/>
        <v>1694637</v>
      </c>
      <c r="S160" s="102">
        <v>28000</v>
      </c>
      <c r="T160" s="102">
        <v>1666637</v>
      </c>
      <c r="V160" s="100" t="s">
        <v>721</v>
      </c>
      <c r="W160" s="101" t="s">
        <v>1879</v>
      </c>
      <c r="X160" s="102">
        <v>565501</v>
      </c>
      <c r="Y160" s="102">
        <f t="shared" si="11"/>
        <v>2516844</v>
      </c>
      <c r="Z160" s="80"/>
      <c r="AA160" s="102">
        <v>2516844</v>
      </c>
    </row>
    <row r="161" spans="1:27" ht="15">
      <c r="A161" s="100" t="s">
        <v>751</v>
      </c>
      <c r="B161" s="101" t="s">
        <v>1888</v>
      </c>
      <c r="C161" s="80"/>
      <c r="D161" s="46">
        <f t="shared" si="8"/>
        <v>97456</v>
      </c>
      <c r="E161" s="102">
        <v>450</v>
      </c>
      <c r="F161" s="102">
        <v>97006</v>
      </c>
      <c r="H161" s="100" t="s">
        <v>834</v>
      </c>
      <c r="I161" s="101" t="s">
        <v>1913</v>
      </c>
      <c r="J161" s="80"/>
      <c r="K161" s="46">
        <f t="shared" si="9"/>
        <v>3000</v>
      </c>
      <c r="L161" s="80"/>
      <c r="M161" s="102">
        <v>3000</v>
      </c>
      <c r="O161" s="100" t="s">
        <v>724</v>
      </c>
      <c r="P161" s="101" t="s">
        <v>1880</v>
      </c>
      <c r="Q161" s="102">
        <v>92730</v>
      </c>
      <c r="R161" s="46">
        <f t="shared" si="10"/>
        <v>948373</v>
      </c>
      <c r="S161" s="102">
        <v>72500</v>
      </c>
      <c r="T161" s="102">
        <v>875873</v>
      </c>
      <c r="V161" s="100" t="s">
        <v>724</v>
      </c>
      <c r="W161" s="101" t="s">
        <v>1880</v>
      </c>
      <c r="X161" s="102">
        <v>29923</v>
      </c>
      <c r="Y161" s="102">
        <f t="shared" si="11"/>
        <v>1610688</v>
      </c>
      <c r="Z161" s="102">
        <v>1284330</v>
      </c>
      <c r="AA161" s="102">
        <v>326358</v>
      </c>
    </row>
    <row r="162" spans="1:27" ht="15">
      <c r="A162" s="100" t="s">
        <v>757</v>
      </c>
      <c r="B162" s="101" t="s">
        <v>1889</v>
      </c>
      <c r="C162" s="102">
        <v>0</v>
      </c>
      <c r="D162" s="46">
        <f t="shared" si="8"/>
        <v>586470</v>
      </c>
      <c r="E162" s="80"/>
      <c r="F162" s="102">
        <v>586470</v>
      </c>
      <c r="H162" s="100" t="s">
        <v>837</v>
      </c>
      <c r="I162" s="101" t="s">
        <v>1914</v>
      </c>
      <c r="J162" s="80"/>
      <c r="K162" s="46">
        <f t="shared" si="9"/>
        <v>24302</v>
      </c>
      <c r="L162" s="80"/>
      <c r="M162" s="102">
        <v>24302</v>
      </c>
      <c r="O162" s="100" t="s">
        <v>727</v>
      </c>
      <c r="P162" s="101" t="s">
        <v>1881</v>
      </c>
      <c r="Q162" s="102">
        <v>9735</v>
      </c>
      <c r="R162" s="46">
        <f t="shared" si="10"/>
        <v>987778</v>
      </c>
      <c r="S162" s="102">
        <v>13050</v>
      </c>
      <c r="T162" s="102">
        <v>974728</v>
      </c>
      <c r="V162" s="100" t="s">
        <v>727</v>
      </c>
      <c r="W162" s="101" t="s">
        <v>1881</v>
      </c>
      <c r="X162" s="80"/>
      <c r="Y162" s="102">
        <f t="shared" si="11"/>
        <v>646910</v>
      </c>
      <c r="Z162" s="102">
        <v>3000</v>
      </c>
      <c r="AA162" s="102">
        <v>643910</v>
      </c>
    </row>
    <row r="163" spans="1:27" ht="15">
      <c r="A163" s="100" t="s">
        <v>760</v>
      </c>
      <c r="B163" s="101" t="s">
        <v>1890</v>
      </c>
      <c r="C163" s="80"/>
      <c r="D163" s="46">
        <f t="shared" si="8"/>
        <v>800</v>
      </c>
      <c r="E163" s="80"/>
      <c r="F163" s="102">
        <v>800</v>
      </c>
      <c r="H163" s="100" t="s">
        <v>843</v>
      </c>
      <c r="I163" s="101" t="s">
        <v>1916</v>
      </c>
      <c r="J163" s="80"/>
      <c r="K163" s="46">
        <f t="shared" si="9"/>
        <v>37000</v>
      </c>
      <c r="L163" s="80"/>
      <c r="M163" s="102">
        <v>37000</v>
      </c>
      <c r="O163" s="100" t="s">
        <v>730</v>
      </c>
      <c r="P163" s="101" t="s">
        <v>1882</v>
      </c>
      <c r="Q163" s="102">
        <v>183000</v>
      </c>
      <c r="R163" s="46">
        <f t="shared" si="10"/>
        <v>1168487</v>
      </c>
      <c r="S163" s="102">
        <v>20100</v>
      </c>
      <c r="T163" s="102">
        <v>1148387</v>
      </c>
      <c r="V163" s="100" t="s">
        <v>730</v>
      </c>
      <c r="W163" s="101" t="s">
        <v>1882</v>
      </c>
      <c r="X163" s="102">
        <v>510500</v>
      </c>
      <c r="Y163" s="102">
        <f t="shared" si="11"/>
        <v>313957</v>
      </c>
      <c r="Z163" s="80"/>
      <c r="AA163" s="102">
        <v>313957</v>
      </c>
    </row>
    <row r="164" spans="1:27" ht="15">
      <c r="A164" s="100" t="s">
        <v>763</v>
      </c>
      <c r="B164" s="101" t="s">
        <v>1891</v>
      </c>
      <c r="C164" s="102">
        <v>924000</v>
      </c>
      <c r="D164" s="46">
        <f t="shared" si="8"/>
        <v>665351</v>
      </c>
      <c r="E164" s="80"/>
      <c r="F164" s="102">
        <v>665351</v>
      </c>
      <c r="H164" s="100" t="s">
        <v>846</v>
      </c>
      <c r="I164" s="101" t="s">
        <v>1917</v>
      </c>
      <c r="J164" s="102">
        <v>9000</v>
      </c>
      <c r="K164" s="46">
        <f t="shared" si="9"/>
        <v>335575</v>
      </c>
      <c r="L164" s="80"/>
      <c r="M164" s="102">
        <v>335575</v>
      </c>
      <c r="O164" s="100" t="s">
        <v>733</v>
      </c>
      <c r="P164" s="101" t="s">
        <v>1883</v>
      </c>
      <c r="Q164" s="102">
        <v>106750</v>
      </c>
      <c r="R164" s="46">
        <f t="shared" si="10"/>
        <v>806837</v>
      </c>
      <c r="S164" s="102">
        <v>85900</v>
      </c>
      <c r="T164" s="102">
        <v>720937</v>
      </c>
      <c r="V164" s="100" t="s">
        <v>733</v>
      </c>
      <c r="W164" s="101" t="s">
        <v>1883</v>
      </c>
      <c r="X164" s="80"/>
      <c r="Y164" s="102">
        <f t="shared" si="11"/>
        <v>45320</v>
      </c>
      <c r="Z164" s="80"/>
      <c r="AA164" s="102">
        <v>45320</v>
      </c>
    </row>
    <row r="165" spans="1:27" ht="15">
      <c r="A165" s="100" t="s">
        <v>766</v>
      </c>
      <c r="B165" s="101" t="s">
        <v>1892</v>
      </c>
      <c r="C165" s="80"/>
      <c r="D165" s="46">
        <f t="shared" si="8"/>
        <v>23254</v>
      </c>
      <c r="E165" s="80"/>
      <c r="F165" s="102">
        <v>23254</v>
      </c>
      <c r="H165" s="100" t="s">
        <v>855</v>
      </c>
      <c r="I165" s="101" t="s">
        <v>1920</v>
      </c>
      <c r="J165" s="80"/>
      <c r="K165" s="46">
        <f t="shared" si="9"/>
        <v>59632</v>
      </c>
      <c r="L165" s="102">
        <v>7400</v>
      </c>
      <c r="M165" s="102">
        <v>52232</v>
      </c>
      <c r="O165" s="100" t="s">
        <v>736</v>
      </c>
      <c r="P165" s="101" t="s">
        <v>1884</v>
      </c>
      <c r="Q165" s="102">
        <v>706383</v>
      </c>
      <c r="R165" s="46">
        <f t="shared" si="10"/>
        <v>7707963</v>
      </c>
      <c r="S165" s="102">
        <v>88310</v>
      </c>
      <c r="T165" s="102">
        <v>7619653</v>
      </c>
      <c r="V165" s="100" t="s">
        <v>736</v>
      </c>
      <c r="W165" s="101" t="s">
        <v>1884</v>
      </c>
      <c r="X165" s="102">
        <v>5184657</v>
      </c>
      <c r="Y165" s="102">
        <f t="shared" si="11"/>
        <v>21590482</v>
      </c>
      <c r="Z165" s="102">
        <v>405636</v>
      </c>
      <c r="AA165" s="102">
        <v>21184846</v>
      </c>
    </row>
    <row r="166" spans="1:27" ht="15">
      <c r="A166" s="100" t="s">
        <v>770</v>
      </c>
      <c r="B166" s="101" t="s">
        <v>1893</v>
      </c>
      <c r="C166" s="102">
        <v>503096</v>
      </c>
      <c r="D166" s="46">
        <f t="shared" si="8"/>
        <v>698361</v>
      </c>
      <c r="E166" s="102">
        <v>249900</v>
      </c>
      <c r="F166" s="102">
        <v>448461</v>
      </c>
      <c r="H166" s="100" t="s">
        <v>858</v>
      </c>
      <c r="I166" s="101" t="s">
        <v>1921</v>
      </c>
      <c r="J166" s="102">
        <v>805377</v>
      </c>
      <c r="K166" s="46">
        <f t="shared" si="9"/>
        <v>223484</v>
      </c>
      <c r="L166" s="102">
        <v>2000</v>
      </c>
      <c r="M166" s="102">
        <v>221484</v>
      </c>
      <c r="O166" s="100" t="s">
        <v>739</v>
      </c>
      <c r="P166" s="101" t="s">
        <v>1885</v>
      </c>
      <c r="Q166" s="102">
        <v>831490</v>
      </c>
      <c r="R166" s="46">
        <f t="shared" si="10"/>
        <v>1313210</v>
      </c>
      <c r="S166" s="102">
        <v>119692</v>
      </c>
      <c r="T166" s="102">
        <v>1193518</v>
      </c>
      <c r="V166" s="100" t="s">
        <v>739</v>
      </c>
      <c r="W166" s="101" t="s">
        <v>1885</v>
      </c>
      <c r="X166" s="102">
        <v>705300</v>
      </c>
      <c r="Y166" s="102">
        <f t="shared" si="11"/>
        <v>657865</v>
      </c>
      <c r="Z166" s="102">
        <v>10200</v>
      </c>
      <c r="AA166" s="102">
        <v>647665</v>
      </c>
    </row>
    <row r="167" spans="1:27" ht="15">
      <c r="A167" s="100" t="s">
        <v>773</v>
      </c>
      <c r="B167" s="101" t="s">
        <v>1894</v>
      </c>
      <c r="C167" s="102">
        <v>286320</v>
      </c>
      <c r="D167" s="46">
        <f t="shared" si="8"/>
        <v>268326</v>
      </c>
      <c r="E167" s="102">
        <v>99201</v>
      </c>
      <c r="F167" s="102">
        <v>169125</v>
      </c>
      <c r="H167" s="100" t="s">
        <v>862</v>
      </c>
      <c r="I167" s="101" t="s">
        <v>1922</v>
      </c>
      <c r="J167" s="102">
        <v>13335000</v>
      </c>
      <c r="K167" s="46">
        <f t="shared" si="9"/>
        <v>50750</v>
      </c>
      <c r="L167" s="80"/>
      <c r="M167" s="102">
        <v>50750</v>
      </c>
      <c r="O167" s="100" t="s">
        <v>742</v>
      </c>
      <c r="P167" s="101" t="s">
        <v>2301</v>
      </c>
      <c r="Q167" s="80"/>
      <c r="R167" s="46">
        <f t="shared" si="10"/>
        <v>70000</v>
      </c>
      <c r="S167" s="80"/>
      <c r="T167" s="102">
        <v>70000</v>
      </c>
      <c r="V167" s="100" t="s">
        <v>745</v>
      </c>
      <c r="W167" s="101" t="s">
        <v>1886</v>
      </c>
      <c r="X167" s="80"/>
      <c r="Y167" s="102">
        <f t="shared" si="11"/>
        <v>1934057</v>
      </c>
      <c r="Z167" s="102">
        <v>174800</v>
      </c>
      <c r="AA167" s="102">
        <v>1759257</v>
      </c>
    </row>
    <row r="168" spans="1:27" ht="15">
      <c r="A168" s="100" t="s">
        <v>776</v>
      </c>
      <c r="B168" s="101" t="s">
        <v>1895</v>
      </c>
      <c r="C168" s="102">
        <v>681050</v>
      </c>
      <c r="D168" s="46">
        <f t="shared" si="8"/>
        <v>137003</v>
      </c>
      <c r="E168" s="80"/>
      <c r="F168" s="102">
        <v>137003</v>
      </c>
      <c r="H168" s="100" t="s">
        <v>865</v>
      </c>
      <c r="I168" s="101" t="s">
        <v>2293</v>
      </c>
      <c r="J168" s="80"/>
      <c r="K168" s="46">
        <f t="shared" si="9"/>
        <v>171760</v>
      </c>
      <c r="L168" s="80"/>
      <c r="M168" s="102">
        <v>171760</v>
      </c>
      <c r="O168" s="100" t="s">
        <v>745</v>
      </c>
      <c r="P168" s="101" t="s">
        <v>1886</v>
      </c>
      <c r="Q168" s="102">
        <v>88500</v>
      </c>
      <c r="R168" s="46">
        <f t="shared" si="10"/>
        <v>1852612</v>
      </c>
      <c r="S168" s="102">
        <v>86575</v>
      </c>
      <c r="T168" s="102">
        <v>1766037</v>
      </c>
      <c r="V168" s="100" t="s">
        <v>748</v>
      </c>
      <c r="W168" s="101" t="s">
        <v>1887</v>
      </c>
      <c r="X168" s="102">
        <v>347800</v>
      </c>
      <c r="Y168" s="102">
        <f t="shared" si="11"/>
        <v>1120365</v>
      </c>
      <c r="Z168" s="80"/>
      <c r="AA168" s="102">
        <v>1120365</v>
      </c>
    </row>
    <row r="169" spans="1:27" ht="15">
      <c r="A169" s="100" t="s">
        <v>779</v>
      </c>
      <c r="B169" s="101" t="s">
        <v>1896</v>
      </c>
      <c r="C169" s="80"/>
      <c r="D169" s="46">
        <f t="shared" si="8"/>
        <v>173786</v>
      </c>
      <c r="E169" s="80"/>
      <c r="F169" s="102">
        <v>173786</v>
      </c>
      <c r="H169" s="100" t="s">
        <v>868</v>
      </c>
      <c r="I169" s="101" t="s">
        <v>1923</v>
      </c>
      <c r="J169" s="80"/>
      <c r="K169" s="46">
        <f t="shared" si="9"/>
        <v>1200</v>
      </c>
      <c r="L169" s="80"/>
      <c r="M169" s="102">
        <v>1200</v>
      </c>
      <c r="O169" s="100" t="s">
        <v>748</v>
      </c>
      <c r="P169" s="101" t="s">
        <v>1887</v>
      </c>
      <c r="Q169" s="102">
        <v>4029545</v>
      </c>
      <c r="R169" s="46">
        <f t="shared" si="10"/>
        <v>1191916</v>
      </c>
      <c r="S169" s="102">
        <v>65375</v>
      </c>
      <c r="T169" s="102">
        <v>1126541</v>
      </c>
      <c r="V169" s="100" t="s">
        <v>751</v>
      </c>
      <c r="W169" s="101" t="s">
        <v>1888</v>
      </c>
      <c r="X169" s="102">
        <v>1209289</v>
      </c>
      <c r="Y169" s="102">
        <f t="shared" si="11"/>
        <v>1438523</v>
      </c>
      <c r="Z169" s="102">
        <v>278000</v>
      </c>
      <c r="AA169" s="102">
        <v>1160523</v>
      </c>
    </row>
    <row r="170" spans="1:27" ht="15">
      <c r="A170" s="100" t="s">
        <v>782</v>
      </c>
      <c r="B170" s="101" t="s">
        <v>1897</v>
      </c>
      <c r="C170" s="102">
        <v>623576</v>
      </c>
      <c r="D170" s="46">
        <f t="shared" si="8"/>
        <v>666347</v>
      </c>
      <c r="E170" s="102">
        <v>94100</v>
      </c>
      <c r="F170" s="102">
        <v>572247</v>
      </c>
      <c r="H170" s="100" t="s">
        <v>874</v>
      </c>
      <c r="I170" s="101" t="s">
        <v>1925</v>
      </c>
      <c r="J170" s="80"/>
      <c r="K170" s="46">
        <f t="shared" si="9"/>
        <v>1597907</v>
      </c>
      <c r="L170" s="102">
        <v>1410000</v>
      </c>
      <c r="M170" s="102">
        <v>187907</v>
      </c>
      <c r="O170" s="100" t="s">
        <v>751</v>
      </c>
      <c r="P170" s="101" t="s">
        <v>1888</v>
      </c>
      <c r="Q170" s="102">
        <v>150000</v>
      </c>
      <c r="R170" s="46">
        <f t="shared" si="10"/>
        <v>1340921</v>
      </c>
      <c r="S170" s="102">
        <v>303495</v>
      </c>
      <c r="T170" s="102">
        <v>1037426</v>
      </c>
      <c r="V170" s="100" t="s">
        <v>757</v>
      </c>
      <c r="W170" s="101" t="s">
        <v>1889</v>
      </c>
      <c r="X170" s="102">
        <v>1824139</v>
      </c>
      <c r="Y170" s="102">
        <f t="shared" si="11"/>
        <v>11374275</v>
      </c>
      <c r="Z170" s="102">
        <v>82649</v>
      </c>
      <c r="AA170" s="102">
        <v>11291626</v>
      </c>
    </row>
    <row r="171" spans="1:27" ht="15">
      <c r="A171" s="100" t="s">
        <v>785</v>
      </c>
      <c r="B171" s="101" t="s">
        <v>1898</v>
      </c>
      <c r="C171" s="102">
        <v>669300</v>
      </c>
      <c r="D171" s="46">
        <f t="shared" si="8"/>
        <v>352102</v>
      </c>
      <c r="E171" s="80"/>
      <c r="F171" s="102">
        <v>352102</v>
      </c>
      <c r="H171" s="100" t="s">
        <v>880</v>
      </c>
      <c r="I171" s="101" t="s">
        <v>1927</v>
      </c>
      <c r="J171" s="80"/>
      <c r="K171" s="46">
        <f t="shared" si="9"/>
        <v>302860</v>
      </c>
      <c r="L171" s="80"/>
      <c r="M171" s="102">
        <v>302860</v>
      </c>
      <c r="O171" s="100" t="s">
        <v>757</v>
      </c>
      <c r="P171" s="101" t="s">
        <v>1889</v>
      </c>
      <c r="Q171" s="102">
        <v>5242954</v>
      </c>
      <c r="R171" s="46">
        <f t="shared" si="10"/>
        <v>8358557</v>
      </c>
      <c r="S171" s="102">
        <v>958826</v>
      </c>
      <c r="T171" s="102">
        <v>7399731</v>
      </c>
      <c r="V171" s="100" t="s">
        <v>760</v>
      </c>
      <c r="W171" s="101" t="s">
        <v>1890</v>
      </c>
      <c r="X171" s="102">
        <v>105261</v>
      </c>
      <c r="Y171" s="102">
        <f t="shared" si="11"/>
        <v>4250079</v>
      </c>
      <c r="Z171" s="80"/>
      <c r="AA171" s="102">
        <v>4250079</v>
      </c>
    </row>
    <row r="172" spans="1:27" ht="15">
      <c r="A172" s="100" t="s">
        <v>788</v>
      </c>
      <c r="B172" s="101" t="s">
        <v>1899</v>
      </c>
      <c r="C172" s="102">
        <v>360000</v>
      </c>
      <c r="D172" s="46">
        <f t="shared" si="8"/>
        <v>739981</v>
      </c>
      <c r="E172" s="102">
        <v>6200</v>
      </c>
      <c r="F172" s="102">
        <v>733781</v>
      </c>
      <c r="H172" s="100" t="s">
        <v>885</v>
      </c>
      <c r="I172" s="101" t="s">
        <v>1929</v>
      </c>
      <c r="J172" s="80"/>
      <c r="K172" s="46">
        <f t="shared" si="9"/>
        <v>192286</v>
      </c>
      <c r="L172" s="80"/>
      <c r="M172" s="102">
        <v>192286</v>
      </c>
      <c r="O172" s="100" t="s">
        <v>760</v>
      </c>
      <c r="P172" s="101" t="s">
        <v>1890</v>
      </c>
      <c r="Q172" s="102">
        <v>325816</v>
      </c>
      <c r="R172" s="46">
        <f t="shared" si="10"/>
        <v>2138258</v>
      </c>
      <c r="S172" s="102">
        <v>95100</v>
      </c>
      <c r="T172" s="102">
        <v>2043158</v>
      </c>
      <c r="V172" s="100" t="s">
        <v>763</v>
      </c>
      <c r="W172" s="101" t="s">
        <v>1891</v>
      </c>
      <c r="X172" s="102">
        <v>4292534</v>
      </c>
      <c r="Y172" s="102">
        <f t="shared" si="11"/>
        <v>6661047</v>
      </c>
      <c r="Z172" s="102">
        <v>276400</v>
      </c>
      <c r="AA172" s="102">
        <v>6384647</v>
      </c>
    </row>
    <row r="173" spans="1:27" ht="15">
      <c r="A173" s="100" t="s">
        <v>791</v>
      </c>
      <c r="B173" s="101" t="s">
        <v>1900</v>
      </c>
      <c r="C173" s="102">
        <v>8191465</v>
      </c>
      <c r="D173" s="46">
        <f t="shared" si="8"/>
        <v>1223491</v>
      </c>
      <c r="E173" s="102">
        <v>245250</v>
      </c>
      <c r="F173" s="102">
        <v>978241</v>
      </c>
      <c r="H173" s="100" t="s">
        <v>888</v>
      </c>
      <c r="I173" s="101" t="s">
        <v>1930</v>
      </c>
      <c r="J173" s="80"/>
      <c r="K173" s="46">
        <f t="shared" si="9"/>
        <v>48502</v>
      </c>
      <c r="L173" s="80"/>
      <c r="M173" s="102">
        <v>48502</v>
      </c>
      <c r="O173" s="100" t="s">
        <v>763</v>
      </c>
      <c r="P173" s="101" t="s">
        <v>1891</v>
      </c>
      <c r="Q173" s="102">
        <v>10708742</v>
      </c>
      <c r="R173" s="46">
        <f t="shared" si="10"/>
        <v>6932560</v>
      </c>
      <c r="S173" s="102">
        <v>224425</v>
      </c>
      <c r="T173" s="102">
        <v>6708135</v>
      </c>
      <c r="V173" s="100" t="s">
        <v>766</v>
      </c>
      <c r="W173" s="101" t="s">
        <v>1892</v>
      </c>
      <c r="X173" s="102">
        <v>217485</v>
      </c>
      <c r="Y173" s="102">
        <f t="shared" si="11"/>
        <v>7500</v>
      </c>
      <c r="Z173" s="80"/>
      <c r="AA173" s="102">
        <v>7500</v>
      </c>
    </row>
    <row r="174" spans="1:27" ht="15">
      <c r="A174" s="100" t="s">
        <v>794</v>
      </c>
      <c r="B174" s="101" t="s">
        <v>1901</v>
      </c>
      <c r="C174" s="102">
        <v>962000</v>
      </c>
      <c r="D174" s="46">
        <f t="shared" si="8"/>
        <v>191151</v>
      </c>
      <c r="E174" s="102">
        <v>500</v>
      </c>
      <c r="F174" s="102">
        <v>190651</v>
      </c>
      <c r="H174" s="100" t="s">
        <v>891</v>
      </c>
      <c r="I174" s="101" t="s">
        <v>1931</v>
      </c>
      <c r="J174" s="80"/>
      <c r="K174" s="46">
        <f t="shared" si="9"/>
        <v>138899</v>
      </c>
      <c r="L174" s="80"/>
      <c r="M174" s="102">
        <v>138899</v>
      </c>
      <c r="O174" s="100" t="s">
        <v>766</v>
      </c>
      <c r="P174" s="101" t="s">
        <v>1892</v>
      </c>
      <c r="Q174" s="80"/>
      <c r="R174" s="46">
        <f t="shared" si="10"/>
        <v>206957</v>
      </c>
      <c r="S174" s="80"/>
      <c r="T174" s="102">
        <v>206957</v>
      </c>
      <c r="V174" s="100" t="s">
        <v>770</v>
      </c>
      <c r="W174" s="101" t="s">
        <v>1893</v>
      </c>
      <c r="X174" s="102">
        <v>97272</v>
      </c>
      <c r="Y174" s="102">
        <f t="shared" si="11"/>
        <v>2763626</v>
      </c>
      <c r="Z174" s="102">
        <v>10500</v>
      </c>
      <c r="AA174" s="102">
        <v>2753126</v>
      </c>
    </row>
    <row r="175" spans="1:27" ht="15">
      <c r="A175" s="100" t="s">
        <v>797</v>
      </c>
      <c r="B175" s="101" t="s">
        <v>1902</v>
      </c>
      <c r="C175" s="102">
        <v>349300</v>
      </c>
      <c r="D175" s="46">
        <f t="shared" si="8"/>
        <v>472901</v>
      </c>
      <c r="E175" s="102">
        <v>77400</v>
      </c>
      <c r="F175" s="102">
        <v>395501</v>
      </c>
      <c r="H175" s="100" t="s">
        <v>894</v>
      </c>
      <c r="I175" s="101" t="s">
        <v>2265</v>
      </c>
      <c r="J175" s="80"/>
      <c r="K175" s="46">
        <f t="shared" si="9"/>
        <v>1824031</v>
      </c>
      <c r="L175" s="80"/>
      <c r="M175" s="102">
        <v>1824031</v>
      </c>
      <c r="O175" s="100" t="s">
        <v>770</v>
      </c>
      <c r="P175" s="101" t="s">
        <v>1893</v>
      </c>
      <c r="Q175" s="102">
        <v>48293425</v>
      </c>
      <c r="R175" s="46">
        <f t="shared" si="10"/>
        <v>8556441</v>
      </c>
      <c r="S175" s="102">
        <v>1991835</v>
      </c>
      <c r="T175" s="102">
        <v>6564606</v>
      </c>
      <c r="V175" s="100" t="s">
        <v>773</v>
      </c>
      <c r="W175" s="101" t="s">
        <v>1894</v>
      </c>
      <c r="X175" s="102">
        <v>685100</v>
      </c>
      <c r="Y175" s="102">
        <f t="shared" si="11"/>
        <v>1823052</v>
      </c>
      <c r="Z175" s="102">
        <v>118200</v>
      </c>
      <c r="AA175" s="102">
        <v>1704852</v>
      </c>
    </row>
    <row r="176" spans="1:27" ht="15">
      <c r="A176" s="100" t="s">
        <v>800</v>
      </c>
      <c r="B176" s="101" t="s">
        <v>1903</v>
      </c>
      <c r="C176" s="102">
        <v>691450</v>
      </c>
      <c r="D176" s="46">
        <f t="shared" si="8"/>
        <v>650615</v>
      </c>
      <c r="E176" s="102">
        <v>271400</v>
      </c>
      <c r="F176" s="102">
        <v>379215</v>
      </c>
      <c r="H176" s="100" t="s">
        <v>897</v>
      </c>
      <c r="I176" s="101" t="s">
        <v>1932</v>
      </c>
      <c r="J176" s="80"/>
      <c r="K176" s="46">
        <f t="shared" si="9"/>
        <v>262860</v>
      </c>
      <c r="L176" s="80"/>
      <c r="M176" s="102">
        <v>262860</v>
      </c>
      <c r="O176" s="100" t="s">
        <v>773</v>
      </c>
      <c r="P176" s="101" t="s">
        <v>1894</v>
      </c>
      <c r="Q176" s="102">
        <v>8506977</v>
      </c>
      <c r="R176" s="46">
        <f t="shared" si="10"/>
        <v>5324442</v>
      </c>
      <c r="S176" s="102">
        <v>1703525</v>
      </c>
      <c r="T176" s="102">
        <v>3620917</v>
      </c>
      <c r="V176" s="100" t="s">
        <v>776</v>
      </c>
      <c r="W176" s="101" t="s">
        <v>1895</v>
      </c>
      <c r="X176" s="80"/>
      <c r="Y176" s="102">
        <f t="shared" si="11"/>
        <v>7100</v>
      </c>
      <c r="Z176" s="80"/>
      <c r="AA176" s="102">
        <v>7100</v>
      </c>
    </row>
    <row r="177" spans="1:27" ht="15">
      <c r="A177" s="100" t="s">
        <v>803</v>
      </c>
      <c r="B177" s="101" t="s">
        <v>1904</v>
      </c>
      <c r="C177" s="102">
        <v>274120</v>
      </c>
      <c r="D177" s="46">
        <f t="shared" si="8"/>
        <v>34494</v>
      </c>
      <c r="E177" s="80"/>
      <c r="F177" s="102">
        <v>34494</v>
      </c>
      <c r="H177" s="100" t="s">
        <v>900</v>
      </c>
      <c r="I177" s="101" t="s">
        <v>1933</v>
      </c>
      <c r="J177" s="102">
        <v>2631913</v>
      </c>
      <c r="K177" s="46">
        <f t="shared" si="9"/>
        <v>9972777</v>
      </c>
      <c r="L177" s="80"/>
      <c r="M177" s="102">
        <v>9972777</v>
      </c>
      <c r="O177" s="100" t="s">
        <v>776</v>
      </c>
      <c r="P177" s="101" t="s">
        <v>1895</v>
      </c>
      <c r="Q177" s="102">
        <v>2292850</v>
      </c>
      <c r="R177" s="46">
        <f t="shared" si="10"/>
        <v>1036888</v>
      </c>
      <c r="S177" s="102">
        <v>217000</v>
      </c>
      <c r="T177" s="102">
        <v>819888</v>
      </c>
      <c r="V177" s="100" t="s">
        <v>779</v>
      </c>
      <c r="W177" s="101" t="s">
        <v>1896</v>
      </c>
      <c r="X177" s="102">
        <v>1028460</v>
      </c>
      <c r="Y177" s="102">
        <f t="shared" si="11"/>
        <v>639279</v>
      </c>
      <c r="Z177" s="102">
        <v>11660</v>
      </c>
      <c r="AA177" s="102">
        <v>627619</v>
      </c>
    </row>
    <row r="178" spans="1:27" ht="15">
      <c r="A178" s="100" t="s">
        <v>806</v>
      </c>
      <c r="B178" s="101" t="s">
        <v>1905</v>
      </c>
      <c r="C178" s="102">
        <v>87000</v>
      </c>
      <c r="D178" s="46">
        <f t="shared" si="8"/>
        <v>197425</v>
      </c>
      <c r="E178" s="80"/>
      <c r="F178" s="102">
        <v>197425</v>
      </c>
      <c r="H178" s="100" t="s">
        <v>903</v>
      </c>
      <c r="I178" s="101" t="s">
        <v>1934</v>
      </c>
      <c r="J178" s="80"/>
      <c r="K178" s="46">
        <f t="shared" si="9"/>
        <v>5200</v>
      </c>
      <c r="L178" s="80"/>
      <c r="M178" s="102">
        <v>5200</v>
      </c>
      <c r="O178" s="100" t="s">
        <v>779</v>
      </c>
      <c r="P178" s="101" t="s">
        <v>1896</v>
      </c>
      <c r="Q178" s="102">
        <v>520200</v>
      </c>
      <c r="R178" s="46">
        <f t="shared" si="10"/>
        <v>2875328</v>
      </c>
      <c r="S178" s="102">
        <v>182640</v>
      </c>
      <c r="T178" s="102">
        <v>2692688</v>
      </c>
      <c r="V178" s="100" t="s">
        <v>782</v>
      </c>
      <c r="W178" s="101" t="s">
        <v>1897</v>
      </c>
      <c r="X178" s="102">
        <v>1510590</v>
      </c>
      <c r="Y178" s="102">
        <f t="shared" si="11"/>
        <v>2412377</v>
      </c>
      <c r="Z178" s="102">
        <v>289130</v>
      </c>
      <c r="AA178" s="102">
        <v>2123247</v>
      </c>
    </row>
    <row r="179" spans="1:27" ht="15">
      <c r="A179" s="100" t="s">
        <v>809</v>
      </c>
      <c r="B179" s="101" t="s">
        <v>1906</v>
      </c>
      <c r="C179" s="80"/>
      <c r="D179" s="46">
        <f t="shared" si="8"/>
        <v>240656</v>
      </c>
      <c r="E179" s="80"/>
      <c r="F179" s="102">
        <v>240656</v>
      </c>
      <c r="H179" s="100" t="s">
        <v>906</v>
      </c>
      <c r="I179" s="101" t="s">
        <v>1935</v>
      </c>
      <c r="J179" s="102">
        <v>20000</v>
      </c>
      <c r="K179" s="46">
        <f t="shared" si="9"/>
        <v>170100</v>
      </c>
      <c r="L179" s="80"/>
      <c r="M179" s="102">
        <v>170100</v>
      </c>
      <c r="O179" s="100" t="s">
        <v>782</v>
      </c>
      <c r="P179" s="101" t="s">
        <v>1897</v>
      </c>
      <c r="Q179" s="102">
        <v>5077891</v>
      </c>
      <c r="R179" s="46">
        <f t="shared" si="10"/>
        <v>9454850</v>
      </c>
      <c r="S179" s="102">
        <v>2433058</v>
      </c>
      <c r="T179" s="102">
        <v>7021792</v>
      </c>
      <c r="V179" s="100" t="s">
        <v>785</v>
      </c>
      <c r="W179" s="101" t="s">
        <v>1898</v>
      </c>
      <c r="X179" s="102">
        <v>387778</v>
      </c>
      <c r="Y179" s="102">
        <f t="shared" si="11"/>
        <v>5190662</v>
      </c>
      <c r="Z179" s="102">
        <v>1</v>
      </c>
      <c r="AA179" s="102">
        <v>5190661</v>
      </c>
    </row>
    <row r="180" spans="1:27" ht="15">
      <c r="A180" s="100" t="s">
        <v>812</v>
      </c>
      <c r="B180" s="101" t="s">
        <v>1907</v>
      </c>
      <c r="C180" s="102">
        <v>80000</v>
      </c>
      <c r="D180" s="46">
        <f t="shared" si="8"/>
        <v>268260</v>
      </c>
      <c r="E180" s="102">
        <v>15000</v>
      </c>
      <c r="F180" s="102">
        <v>253260</v>
      </c>
      <c r="H180" s="100" t="s">
        <v>908</v>
      </c>
      <c r="I180" s="101" t="s">
        <v>1936</v>
      </c>
      <c r="J180" s="80"/>
      <c r="K180" s="46">
        <f t="shared" si="9"/>
        <v>25700</v>
      </c>
      <c r="L180" s="80"/>
      <c r="M180" s="102">
        <v>25700</v>
      </c>
      <c r="O180" s="100" t="s">
        <v>785</v>
      </c>
      <c r="P180" s="101" t="s">
        <v>1898</v>
      </c>
      <c r="Q180" s="102">
        <v>18853820</v>
      </c>
      <c r="R180" s="46">
        <f t="shared" si="10"/>
        <v>7135258</v>
      </c>
      <c r="S180" s="102">
        <v>701564</v>
      </c>
      <c r="T180" s="102">
        <v>6433694</v>
      </c>
      <c r="V180" s="100" t="s">
        <v>788</v>
      </c>
      <c r="W180" s="101" t="s">
        <v>1899</v>
      </c>
      <c r="X180" s="102">
        <v>372938</v>
      </c>
      <c r="Y180" s="102">
        <f t="shared" si="11"/>
        <v>857736</v>
      </c>
      <c r="Z180" s="102">
        <v>128251</v>
      </c>
      <c r="AA180" s="102">
        <v>729485</v>
      </c>
    </row>
    <row r="181" spans="1:27" ht="15">
      <c r="A181" s="100" t="s">
        <v>815</v>
      </c>
      <c r="B181" s="101" t="s">
        <v>1908</v>
      </c>
      <c r="C181" s="80"/>
      <c r="D181" s="46">
        <f t="shared" si="8"/>
        <v>100</v>
      </c>
      <c r="E181" s="80"/>
      <c r="F181" s="102">
        <v>100</v>
      </c>
      <c r="H181" s="100" t="s">
        <v>911</v>
      </c>
      <c r="I181" s="101" t="s">
        <v>1937</v>
      </c>
      <c r="J181" s="80"/>
      <c r="K181" s="46">
        <f t="shared" si="9"/>
        <v>100855</v>
      </c>
      <c r="L181" s="80"/>
      <c r="M181" s="102">
        <v>100855</v>
      </c>
      <c r="O181" s="100" t="s">
        <v>788</v>
      </c>
      <c r="P181" s="101" t="s">
        <v>1899</v>
      </c>
      <c r="Q181" s="102">
        <v>5738454</v>
      </c>
      <c r="R181" s="46">
        <f t="shared" si="10"/>
        <v>4246056</v>
      </c>
      <c r="S181" s="102">
        <v>1179706</v>
      </c>
      <c r="T181" s="102">
        <v>3066350</v>
      </c>
      <c r="V181" s="100" t="s">
        <v>791</v>
      </c>
      <c r="W181" s="101" t="s">
        <v>1900</v>
      </c>
      <c r="X181" s="102">
        <v>1067090</v>
      </c>
      <c r="Y181" s="102">
        <f t="shared" si="11"/>
        <v>5743187</v>
      </c>
      <c r="Z181" s="80"/>
      <c r="AA181" s="102">
        <v>5743187</v>
      </c>
    </row>
    <row r="182" spans="1:27" ht="15">
      <c r="A182" s="100" t="s">
        <v>819</v>
      </c>
      <c r="B182" s="101" t="s">
        <v>1909</v>
      </c>
      <c r="C182" s="80"/>
      <c r="D182" s="46">
        <f t="shared" si="8"/>
        <v>467782</v>
      </c>
      <c r="E182" s="80"/>
      <c r="F182" s="102">
        <v>467782</v>
      </c>
      <c r="H182" s="100" t="s">
        <v>914</v>
      </c>
      <c r="I182" s="101" t="s">
        <v>1938</v>
      </c>
      <c r="J182" s="80"/>
      <c r="K182" s="46">
        <f t="shared" si="9"/>
        <v>200000</v>
      </c>
      <c r="L182" s="80"/>
      <c r="M182" s="102">
        <v>200000</v>
      </c>
      <c r="O182" s="100" t="s">
        <v>791</v>
      </c>
      <c r="P182" s="101" t="s">
        <v>1900</v>
      </c>
      <c r="Q182" s="102">
        <v>69350209</v>
      </c>
      <c r="R182" s="46">
        <f t="shared" si="10"/>
        <v>18387104</v>
      </c>
      <c r="S182" s="102">
        <v>2636930</v>
      </c>
      <c r="T182" s="102">
        <v>15750174</v>
      </c>
      <c r="V182" s="100" t="s">
        <v>794</v>
      </c>
      <c r="W182" s="101" t="s">
        <v>1901</v>
      </c>
      <c r="X182" s="102">
        <v>10801500</v>
      </c>
      <c r="Y182" s="102">
        <f t="shared" si="11"/>
        <v>1266448</v>
      </c>
      <c r="Z182" s="80"/>
      <c r="AA182" s="102">
        <v>1266448</v>
      </c>
    </row>
    <row r="183" spans="1:27" ht="15">
      <c r="A183" s="100" t="s">
        <v>822</v>
      </c>
      <c r="B183" s="101" t="s">
        <v>1910</v>
      </c>
      <c r="C183" s="80"/>
      <c r="D183" s="46">
        <f t="shared" si="8"/>
        <v>48445</v>
      </c>
      <c r="E183" s="80"/>
      <c r="F183" s="102">
        <v>48445</v>
      </c>
      <c r="H183" s="100" t="s">
        <v>917</v>
      </c>
      <c r="I183" s="101" t="s">
        <v>1939</v>
      </c>
      <c r="J183" s="80"/>
      <c r="K183" s="46">
        <f t="shared" si="9"/>
        <v>23600</v>
      </c>
      <c r="L183" s="80"/>
      <c r="M183" s="102">
        <v>23600</v>
      </c>
      <c r="O183" s="100" t="s">
        <v>794</v>
      </c>
      <c r="P183" s="101" t="s">
        <v>1901</v>
      </c>
      <c r="Q183" s="102">
        <v>24215451</v>
      </c>
      <c r="R183" s="46">
        <f t="shared" si="10"/>
        <v>4127019</v>
      </c>
      <c r="S183" s="102">
        <v>224610</v>
      </c>
      <c r="T183" s="102">
        <v>3902409</v>
      </c>
      <c r="V183" s="100" t="s">
        <v>797</v>
      </c>
      <c r="W183" s="101" t="s">
        <v>1902</v>
      </c>
      <c r="X183" s="80"/>
      <c r="Y183" s="102">
        <f t="shared" si="11"/>
        <v>1408662</v>
      </c>
      <c r="Z183" s="102">
        <v>212050</v>
      </c>
      <c r="AA183" s="102">
        <v>1196612</v>
      </c>
    </row>
    <row r="184" spans="1:27" ht="15">
      <c r="A184" s="100" t="s">
        <v>825</v>
      </c>
      <c r="B184" s="101" t="s">
        <v>1911</v>
      </c>
      <c r="C184" s="80"/>
      <c r="D184" s="46">
        <f t="shared" si="8"/>
        <v>28690</v>
      </c>
      <c r="E184" s="80"/>
      <c r="F184" s="102">
        <v>28690</v>
      </c>
      <c r="H184" s="100" t="s">
        <v>920</v>
      </c>
      <c r="I184" s="101" t="s">
        <v>1940</v>
      </c>
      <c r="J184" s="80"/>
      <c r="K184" s="46">
        <f t="shared" si="9"/>
        <v>254301</v>
      </c>
      <c r="L184" s="80"/>
      <c r="M184" s="102">
        <v>254301</v>
      </c>
      <c r="O184" s="100" t="s">
        <v>797</v>
      </c>
      <c r="P184" s="101" t="s">
        <v>1902</v>
      </c>
      <c r="Q184" s="102">
        <v>20346728</v>
      </c>
      <c r="R184" s="46">
        <f t="shared" si="10"/>
        <v>9949025</v>
      </c>
      <c r="S184" s="102">
        <v>310000</v>
      </c>
      <c r="T184" s="102">
        <v>9639025</v>
      </c>
      <c r="V184" s="100" t="s">
        <v>800</v>
      </c>
      <c r="W184" s="101" t="s">
        <v>1903</v>
      </c>
      <c r="X184" s="102">
        <v>200764</v>
      </c>
      <c r="Y184" s="102">
        <f t="shared" si="11"/>
        <v>1655164</v>
      </c>
      <c r="Z184" s="102">
        <v>56200</v>
      </c>
      <c r="AA184" s="102">
        <v>1598964</v>
      </c>
    </row>
    <row r="185" spans="1:27" ht="15">
      <c r="A185" s="100" t="s">
        <v>828</v>
      </c>
      <c r="B185" s="101" t="s">
        <v>1912</v>
      </c>
      <c r="C185" s="80"/>
      <c r="D185" s="46">
        <f t="shared" si="8"/>
        <v>11352</v>
      </c>
      <c r="E185" s="102">
        <v>1852</v>
      </c>
      <c r="F185" s="102">
        <v>9500</v>
      </c>
      <c r="H185" s="100" t="s">
        <v>923</v>
      </c>
      <c r="I185" s="101" t="s">
        <v>1941</v>
      </c>
      <c r="J185" s="102">
        <v>120000</v>
      </c>
      <c r="K185" s="46">
        <f t="shared" si="9"/>
        <v>449155</v>
      </c>
      <c r="L185" s="80"/>
      <c r="M185" s="102">
        <v>449155</v>
      </c>
      <c r="O185" s="100" t="s">
        <v>800</v>
      </c>
      <c r="P185" s="101" t="s">
        <v>1903</v>
      </c>
      <c r="Q185" s="102">
        <v>4310400</v>
      </c>
      <c r="R185" s="46">
        <f t="shared" si="10"/>
        <v>5578123</v>
      </c>
      <c r="S185" s="102">
        <v>2324095</v>
      </c>
      <c r="T185" s="102">
        <v>3254028</v>
      </c>
      <c r="V185" s="100" t="s">
        <v>803</v>
      </c>
      <c r="W185" s="101" t="s">
        <v>1904</v>
      </c>
      <c r="X185" s="102">
        <v>17100</v>
      </c>
      <c r="Y185" s="102">
        <f t="shared" si="11"/>
        <v>78326</v>
      </c>
      <c r="Z185" s="80"/>
      <c r="AA185" s="102">
        <v>78326</v>
      </c>
    </row>
    <row r="186" spans="1:27" ht="15">
      <c r="A186" s="100" t="s">
        <v>831</v>
      </c>
      <c r="B186" s="101" t="s">
        <v>2248</v>
      </c>
      <c r="C186" s="80"/>
      <c r="D186" s="46">
        <f t="shared" si="8"/>
        <v>11268</v>
      </c>
      <c r="E186" s="80"/>
      <c r="F186" s="102">
        <v>11268</v>
      </c>
      <c r="H186" s="100" t="s">
        <v>927</v>
      </c>
      <c r="I186" s="101" t="s">
        <v>1942</v>
      </c>
      <c r="J186" s="80"/>
      <c r="K186" s="46">
        <f t="shared" si="9"/>
        <v>12800</v>
      </c>
      <c r="L186" s="80"/>
      <c r="M186" s="102">
        <v>12800</v>
      </c>
      <c r="O186" s="100" t="s">
        <v>803</v>
      </c>
      <c r="P186" s="101" t="s">
        <v>1904</v>
      </c>
      <c r="Q186" s="102">
        <v>1720660</v>
      </c>
      <c r="R186" s="46">
        <f t="shared" si="10"/>
        <v>1860541</v>
      </c>
      <c r="S186" s="102">
        <v>1102988</v>
      </c>
      <c r="T186" s="102">
        <v>757553</v>
      </c>
      <c r="V186" s="100" t="s">
        <v>806</v>
      </c>
      <c r="W186" s="101" t="s">
        <v>1905</v>
      </c>
      <c r="X186" s="80"/>
      <c r="Y186" s="102">
        <f t="shared" si="11"/>
        <v>14478</v>
      </c>
      <c r="Z186" s="102">
        <v>1</v>
      </c>
      <c r="AA186" s="102">
        <v>14477</v>
      </c>
    </row>
    <row r="187" spans="1:27" ht="15">
      <c r="A187" s="100" t="s">
        <v>834</v>
      </c>
      <c r="B187" s="101" t="s">
        <v>1913</v>
      </c>
      <c r="C187" s="80"/>
      <c r="D187" s="46">
        <f t="shared" si="8"/>
        <v>12115</v>
      </c>
      <c r="E187" s="80"/>
      <c r="F187" s="102">
        <v>12115</v>
      </c>
      <c r="H187" s="100" t="s">
        <v>933</v>
      </c>
      <c r="I187" s="101" t="s">
        <v>1944</v>
      </c>
      <c r="J187" s="102">
        <v>517000</v>
      </c>
      <c r="K187" s="46">
        <f t="shared" si="9"/>
        <v>0</v>
      </c>
      <c r="L187" s="80"/>
      <c r="M187" s="80"/>
      <c r="O187" s="100" t="s">
        <v>806</v>
      </c>
      <c r="P187" s="101" t="s">
        <v>1905</v>
      </c>
      <c r="Q187" s="102">
        <v>20500</v>
      </c>
      <c r="R187" s="46">
        <f t="shared" si="10"/>
        <v>1222720</v>
      </c>
      <c r="S187" s="102">
        <v>145600</v>
      </c>
      <c r="T187" s="102">
        <v>1077120</v>
      </c>
      <c r="V187" s="100" t="s">
        <v>809</v>
      </c>
      <c r="W187" s="101" t="s">
        <v>1906</v>
      </c>
      <c r="X187" s="80"/>
      <c r="Y187" s="102">
        <f t="shared" si="11"/>
        <v>2333497</v>
      </c>
      <c r="Z187" s="80"/>
      <c r="AA187" s="102">
        <v>2333497</v>
      </c>
    </row>
    <row r="188" spans="1:27" ht="15">
      <c r="A188" s="100" t="s">
        <v>837</v>
      </c>
      <c r="B188" s="101" t="s">
        <v>1914</v>
      </c>
      <c r="C188" s="80"/>
      <c r="D188" s="46">
        <f t="shared" si="8"/>
        <v>108500</v>
      </c>
      <c r="E188" s="102">
        <v>16400</v>
      </c>
      <c r="F188" s="102">
        <v>92100</v>
      </c>
      <c r="H188" s="100" t="s">
        <v>936</v>
      </c>
      <c r="I188" s="101" t="s">
        <v>1945</v>
      </c>
      <c r="J188" s="80"/>
      <c r="K188" s="46">
        <f t="shared" si="9"/>
        <v>31827</v>
      </c>
      <c r="L188" s="80"/>
      <c r="M188" s="102">
        <v>31827</v>
      </c>
      <c r="O188" s="100" t="s">
        <v>809</v>
      </c>
      <c r="P188" s="101" t="s">
        <v>1906</v>
      </c>
      <c r="Q188" s="102">
        <v>563701</v>
      </c>
      <c r="R188" s="46">
        <f t="shared" si="10"/>
        <v>2057809</v>
      </c>
      <c r="S188" s="102">
        <v>10551</v>
      </c>
      <c r="T188" s="102">
        <v>2047258</v>
      </c>
      <c r="V188" s="100" t="s">
        <v>812</v>
      </c>
      <c r="W188" s="101" t="s">
        <v>1907</v>
      </c>
      <c r="X188" s="102">
        <v>296000</v>
      </c>
      <c r="Y188" s="102">
        <f t="shared" si="11"/>
        <v>4710650</v>
      </c>
      <c r="Z188" s="102">
        <v>4145046</v>
      </c>
      <c r="AA188" s="102">
        <v>565604</v>
      </c>
    </row>
    <row r="189" spans="1:27" ht="15">
      <c r="A189" s="100" t="s">
        <v>840</v>
      </c>
      <c r="B189" s="101" t="s">
        <v>1915</v>
      </c>
      <c r="C189" s="80"/>
      <c r="D189" s="46">
        <f t="shared" si="8"/>
        <v>47223</v>
      </c>
      <c r="E189" s="102">
        <v>20000</v>
      </c>
      <c r="F189" s="102">
        <v>27223</v>
      </c>
      <c r="H189" s="100" t="s">
        <v>939</v>
      </c>
      <c r="I189" s="101" t="s">
        <v>1946</v>
      </c>
      <c r="J189" s="80"/>
      <c r="K189" s="46">
        <f t="shared" si="9"/>
        <v>58351</v>
      </c>
      <c r="L189" s="80"/>
      <c r="M189" s="102">
        <v>58351</v>
      </c>
      <c r="O189" s="100" t="s">
        <v>812</v>
      </c>
      <c r="P189" s="101" t="s">
        <v>1907</v>
      </c>
      <c r="Q189" s="102">
        <v>2744310</v>
      </c>
      <c r="R189" s="46">
        <f t="shared" si="10"/>
        <v>3699584</v>
      </c>
      <c r="S189" s="102">
        <v>763610</v>
      </c>
      <c r="T189" s="102">
        <v>2935974</v>
      </c>
      <c r="V189" s="100" t="s">
        <v>815</v>
      </c>
      <c r="W189" s="101" t="s">
        <v>1908</v>
      </c>
      <c r="X189" s="102">
        <v>51301</v>
      </c>
      <c r="Y189" s="102">
        <f t="shared" si="11"/>
        <v>51653</v>
      </c>
      <c r="Z189" s="80"/>
      <c r="AA189" s="102">
        <v>51653</v>
      </c>
    </row>
    <row r="190" spans="1:27" ht="15">
      <c r="A190" s="100" t="s">
        <v>843</v>
      </c>
      <c r="B190" s="101" t="s">
        <v>1916</v>
      </c>
      <c r="C190" s="80"/>
      <c r="D190" s="46">
        <f t="shared" si="8"/>
        <v>125833</v>
      </c>
      <c r="E190" s="102">
        <v>70250</v>
      </c>
      <c r="F190" s="102">
        <v>55583</v>
      </c>
      <c r="H190" s="100" t="s">
        <v>942</v>
      </c>
      <c r="I190" s="101" t="s">
        <v>1947</v>
      </c>
      <c r="J190" s="80"/>
      <c r="K190" s="46">
        <f t="shared" si="9"/>
        <v>201612</v>
      </c>
      <c r="L190" s="80"/>
      <c r="M190" s="102">
        <v>201612</v>
      </c>
      <c r="O190" s="100" t="s">
        <v>815</v>
      </c>
      <c r="P190" s="101" t="s">
        <v>1908</v>
      </c>
      <c r="Q190" s="102">
        <v>32200</v>
      </c>
      <c r="R190" s="46">
        <f t="shared" si="10"/>
        <v>360486</v>
      </c>
      <c r="S190" s="102">
        <v>41550</v>
      </c>
      <c r="T190" s="102">
        <v>318936</v>
      </c>
      <c r="V190" s="100" t="s">
        <v>819</v>
      </c>
      <c r="W190" s="101" t="s">
        <v>1909</v>
      </c>
      <c r="X190" s="102">
        <v>581400</v>
      </c>
      <c r="Y190" s="102">
        <f t="shared" si="11"/>
        <v>6902787</v>
      </c>
      <c r="Z190" s="102">
        <v>1866080</v>
      </c>
      <c r="AA190" s="102">
        <v>5036707</v>
      </c>
    </row>
    <row r="191" spans="1:27" ht="15">
      <c r="A191" s="100" t="s">
        <v>846</v>
      </c>
      <c r="B191" s="101" t="s">
        <v>1917</v>
      </c>
      <c r="C191" s="102">
        <v>422502</v>
      </c>
      <c r="D191" s="46">
        <f t="shared" si="8"/>
        <v>663527</v>
      </c>
      <c r="E191" s="102">
        <v>30551</v>
      </c>
      <c r="F191" s="102">
        <v>632976</v>
      </c>
      <c r="H191" s="100" t="s">
        <v>945</v>
      </c>
      <c r="I191" s="101" t="s">
        <v>1913</v>
      </c>
      <c r="J191" s="80"/>
      <c r="K191" s="46">
        <f t="shared" si="9"/>
        <v>16200</v>
      </c>
      <c r="L191" s="80"/>
      <c r="M191" s="102">
        <v>16200</v>
      </c>
      <c r="O191" s="100" t="s">
        <v>819</v>
      </c>
      <c r="P191" s="101" t="s">
        <v>1909</v>
      </c>
      <c r="Q191" s="102">
        <v>260900</v>
      </c>
      <c r="R191" s="46">
        <f t="shared" si="10"/>
        <v>4010430</v>
      </c>
      <c r="S191" s="102">
        <v>163911</v>
      </c>
      <c r="T191" s="102">
        <v>3846519</v>
      </c>
      <c r="V191" s="100" t="s">
        <v>822</v>
      </c>
      <c r="W191" s="101" t="s">
        <v>1910</v>
      </c>
      <c r="X191" s="102">
        <v>154984</v>
      </c>
      <c r="Y191" s="102">
        <f t="shared" si="11"/>
        <v>350668</v>
      </c>
      <c r="Z191" s="102">
        <v>44465</v>
      </c>
      <c r="AA191" s="102">
        <v>306203</v>
      </c>
    </row>
    <row r="192" spans="1:27" ht="15">
      <c r="A192" s="100" t="s">
        <v>849</v>
      </c>
      <c r="B192" s="101" t="s">
        <v>1918</v>
      </c>
      <c r="C192" s="80"/>
      <c r="D192" s="46">
        <f t="shared" si="8"/>
        <v>7800</v>
      </c>
      <c r="E192" s="80"/>
      <c r="F192" s="102">
        <v>7800</v>
      </c>
      <c r="H192" s="100" t="s">
        <v>947</v>
      </c>
      <c r="I192" s="101" t="s">
        <v>1948</v>
      </c>
      <c r="J192" s="102">
        <v>1800</v>
      </c>
      <c r="K192" s="46">
        <f t="shared" si="9"/>
        <v>53966</v>
      </c>
      <c r="L192" s="102">
        <v>32300</v>
      </c>
      <c r="M192" s="102">
        <v>21666</v>
      </c>
      <c r="O192" s="100" t="s">
        <v>822</v>
      </c>
      <c r="P192" s="101" t="s">
        <v>1910</v>
      </c>
      <c r="Q192" s="102">
        <v>105700</v>
      </c>
      <c r="R192" s="46">
        <f t="shared" si="10"/>
        <v>701003</v>
      </c>
      <c r="S192" s="80"/>
      <c r="T192" s="102">
        <v>701003</v>
      </c>
      <c r="V192" s="100" t="s">
        <v>825</v>
      </c>
      <c r="W192" s="101" t="s">
        <v>1911</v>
      </c>
      <c r="X192" s="102">
        <v>114018</v>
      </c>
      <c r="Y192" s="102">
        <f t="shared" si="11"/>
        <v>488557</v>
      </c>
      <c r="Z192" s="102">
        <v>111500</v>
      </c>
      <c r="AA192" s="102">
        <v>377057</v>
      </c>
    </row>
    <row r="193" spans="1:27" ht="15">
      <c r="A193" s="100" t="s">
        <v>852</v>
      </c>
      <c r="B193" s="101" t="s">
        <v>1919</v>
      </c>
      <c r="C193" s="80"/>
      <c r="D193" s="46">
        <f t="shared" si="8"/>
        <v>61700</v>
      </c>
      <c r="E193" s="80"/>
      <c r="F193" s="102">
        <v>61700</v>
      </c>
      <c r="H193" s="100" t="s">
        <v>950</v>
      </c>
      <c r="I193" s="101" t="s">
        <v>1949</v>
      </c>
      <c r="J193" s="102">
        <v>4750000</v>
      </c>
      <c r="K193" s="46">
        <f t="shared" si="9"/>
        <v>3376688</v>
      </c>
      <c r="L193" s="80"/>
      <c r="M193" s="102">
        <v>3376688</v>
      </c>
      <c r="O193" s="100" t="s">
        <v>825</v>
      </c>
      <c r="P193" s="101" t="s">
        <v>1911</v>
      </c>
      <c r="Q193" s="102">
        <v>2000</v>
      </c>
      <c r="R193" s="46">
        <f t="shared" si="10"/>
        <v>786517</v>
      </c>
      <c r="S193" s="102">
        <v>48275</v>
      </c>
      <c r="T193" s="102">
        <v>738242</v>
      </c>
      <c r="V193" s="100" t="s">
        <v>828</v>
      </c>
      <c r="W193" s="101" t="s">
        <v>1912</v>
      </c>
      <c r="X193" s="102">
        <v>23501</v>
      </c>
      <c r="Y193" s="102">
        <f t="shared" si="11"/>
        <v>428640</v>
      </c>
      <c r="Z193" s="80"/>
      <c r="AA193" s="102">
        <v>428640</v>
      </c>
    </row>
    <row r="194" spans="1:27" ht="15">
      <c r="A194" s="100" t="s">
        <v>855</v>
      </c>
      <c r="B194" s="101" t="s">
        <v>1920</v>
      </c>
      <c r="C194" s="80"/>
      <c r="D194" s="46">
        <f t="shared" si="8"/>
        <v>48452</v>
      </c>
      <c r="E194" s="80"/>
      <c r="F194" s="102">
        <v>48452</v>
      </c>
      <c r="H194" s="100" t="s">
        <v>953</v>
      </c>
      <c r="I194" s="101" t="s">
        <v>1950</v>
      </c>
      <c r="J194" s="80"/>
      <c r="K194" s="46">
        <f t="shared" si="9"/>
        <v>28560</v>
      </c>
      <c r="L194" s="80"/>
      <c r="M194" s="102">
        <v>28560</v>
      </c>
      <c r="O194" s="100" t="s">
        <v>828</v>
      </c>
      <c r="P194" s="101" t="s">
        <v>1912</v>
      </c>
      <c r="Q194" s="102">
        <v>369233</v>
      </c>
      <c r="R194" s="46">
        <f t="shared" si="10"/>
        <v>653144</v>
      </c>
      <c r="S194" s="102">
        <v>136750</v>
      </c>
      <c r="T194" s="102">
        <v>516394</v>
      </c>
      <c r="V194" s="100" t="s">
        <v>831</v>
      </c>
      <c r="W194" s="101" t="s">
        <v>2248</v>
      </c>
      <c r="X194" s="102">
        <v>124800</v>
      </c>
      <c r="Y194" s="102">
        <f t="shared" si="11"/>
        <v>1307213</v>
      </c>
      <c r="Z194" s="80"/>
      <c r="AA194" s="102">
        <v>1307213</v>
      </c>
    </row>
    <row r="195" spans="1:27" ht="15">
      <c r="A195" s="100" t="s">
        <v>858</v>
      </c>
      <c r="B195" s="101" t="s">
        <v>1921</v>
      </c>
      <c r="C195" s="102">
        <v>101250</v>
      </c>
      <c r="D195" s="46">
        <f t="shared" si="8"/>
        <v>443348</v>
      </c>
      <c r="E195" s="102">
        <v>43200</v>
      </c>
      <c r="F195" s="102">
        <v>400148</v>
      </c>
      <c r="H195" s="100" t="s">
        <v>956</v>
      </c>
      <c r="I195" s="101" t="s">
        <v>1951</v>
      </c>
      <c r="J195" s="102">
        <v>23900</v>
      </c>
      <c r="K195" s="46">
        <f t="shared" si="9"/>
        <v>90352</v>
      </c>
      <c r="L195" s="80"/>
      <c r="M195" s="102">
        <v>90352</v>
      </c>
      <c r="O195" s="100" t="s">
        <v>831</v>
      </c>
      <c r="P195" s="101" t="s">
        <v>2248</v>
      </c>
      <c r="Q195" s="102">
        <v>66001</v>
      </c>
      <c r="R195" s="46">
        <f t="shared" si="10"/>
        <v>598919</v>
      </c>
      <c r="S195" s="102">
        <v>35701</v>
      </c>
      <c r="T195" s="102">
        <v>563218</v>
      </c>
      <c r="V195" s="100" t="s">
        <v>834</v>
      </c>
      <c r="W195" s="101" t="s">
        <v>1913</v>
      </c>
      <c r="X195" s="102">
        <v>70610</v>
      </c>
      <c r="Y195" s="102">
        <f t="shared" si="11"/>
        <v>20750</v>
      </c>
      <c r="Z195" s="102">
        <v>7500</v>
      </c>
      <c r="AA195" s="102">
        <v>13250</v>
      </c>
    </row>
    <row r="196" spans="1:27" ht="15">
      <c r="A196" s="100" t="s">
        <v>862</v>
      </c>
      <c r="B196" s="101" t="s">
        <v>1922</v>
      </c>
      <c r="C196" s="80"/>
      <c r="D196" s="46">
        <f t="shared" si="8"/>
        <v>342949</v>
      </c>
      <c r="E196" s="80"/>
      <c r="F196" s="102">
        <v>342949</v>
      </c>
      <c r="H196" s="100" t="s">
        <v>959</v>
      </c>
      <c r="I196" s="101" t="s">
        <v>1952</v>
      </c>
      <c r="J196" s="102">
        <v>6465</v>
      </c>
      <c r="K196" s="46">
        <f t="shared" si="9"/>
        <v>7800</v>
      </c>
      <c r="L196" s="80"/>
      <c r="M196" s="102">
        <v>7800</v>
      </c>
      <c r="O196" s="100" t="s">
        <v>834</v>
      </c>
      <c r="P196" s="101" t="s">
        <v>1913</v>
      </c>
      <c r="Q196" s="80"/>
      <c r="R196" s="46">
        <f t="shared" si="10"/>
        <v>192926</v>
      </c>
      <c r="S196" s="102">
        <v>8000</v>
      </c>
      <c r="T196" s="102">
        <v>184926</v>
      </c>
      <c r="V196" s="100" t="s">
        <v>837</v>
      </c>
      <c r="W196" s="101" t="s">
        <v>1914</v>
      </c>
      <c r="X196" s="102">
        <v>301432</v>
      </c>
      <c r="Y196" s="102">
        <f t="shared" si="11"/>
        <v>460515</v>
      </c>
      <c r="Z196" s="102">
        <v>20000</v>
      </c>
      <c r="AA196" s="102">
        <v>440515</v>
      </c>
    </row>
    <row r="197" spans="1:27" ht="15">
      <c r="A197" s="100" t="s">
        <v>865</v>
      </c>
      <c r="B197" s="101" t="s">
        <v>2293</v>
      </c>
      <c r="C197" s="102">
        <v>1769725</v>
      </c>
      <c r="D197" s="46">
        <f t="shared" si="8"/>
        <v>737352</v>
      </c>
      <c r="E197" s="80"/>
      <c r="F197" s="102">
        <v>737352</v>
      </c>
      <c r="H197" s="100" t="s">
        <v>965</v>
      </c>
      <c r="I197" s="101" t="s">
        <v>1954</v>
      </c>
      <c r="J197" s="80"/>
      <c r="K197" s="46">
        <f t="shared" si="9"/>
        <v>5500</v>
      </c>
      <c r="L197" s="80"/>
      <c r="M197" s="102">
        <v>5500</v>
      </c>
      <c r="O197" s="100" t="s">
        <v>837</v>
      </c>
      <c r="P197" s="101" t="s">
        <v>1914</v>
      </c>
      <c r="Q197" s="102">
        <v>173100</v>
      </c>
      <c r="R197" s="46">
        <f t="shared" si="10"/>
        <v>948351</v>
      </c>
      <c r="S197" s="102">
        <v>8472</v>
      </c>
      <c r="T197" s="102">
        <v>939879</v>
      </c>
      <c r="V197" s="100" t="s">
        <v>843</v>
      </c>
      <c r="W197" s="101" t="s">
        <v>1916</v>
      </c>
      <c r="X197" s="102">
        <v>244609</v>
      </c>
      <c r="Y197" s="102">
        <f t="shared" si="11"/>
        <v>1152106</v>
      </c>
      <c r="Z197" s="80"/>
      <c r="AA197" s="102">
        <v>1152106</v>
      </c>
    </row>
    <row r="198" spans="1:27" ht="15">
      <c r="A198" s="100" t="s">
        <v>868</v>
      </c>
      <c r="B198" s="101" t="s">
        <v>1923</v>
      </c>
      <c r="C198" s="80"/>
      <c r="D198" s="46">
        <f t="shared" si="8"/>
        <v>107490</v>
      </c>
      <c r="E198" s="80"/>
      <c r="F198" s="102">
        <v>107490</v>
      </c>
      <c r="H198" s="100" t="s">
        <v>968</v>
      </c>
      <c r="I198" s="101" t="s">
        <v>1955</v>
      </c>
      <c r="J198" s="80"/>
      <c r="K198" s="46">
        <f t="shared" si="9"/>
        <v>109090</v>
      </c>
      <c r="L198" s="80"/>
      <c r="M198" s="102">
        <v>109090</v>
      </c>
      <c r="O198" s="100" t="s">
        <v>840</v>
      </c>
      <c r="P198" s="101" t="s">
        <v>1915</v>
      </c>
      <c r="Q198" s="102">
        <v>304800</v>
      </c>
      <c r="R198" s="46">
        <f t="shared" si="10"/>
        <v>444035</v>
      </c>
      <c r="S198" s="102">
        <v>76600</v>
      </c>
      <c r="T198" s="102">
        <v>367435</v>
      </c>
      <c r="V198" s="100" t="s">
        <v>846</v>
      </c>
      <c r="W198" s="101" t="s">
        <v>1917</v>
      </c>
      <c r="X198" s="102">
        <v>2579476</v>
      </c>
      <c r="Y198" s="102">
        <f t="shared" si="11"/>
        <v>5931235</v>
      </c>
      <c r="Z198" s="102">
        <v>563097</v>
      </c>
      <c r="AA198" s="102">
        <v>5368138</v>
      </c>
    </row>
    <row r="199" spans="1:27" ht="15">
      <c r="A199" s="100" t="s">
        <v>871</v>
      </c>
      <c r="B199" s="101" t="s">
        <v>1924</v>
      </c>
      <c r="C199" s="80"/>
      <c r="D199" s="46">
        <f aca="true" t="shared" si="12" ref="D199:D262">E199+F199</f>
        <v>203636</v>
      </c>
      <c r="E199" s="80"/>
      <c r="F199" s="102">
        <v>203636</v>
      </c>
      <c r="H199" s="100" t="s">
        <v>971</v>
      </c>
      <c r="I199" s="101" t="s">
        <v>1956</v>
      </c>
      <c r="J199" s="80"/>
      <c r="K199" s="46">
        <f aca="true" t="shared" si="13" ref="K199:K262">L199+M199</f>
        <v>72575</v>
      </c>
      <c r="L199" s="80"/>
      <c r="M199" s="102">
        <v>72575</v>
      </c>
      <c r="O199" s="100" t="s">
        <v>843</v>
      </c>
      <c r="P199" s="101" t="s">
        <v>1916</v>
      </c>
      <c r="Q199" s="102">
        <v>161650</v>
      </c>
      <c r="R199" s="46">
        <f aca="true" t="shared" si="14" ref="R199:R262">S199+T199</f>
        <v>1213487</v>
      </c>
      <c r="S199" s="102">
        <v>115650</v>
      </c>
      <c r="T199" s="102">
        <v>1097837</v>
      </c>
      <c r="V199" s="100" t="s">
        <v>852</v>
      </c>
      <c r="W199" s="101" t="s">
        <v>1919</v>
      </c>
      <c r="X199" s="102">
        <v>12001</v>
      </c>
      <c r="Y199" s="102">
        <f aca="true" t="shared" si="15" ref="Y199:Y262">Z199+AA199</f>
        <v>776697</v>
      </c>
      <c r="Z199" s="102">
        <v>1400</v>
      </c>
      <c r="AA199" s="102">
        <v>775297</v>
      </c>
    </row>
    <row r="200" spans="1:27" ht="15">
      <c r="A200" s="100" t="s">
        <v>874</v>
      </c>
      <c r="B200" s="101" t="s">
        <v>1925</v>
      </c>
      <c r="C200" s="80"/>
      <c r="D200" s="46">
        <f t="shared" si="12"/>
        <v>1474589</v>
      </c>
      <c r="E200" s="80"/>
      <c r="F200" s="102">
        <v>1474589</v>
      </c>
      <c r="H200" s="100" t="s">
        <v>974</v>
      </c>
      <c r="I200" s="101" t="s">
        <v>2249</v>
      </c>
      <c r="J200" s="80"/>
      <c r="K200" s="46">
        <f t="shared" si="13"/>
        <v>31724</v>
      </c>
      <c r="L200" s="80"/>
      <c r="M200" s="102">
        <v>31724</v>
      </c>
      <c r="O200" s="100" t="s">
        <v>846</v>
      </c>
      <c r="P200" s="101" t="s">
        <v>1917</v>
      </c>
      <c r="Q200" s="102">
        <v>991435</v>
      </c>
      <c r="R200" s="46">
        <f t="shared" si="14"/>
        <v>6052989</v>
      </c>
      <c r="S200" s="102">
        <v>157551</v>
      </c>
      <c r="T200" s="102">
        <v>5895438</v>
      </c>
      <c r="V200" s="100" t="s">
        <v>855</v>
      </c>
      <c r="W200" s="101" t="s">
        <v>1920</v>
      </c>
      <c r="X200" s="102">
        <v>315743</v>
      </c>
      <c r="Y200" s="102">
        <f t="shared" si="15"/>
        <v>2306200</v>
      </c>
      <c r="Z200" s="102">
        <v>64672</v>
      </c>
      <c r="AA200" s="102">
        <v>2241528</v>
      </c>
    </row>
    <row r="201" spans="1:27" ht="15">
      <c r="A201" s="100" t="s">
        <v>877</v>
      </c>
      <c r="B201" s="101" t="s">
        <v>1926</v>
      </c>
      <c r="C201" s="80"/>
      <c r="D201" s="46">
        <f t="shared" si="12"/>
        <v>116010</v>
      </c>
      <c r="E201" s="80"/>
      <c r="F201" s="102">
        <v>116010</v>
      </c>
      <c r="H201" s="100" t="s">
        <v>977</v>
      </c>
      <c r="I201" s="101" t="s">
        <v>1820</v>
      </c>
      <c r="J201" s="80"/>
      <c r="K201" s="46">
        <f t="shared" si="13"/>
        <v>228187</v>
      </c>
      <c r="L201" s="80"/>
      <c r="M201" s="102">
        <v>228187</v>
      </c>
      <c r="O201" s="100" t="s">
        <v>849</v>
      </c>
      <c r="P201" s="101" t="s">
        <v>1918</v>
      </c>
      <c r="Q201" s="80"/>
      <c r="R201" s="46">
        <f t="shared" si="14"/>
        <v>118680</v>
      </c>
      <c r="S201" s="80"/>
      <c r="T201" s="102">
        <v>118680</v>
      </c>
      <c r="V201" s="100" t="s">
        <v>858</v>
      </c>
      <c r="W201" s="101" t="s">
        <v>1921</v>
      </c>
      <c r="X201" s="102">
        <v>15015589</v>
      </c>
      <c r="Y201" s="102">
        <f t="shared" si="15"/>
        <v>21086955</v>
      </c>
      <c r="Z201" s="102">
        <v>8457060</v>
      </c>
      <c r="AA201" s="102">
        <v>12629895</v>
      </c>
    </row>
    <row r="202" spans="1:27" ht="15">
      <c r="A202" s="100" t="s">
        <v>880</v>
      </c>
      <c r="B202" s="101" t="s">
        <v>1927</v>
      </c>
      <c r="C202" s="80"/>
      <c r="D202" s="46">
        <f t="shared" si="12"/>
        <v>46781</v>
      </c>
      <c r="E202" s="80"/>
      <c r="F202" s="102">
        <v>46781</v>
      </c>
      <c r="H202" s="100" t="s">
        <v>982</v>
      </c>
      <c r="I202" s="101" t="s">
        <v>1958</v>
      </c>
      <c r="J202" s="102">
        <v>10000</v>
      </c>
      <c r="K202" s="46">
        <f t="shared" si="13"/>
        <v>181401</v>
      </c>
      <c r="L202" s="80"/>
      <c r="M202" s="102">
        <v>181401</v>
      </c>
      <c r="O202" s="100" t="s">
        <v>852</v>
      </c>
      <c r="P202" s="101" t="s">
        <v>1919</v>
      </c>
      <c r="Q202" s="102">
        <v>405500</v>
      </c>
      <c r="R202" s="46">
        <f t="shared" si="14"/>
        <v>232485</v>
      </c>
      <c r="S202" s="102">
        <v>28000</v>
      </c>
      <c r="T202" s="102">
        <v>204485</v>
      </c>
      <c r="V202" s="100" t="s">
        <v>862</v>
      </c>
      <c r="W202" s="101" t="s">
        <v>1922</v>
      </c>
      <c r="X202" s="102">
        <v>281927</v>
      </c>
      <c r="Y202" s="102">
        <f t="shared" si="15"/>
        <v>5325589</v>
      </c>
      <c r="Z202" s="102">
        <v>3300000</v>
      </c>
      <c r="AA202" s="102">
        <v>2025589</v>
      </c>
    </row>
    <row r="203" spans="1:27" ht="15">
      <c r="A203" s="100" t="s">
        <v>882</v>
      </c>
      <c r="B203" s="101" t="s">
        <v>1928</v>
      </c>
      <c r="C203" s="80"/>
      <c r="D203" s="46">
        <f t="shared" si="12"/>
        <v>497005</v>
      </c>
      <c r="E203" s="102">
        <v>121700</v>
      </c>
      <c r="F203" s="102">
        <v>375305</v>
      </c>
      <c r="H203" s="100" t="s">
        <v>985</v>
      </c>
      <c r="I203" s="101" t="s">
        <v>1959</v>
      </c>
      <c r="J203" s="80"/>
      <c r="K203" s="46">
        <f t="shared" si="13"/>
        <v>173</v>
      </c>
      <c r="L203" s="80"/>
      <c r="M203" s="102">
        <v>173</v>
      </c>
      <c r="O203" s="100" t="s">
        <v>855</v>
      </c>
      <c r="P203" s="101" t="s">
        <v>1920</v>
      </c>
      <c r="Q203" s="102">
        <v>1</v>
      </c>
      <c r="R203" s="46">
        <f t="shared" si="14"/>
        <v>1502800</v>
      </c>
      <c r="S203" s="102">
        <v>260350</v>
      </c>
      <c r="T203" s="102">
        <v>1242450</v>
      </c>
      <c r="V203" s="100" t="s">
        <v>865</v>
      </c>
      <c r="W203" s="101" t="s">
        <v>2293</v>
      </c>
      <c r="X203" s="102">
        <v>2393000</v>
      </c>
      <c r="Y203" s="102">
        <f t="shared" si="15"/>
        <v>710352</v>
      </c>
      <c r="Z203" s="80"/>
      <c r="AA203" s="102">
        <v>710352</v>
      </c>
    </row>
    <row r="204" spans="1:27" ht="15">
      <c r="A204" s="100" t="s">
        <v>885</v>
      </c>
      <c r="B204" s="101" t="s">
        <v>1929</v>
      </c>
      <c r="C204" s="80"/>
      <c r="D204" s="46">
        <f t="shared" si="12"/>
        <v>205143</v>
      </c>
      <c r="E204" s="80"/>
      <c r="F204" s="102">
        <v>205143</v>
      </c>
      <c r="H204" s="100" t="s">
        <v>988</v>
      </c>
      <c r="I204" s="101" t="s">
        <v>1960</v>
      </c>
      <c r="J204" s="102">
        <v>100000</v>
      </c>
      <c r="K204" s="46">
        <f t="shared" si="13"/>
        <v>1910730</v>
      </c>
      <c r="L204" s="80"/>
      <c r="M204" s="102">
        <v>1910730</v>
      </c>
      <c r="O204" s="100" t="s">
        <v>858</v>
      </c>
      <c r="P204" s="101" t="s">
        <v>1921</v>
      </c>
      <c r="Q204" s="102">
        <v>6923115</v>
      </c>
      <c r="R204" s="46">
        <f t="shared" si="14"/>
        <v>5190720</v>
      </c>
      <c r="S204" s="102">
        <v>632975</v>
      </c>
      <c r="T204" s="102">
        <v>4557745</v>
      </c>
      <c r="V204" s="100" t="s">
        <v>868</v>
      </c>
      <c r="W204" s="101" t="s">
        <v>1923</v>
      </c>
      <c r="X204" s="80"/>
      <c r="Y204" s="102">
        <f t="shared" si="15"/>
        <v>773581</v>
      </c>
      <c r="Z204" s="80"/>
      <c r="AA204" s="102">
        <v>773581</v>
      </c>
    </row>
    <row r="205" spans="1:27" ht="15">
      <c r="A205" s="100" t="s">
        <v>888</v>
      </c>
      <c r="B205" s="101" t="s">
        <v>1930</v>
      </c>
      <c r="C205" s="102">
        <v>120001</v>
      </c>
      <c r="D205" s="46">
        <f t="shared" si="12"/>
        <v>1957042</v>
      </c>
      <c r="E205" s="102">
        <v>872400</v>
      </c>
      <c r="F205" s="102">
        <v>1084642</v>
      </c>
      <c r="H205" s="100" t="s">
        <v>994</v>
      </c>
      <c r="I205" s="101" t="s">
        <v>1962</v>
      </c>
      <c r="J205" s="80"/>
      <c r="K205" s="46">
        <f t="shared" si="13"/>
        <v>677968</v>
      </c>
      <c r="L205" s="80"/>
      <c r="M205" s="102">
        <v>677968</v>
      </c>
      <c r="O205" s="100" t="s">
        <v>862</v>
      </c>
      <c r="P205" s="101" t="s">
        <v>1922</v>
      </c>
      <c r="Q205" s="102">
        <v>14162000</v>
      </c>
      <c r="R205" s="46">
        <f t="shared" si="14"/>
        <v>11762583</v>
      </c>
      <c r="S205" s="102">
        <v>209800</v>
      </c>
      <c r="T205" s="102">
        <v>11552783</v>
      </c>
      <c r="V205" s="100" t="s">
        <v>871</v>
      </c>
      <c r="W205" s="101" t="s">
        <v>1924</v>
      </c>
      <c r="X205" s="102">
        <v>1498000</v>
      </c>
      <c r="Y205" s="102">
        <f t="shared" si="15"/>
        <v>2440973</v>
      </c>
      <c r="Z205" s="80"/>
      <c r="AA205" s="102">
        <v>2440973</v>
      </c>
    </row>
    <row r="206" spans="1:27" ht="15">
      <c r="A206" s="100" t="s">
        <v>891</v>
      </c>
      <c r="B206" s="101" t="s">
        <v>1931</v>
      </c>
      <c r="C206" s="80"/>
      <c r="D206" s="46">
        <f t="shared" si="12"/>
        <v>747481</v>
      </c>
      <c r="E206" s="102">
        <v>5000</v>
      </c>
      <c r="F206" s="102">
        <v>742481</v>
      </c>
      <c r="H206" s="100" t="s">
        <v>998</v>
      </c>
      <c r="I206" s="101" t="s">
        <v>1963</v>
      </c>
      <c r="J206" s="80"/>
      <c r="K206" s="46">
        <f t="shared" si="13"/>
        <v>463900</v>
      </c>
      <c r="L206" s="80"/>
      <c r="M206" s="102">
        <v>463900</v>
      </c>
      <c r="O206" s="100" t="s">
        <v>865</v>
      </c>
      <c r="P206" s="101" t="s">
        <v>2293</v>
      </c>
      <c r="Q206" s="102">
        <v>30374249</v>
      </c>
      <c r="R206" s="46">
        <f t="shared" si="14"/>
        <v>15725950</v>
      </c>
      <c r="S206" s="102">
        <v>621040</v>
      </c>
      <c r="T206" s="102">
        <v>15104910</v>
      </c>
      <c r="V206" s="100" t="s">
        <v>874</v>
      </c>
      <c r="W206" s="101" t="s">
        <v>1925</v>
      </c>
      <c r="X206" s="102">
        <v>45029</v>
      </c>
      <c r="Y206" s="102">
        <f t="shared" si="15"/>
        <v>3577864</v>
      </c>
      <c r="Z206" s="80"/>
      <c r="AA206" s="102">
        <v>3577864</v>
      </c>
    </row>
    <row r="207" spans="1:27" ht="15">
      <c r="A207" s="100" t="s">
        <v>894</v>
      </c>
      <c r="B207" s="101" t="s">
        <v>2265</v>
      </c>
      <c r="C207" s="102">
        <v>321000</v>
      </c>
      <c r="D207" s="46">
        <f t="shared" si="12"/>
        <v>2107900</v>
      </c>
      <c r="E207" s="102">
        <v>1150515</v>
      </c>
      <c r="F207" s="102">
        <v>957385</v>
      </c>
      <c r="H207" s="100" t="s">
        <v>1004</v>
      </c>
      <c r="I207" s="101" t="s">
        <v>1965</v>
      </c>
      <c r="J207" s="80"/>
      <c r="K207" s="46">
        <f t="shared" si="13"/>
        <v>71233</v>
      </c>
      <c r="L207" s="80"/>
      <c r="M207" s="102">
        <v>71233</v>
      </c>
      <c r="O207" s="100" t="s">
        <v>868</v>
      </c>
      <c r="P207" s="101" t="s">
        <v>1923</v>
      </c>
      <c r="Q207" s="80"/>
      <c r="R207" s="46">
        <f t="shared" si="14"/>
        <v>2779359</v>
      </c>
      <c r="S207" s="102">
        <v>87983</v>
      </c>
      <c r="T207" s="102">
        <v>2691376</v>
      </c>
      <c r="V207" s="100" t="s">
        <v>880</v>
      </c>
      <c r="W207" s="101" t="s">
        <v>1927</v>
      </c>
      <c r="X207" s="102">
        <v>435825</v>
      </c>
      <c r="Y207" s="102">
        <f t="shared" si="15"/>
        <v>14022366</v>
      </c>
      <c r="Z207" s="102">
        <v>495300</v>
      </c>
      <c r="AA207" s="102">
        <v>13527066</v>
      </c>
    </row>
    <row r="208" spans="1:27" ht="15">
      <c r="A208" s="100" t="s">
        <v>897</v>
      </c>
      <c r="B208" s="101" t="s">
        <v>1932</v>
      </c>
      <c r="C208" s="80"/>
      <c r="D208" s="46">
        <f t="shared" si="12"/>
        <v>1373195</v>
      </c>
      <c r="E208" s="102">
        <v>134600</v>
      </c>
      <c r="F208" s="102">
        <v>1238595</v>
      </c>
      <c r="H208" s="100" t="s">
        <v>1007</v>
      </c>
      <c r="I208" s="101" t="s">
        <v>1966</v>
      </c>
      <c r="J208" s="80"/>
      <c r="K208" s="46">
        <f t="shared" si="13"/>
        <v>258850</v>
      </c>
      <c r="L208" s="80"/>
      <c r="M208" s="102">
        <v>258850</v>
      </c>
      <c r="O208" s="100" t="s">
        <v>871</v>
      </c>
      <c r="P208" s="101" t="s">
        <v>1924</v>
      </c>
      <c r="Q208" s="102">
        <v>1523050</v>
      </c>
      <c r="R208" s="46">
        <f t="shared" si="14"/>
        <v>6316161</v>
      </c>
      <c r="S208" s="102">
        <v>1953922</v>
      </c>
      <c r="T208" s="102">
        <v>4362239</v>
      </c>
      <c r="V208" s="100" t="s">
        <v>882</v>
      </c>
      <c r="W208" s="101" t="s">
        <v>1928</v>
      </c>
      <c r="X208" s="80"/>
      <c r="Y208" s="102">
        <f t="shared" si="15"/>
        <v>221660</v>
      </c>
      <c r="Z208" s="80"/>
      <c r="AA208" s="102">
        <v>221660</v>
      </c>
    </row>
    <row r="209" spans="1:27" ht="15">
      <c r="A209" s="100" t="s">
        <v>900</v>
      </c>
      <c r="B209" s="101" t="s">
        <v>1933</v>
      </c>
      <c r="C209" s="102">
        <v>509508</v>
      </c>
      <c r="D209" s="46">
        <f t="shared" si="12"/>
        <v>3394723</v>
      </c>
      <c r="E209" s="80"/>
      <c r="F209" s="102">
        <v>3394723</v>
      </c>
      <c r="H209" s="100" t="s">
        <v>1010</v>
      </c>
      <c r="I209" s="101" t="s">
        <v>1967</v>
      </c>
      <c r="J209" s="80"/>
      <c r="K209" s="46">
        <f t="shared" si="13"/>
        <v>670763</v>
      </c>
      <c r="L209" s="102">
        <v>2301</v>
      </c>
      <c r="M209" s="102">
        <v>668462</v>
      </c>
      <c r="O209" s="100" t="s">
        <v>874</v>
      </c>
      <c r="P209" s="101" t="s">
        <v>1925</v>
      </c>
      <c r="Q209" s="102">
        <v>1533050</v>
      </c>
      <c r="R209" s="46">
        <f t="shared" si="14"/>
        <v>14658034</v>
      </c>
      <c r="S209" s="102">
        <v>210700</v>
      </c>
      <c r="T209" s="102">
        <v>14447334</v>
      </c>
      <c r="V209" s="100" t="s">
        <v>885</v>
      </c>
      <c r="W209" s="101" t="s">
        <v>1929</v>
      </c>
      <c r="X209" s="80"/>
      <c r="Y209" s="102">
        <f t="shared" si="15"/>
        <v>4920807</v>
      </c>
      <c r="Z209" s="80"/>
      <c r="AA209" s="102">
        <v>4920807</v>
      </c>
    </row>
    <row r="210" spans="1:27" ht="15">
      <c r="A210" s="100" t="s">
        <v>903</v>
      </c>
      <c r="B210" s="101" t="s">
        <v>1934</v>
      </c>
      <c r="C210" s="102">
        <v>373800</v>
      </c>
      <c r="D210" s="46">
        <f t="shared" si="12"/>
        <v>242071</v>
      </c>
      <c r="E210" s="102">
        <v>78150</v>
      </c>
      <c r="F210" s="102">
        <v>163921</v>
      </c>
      <c r="H210" s="100" t="s">
        <v>1013</v>
      </c>
      <c r="I210" s="101" t="s">
        <v>1968</v>
      </c>
      <c r="J210" s="102">
        <v>2322500</v>
      </c>
      <c r="K210" s="46">
        <f t="shared" si="13"/>
        <v>37414180</v>
      </c>
      <c r="L210" s="80"/>
      <c r="M210" s="102">
        <v>37414180</v>
      </c>
      <c r="O210" s="100" t="s">
        <v>877</v>
      </c>
      <c r="P210" s="101" t="s">
        <v>1926</v>
      </c>
      <c r="Q210" s="102">
        <v>932000</v>
      </c>
      <c r="R210" s="46">
        <f t="shared" si="14"/>
        <v>3109504</v>
      </c>
      <c r="S210" s="102">
        <v>1208250</v>
      </c>
      <c r="T210" s="102">
        <v>1901254</v>
      </c>
      <c r="V210" s="100" t="s">
        <v>888</v>
      </c>
      <c r="W210" s="101" t="s">
        <v>1930</v>
      </c>
      <c r="X210" s="102">
        <v>651300</v>
      </c>
      <c r="Y210" s="102">
        <f t="shared" si="15"/>
        <v>39786665</v>
      </c>
      <c r="Z210" s="102">
        <v>12534894</v>
      </c>
      <c r="AA210" s="102">
        <v>27251771</v>
      </c>
    </row>
    <row r="211" spans="1:27" ht="15">
      <c r="A211" s="100" t="s">
        <v>906</v>
      </c>
      <c r="B211" s="101" t="s">
        <v>1935</v>
      </c>
      <c r="C211" s="80"/>
      <c r="D211" s="46">
        <f t="shared" si="12"/>
        <v>699360</v>
      </c>
      <c r="E211" s="80"/>
      <c r="F211" s="102">
        <v>699360</v>
      </c>
      <c r="H211" s="100" t="s">
        <v>1016</v>
      </c>
      <c r="I211" s="101" t="s">
        <v>1969</v>
      </c>
      <c r="J211" s="80"/>
      <c r="K211" s="46">
        <f t="shared" si="13"/>
        <v>208573</v>
      </c>
      <c r="L211" s="80"/>
      <c r="M211" s="102">
        <v>208573</v>
      </c>
      <c r="O211" s="100" t="s">
        <v>880</v>
      </c>
      <c r="P211" s="101" t="s">
        <v>1927</v>
      </c>
      <c r="Q211" s="102">
        <v>829250</v>
      </c>
      <c r="R211" s="46">
        <f t="shared" si="14"/>
        <v>8609318</v>
      </c>
      <c r="S211" s="102">
        <v>582650</v>
      </c>
      <c r="T211" s="102">
        <v>8026668</v>
      </c>
      <c r="V211" s="100" t="s">
        <v>891</v>
      </c>
      <c r="W211" s="101" t="s">
        <v>1931</v>
      </c>
      <c r="X211" s="102">
        <v>1040930</v>
      </c>
      <c r="Y211" s="102">
        <f t="shared" si="15"/>
        <v>4662104</v>
      </c>
      <c r="Z211" s="102">
        <v>11000</v>
      </c>
      <c r="AA211" s="102">
        <v>4651104</v>
      </c>
    </row>
    <row r="212" spans="1:27" ht="15">
      <c r="A212" s="100" t="s">
        <v>908</v>
      </c>
      <c r="B212" s="101" t="s">
        <v>1936</v>
      </c>
      <c r="C212" s="80"/>
      <c r="D212" s="46">
        <f t="shared" si="12"/>
        <v>478218</v>
      </c>
      <c r="E212" s="102">
        <v>53100</v>
      </c>
      <c r="F212" s="102">
        <v>425118</v>
      </c>
      <c r="H212" s="100" t="s">
        <v>1019</v>
      </c>
      <c r="I212" s="101" t="s">
        <v>1970</v>
      </c>
      <c r="J212" s="102">
        <v>20900</v>
      </c>
      <c r="K212" s="46">
        <f t="shared" si="13"/>
        <v>1589600</v>
      </c>
      <c r="L212" s="80"/>
      <c r="M212" s="102">
        <v>1589600</v>
      </c>
      <c r="O212" s="100" t="s">
        <v>882</v>
      </c>
      <c r="P212" s="101" t="s">
        <v>1928</v>
      </c>
      <c r="Q212" s="102">
        <v>295300</v>
      </c>
      <c r="R212" s="46">
        <f t="shared" si="14"/>
        <v>6991250</v>
      </c>
      <c r="S212" s="102">
        <v>1998514</v>
      </c>
      <c r="T212" s="102">
        <v>4992736</v>
      </c>
      <c r="V212" s="100" t="s">
        <v>894</v>
      </c>
      <c r="W212" s="101" t="s">
        <v>2265</v>
      </c>
      <c r="X212" s="102">
        <v>6419979</v>
      </c>
      <c r="Y212" s="102">
        <f t="shared" si="15"/>
        <v>16315543</v>
      </c>
      <c r="Z212" s="102">
        <v>2942850</v>
      </c>
      <c r="AA212" s="102">
        <v>13372693</v>
      </c>
    </row>
    <row r="213" spans="1:27" ht="15">
      <c r="A213" s="100" t="s">
        <v>911</v>
      </c>
      <c r="B213" s="101" t="s">
        <v>1937</v>
      </c>
      <c r="C213" s="102">
        <v>397300</v>
      </c>
      <c r="D213" s="46">
        <f t="shared" si="12"/>
        <v>122941</v>
      </c>
      <c r="E213" s="80"/>
      <c r="F213" s="102">
        <v>122941</v>
      </c>
      <c r="H213" s="100" t="s">
        <v>1025</v>
      </c>
      <c r="I213" s="101" t="s">
        <v>1972</v>
      </c>
      <c r="J213" s="80"/>
      <c r="K213" s="46">
        <f t="shared" si="13"/>
        <v>206185</v>
      </c>
      <c r="L213" s="80"/>
      <c r="M213" s="102">
        <v>206185</v>
      </c>
      <c r="O213" s="100" t="s">
        <v>885</v>
      </c>
      <c r="P213" s="101" t="s">
        <v>1929</v>
      </c>
      <c r="Q213" s="102">
        <v>580000</v>
      </c>
      <c r="R213" s="46">
        <f t="shared" si="14"/>
        <v>4444909</v>
      </c>
      <c r="S213" s="102">
        <v>164470</v>
      </c>
      <c r="T213" s="102">
        <v>4280439</v>
      </c>
      <c r="V213" s="100" t="s">
        <v>897</v>
      </c>
      <c r="W213" s="101" t="s">
        <v>1932</v>
      </c>
      <c r="X213" s="102">
        <v>515300</v>
      </c>
      <c r="Y213" s="102">
        <f t="shared" si="15"/>
        <v>11307655</v>
      </c>
      <c r="Z213" s="102">
        <v>5634598</v>
      </c>
      <c r="AA213" s="102">
        <v>5673057</v>
      </c>
    </row>
    <row r="214" spans="1:27" ht="15">
      <c r="A214" s="100" t="s">
        <v>914</v>
      </c>
      <c r="B214" s="101" t="s">
        <v>1938</v>
      </c>
      <c r="C214" s="80"/>
      <c r="D214" s="46">
        <f t="shared" si="12"/>
        <v>464472</v>
      </c>
      <c r="E214" s="80"/>
      <c r="F214" s="102">
        <v>464472</v>
      </c>
      <c r="H214" s="100" t="s">
        <v>1028</v>
      </c>
      <c r="I214" s="101" t="s">
        <v>1973</v>
      </c>
      <c r="J214" s="80"/>
      <c r="K214" s="46">
        <f t="shared" si="13"/>
        <v>582860</v>
      </c>
      <c r="L214" s="80"/>
      <c r="M214" s="102">
        <v>582860</v>
      </c>
      <c r="O214" s="100" t="s">
        <v>888</v>
      </c>
      <c r="P214" s="101" t="s">
        <v>1930</v>
      </c>
      <c r="Q214" s="102">
        <v>21802403</v>
      </c>
      <c r="R214" s="46">
        <f t="shared" si="14"/>
        <v>35281994</v>
      </c>
      <c r="S214" s="102">
        <v>16900001</v>
      </c>
      <c r="T214" s="102">
        <v>18381993</v>
      </c>
      <c r="V214" s="100" t="s">
        <v>900</v>
      </c>
      <c r="W214" s="101" t="s">
        <v>1933</v>
      </c>
      <c r="X214" s="102">
        <v>121734479</v>
      </c>
      <c r="Y214" s="102">
        <f t="shared" si="15"/>
        <v>138241844</v>
      </c>
      <c r="Z214" s="102">
        <v>6035501</v>
      </c>
      <c r="AA214" s="102">
        <v>132206343</v>
      </c>
    </row>
    <row r="215" spans="1:27" ht="15">
      <c r="A215" s="100" t="s">
        <v>917</v>
      </c>
      <c r="B215" s="101" t="s">
        <v>1939</v>
      </c>
      <c r="C215" s="80"/>
      <c r="D215" s="46">
        <f t="shared" si="12"/>
        <v>653703</v>
      </c>
      <c r="E215" s="102">
        <v>231200</v>
      </c>
      <c r="F215" s="102">
        <v>422503</v>
      </c>
      <c r="H215" s="100" t="s">
        <v>1031</v>
      </c>
      <c r="I215" s="101" t="s">
        <v>1974</v>
      </c>
      <c r="J215" s="80"/>
      <c r="K215" s="46">
        <f t="shared" si="13"/>
        <v>249903</v>
      </c>
      <c r="L215" s="80"/>
      <c r="M215" s="102">
        <v>249903</v>
      </c>
      <c r="O215" s="100" t="s">
        <v>891</v>
      </c>
      <c r="P215" s="101" t="s">
        <v>1931</v>
      </c>
      <c r="Q215" s="102">
        <v>28000</v>
      </c>
      <c r="R215" s="46">
        <f t="shared" si="14"/>
        <v>15960144</v>
      </c>
      <c r="S215" s="102">
        <v>3208400</v>
      </c>
      <c r="T215" s="102">
        <v>12751744</v>
      </c>
      <c r="V215" s="100" t="s">
        <v>903</v>
      </c>
      <c r="W215" s="101" t="s">
        <v>1934</v>
      </c>
      <c r="X215" s="80"/>
      <c r="Y215" s="102">
        <f t="shared" si="15"/>
        <v>1435719</v>
      </c>
      <c r="Z215" s="80"/>
      <c r="AA215" s="102">
        <v>1435719</v>
      </c>
    </row>
    <row r="216" spans="1:27" ht="15">
      <c r="A216" s="100" t="s">
        <v>920</v>
      </c>
      <c r="B216" s="101" t="s">
        <v>1940</v>
      </c>
      <c r="C216" s="80"/>
      <c r="D216" s="46">
        <f t="shared" si="12"/>
        <v>208155</v>
      </c>
      <c r="E216" s="102">
        <v>27600</v>
      </c>
      <c r="F216" s="102">
        <v>180555</v>
      </c>
      <c r="H216" s="100" t="s">
        <v>1035</v>
      </c>
      <c r="I216" s="101" t="s">
        <v>1975</v>
      </c>
      <c r="J216" s="102">
        <v>822750</v>
      </c>
      <c r="K216" s="46">
        <f t="shared" si="13"/>
        <v>56500</v>
      </c>
      <c r="L216" s="102">
        <v>50000</v>
      </c>
      <c r="M216" s="102">
        <v>6500</v>
      </c>
      <c r="O216" s="100" t="s">
        <v>894</v>
      </c>
      <c r="P216" s="101" t="s">
        <v>2265</v>
      </c>
      <c r="Q216" s="102">
        <v>11531489</v>
      </c>
      <c r="R216" s="46">
        <f t="shared" si="14"/>
        <v>32036408</v>
      </c>
      <c r="S216" s="102">
        <v>16711601</v>
      </c>
      <c r="T216" s="102">
        <v>15324807</v>
      </c>
      <c r="V216" s="100" t="s">
        <v>906</v>
      </c>
      <c r="W216" s="101" t="s">
        <v>1935</v>
      </c>
      <c r="X216" s="102">
        <v>337576</v>
      </c>
      <c r="Y216" s="102">
        <f t="shared" si="15"/>
        <v>3533418</v>
      </c>
      <c r="Z216" s="80"/>
      <c r="AA216" s="102">
        <v>3533418</v>
      </c>
    </row>
    <row r="217" spans="1:27" ht="15">
      <c r="A217" s="100" t="s">
        <v>923</v>
      </c>
      <c r="B217" s="101" t="s">
        <v>1941</v>
      </c>
      <c r="C217" s="102">
        <v>500</v>
      </c>
      <c r="D217" s="46">
        <f t="shared" si="12"/>
        <v>910638</v>
      </c>
      <c r="E217" s="102">
        <v>119250</v>
      </c>
      <c r="F217" s="102">
        <v>791388</v>
      </c>
      <c r="H217" s="100" t="s">
        <v>1038</v>
      </c>
      <c r="I217" s="101" t="s">
        <v>1976</v>
      </c>
      <c r="J217" s="102">
        <v>575000</v>
      </c>
      <c r="K217" s="46">
        <f t="shared" si="13"/>
        <v>252000</v>
      </c>
      <c r="L217" s="80"/>
      <c r="M217" s="102">
        <v>252000</v>
      </c>
      <c r="O217" s="100" t="s">
        <v>897</v>
      </c>
      <c r="P217" s="101" t="s">
        <v>1932</v>
      </c>
      <c r="Q217" s="102">
        <v>43174698</v>
      </c>
      <c r="R217" s="46">
        <f t="shared" si="14"/>
        <v>33206230</v>
      </c>
      <c r="S217" s="102">
        <v>7137242</v>
      </c>
      <c r="T217" s="102">
        <v>26068988</v>
      </c>
      <c r="V217" s="100" t="s">
        <v>908</v>
      </c>
      <c r="W217" s="101" t="s">
        <v>1936</v>
      </c>
      <c r="X217" s="102">
        <v>538850</v>
      </c>
      <c r="Y217" s="102">
        <f t="shared" si="15"/>
        <v>1940124</v>
      </c>
      <c r="Z217" s="102">
        <v>3128</v>
      </c>
      <c r="AA217" s="102">
        <v>1936996</v>
      </c>
    </row>
    <row r="218" spans="1:27" ht="15">
      <c r="A218" s="100" t="s">
        <v>927</v>
      </c>
      <c r="B218" s="101" t="s">
        <v>1942</v>
      </c>
      <c r="C218" s="102">
        <v>206000</v>
      </c>
      <c r="D218" s="46">
        <f t="shared" si="12"/>
        <v>65673</v>
      </c>
      <c r="E218" s="80"/>
      <c r="F218" s="102">
        <v>65673</v>
      </c>
      <c r="H218" s="100" t="s">
        <v>1041</v>
      </c>
      <c r="I218" s="101" t="s">
        <v>1977</v>
      </c>
      <c r="J218" s="80"/>
      <c r="K218" s="46">
        <f t="shared" si="13"/>
        <v>40590</v>
      </c>
      <c r="L218" s="80"/>
      <c r="M218" s="102">
        <v>40590</v>
      </c>
      <c r="O218" s="100" t="s">
        <v>900</v>
      </c>
      <c r="P218" s="101" t="s">
        <v>1933</v>
      </c>
      <c r="Q218" s="102">
        <v>101939553</v>
      </c>
      <c r="R218" s="46">
        <f t="shared" si="14"/>
        <v>32644794</v>
      </c>
      <c r="S218" s="102">
        <v>158570</v>
      </c>
      <c r="T218" s="102">
        <v>32486224</v>
      </c>
      <c r="V218" s="100" t="s">
        <v>911</v>
      </c>
      <c r="W218" s="101" t="s">
        <v>1937</v>
      </c>
      <c r="X218" s="102">
        <v>102250</v>
      </c>
      <c r="Y218" s="102">
        <f t="shared" si="15"/>
        <v>9191069</v>
      </c>
      <c r="Z218" s="80"/>
      <c r="AA218" s="102">
        <v>9191069</v>
      </c>
    </row>
    <row r="219" spans="1:27" ht="15">
      <c r="A219" s="100" t="s">
        <v>933</v>
      </c>
      <c r="B219" s="101" t="s">
        <v>1944</v>
      </c>
      <c r="C219" s="102">
        <v>178370</v>
      </c>
      <c r="D219" s="46">
        <f t="shared" si="12"/>
        <v>85250</v>
      </c>
      <c r="E219" s="80"/>
      <c r="F219" s="102">
        <v>85250</v>
      </c>
      <c r="H219" s="100" t="s">
        <v>1047</v>
      </c>
      <c r="I219" s="101" t="s">
        <v>1979</v>
      </c>
      <c r="J219" s="80"/>
      <c r="K219" s="46">
        <f t="shared" si="13"/>
        <v>801</v>
      </c>
      <c r="L219" s="80"/>
      <c r="M219" s="102">
        <v>801</v>
      </c>
      <c r="O219" s="100" t="s">
        <v>903</v>
      </c>
      <c r="P219" s="101" t="s">
        <v>1934</v>
      </c>
      <c r="Q219" s="102">
        <v>5148140</v>
      </c>
      <c r="R219" s="46">
        <f t="shared" si="14"/>
        <v>7340248</v>
      </c>
      <c r="S219" s="102">
        <v>2205853</v>
      </c>
      <c r="T219" s="102">
        <v>5134395</v>
      </c>
      <c r="V219" s="100" t="s">
        <v>914</v>
      </c>
      <c r="W219" s="101" t="s">
        <v>1938</v>
      </c>
      <c r="X219" s="102">
        <v>8835300</v>
      </c>
      <c r="Y219" s="102">
        <f t="shared" si="15"/>
        <v>13313985</v>
      </c>
      <c r="Z219" s="102">
        <v>2704303</v>
      </c>
      <c r="AA219" s="102">
        <v>10609682</v>
      </c>
    </row>
    <row r="220" spans="1:27" ht="15">
      <c r="A220" s="100" t="s">
        <v>936</v>
      </c>
      <c r="B220" s="101" t="s">
        <v>1945</v>
      </c>
      <c r="C220" s="80"/>
      <c r="D220" s="46">
        <f t="shared" si="12"/>
        <v>15000</v>
      </c>
      <c r="E220" s="102">
        <v>11500</v>
      </c>
      <c r="F220" s="102">
        <v>3500</v>
      </c>
      <c r="H220" s="100" t="s">
        <v>1050</v>
      </c>
      <c r="I220" s="101" t="s">
        <v>1980</v>
      </c>
      <c r="J220" s="80"/>
      <c r="K220" s="46">
        <f t="shared" si="13"/>
        <v>67883</v>
      </c>
      <c r="L220" s="80"/>
      <c r="M220" s="102">
        <v>67883</v>
      </c>
      <c r="O220" s="100" t="s">
        <v>906</v>
      </c>
      <c r="P220" s="101" t="s">
        <v>1935</v>
      </c>
      <c r="Q220" s="102">
        <v>2317000</v>
      </c>
      <c r="R220" s="46">
        <f t="shared" si="14"/>
        <v>10541165</v>
      </c>
      <c r="S220" s="102">
        <v>1959610</v>
      </c>
      <c r="T220" s="102">
        <v>8581555</v>
      </c>
      <c r="V220" s="100" t="s">
        <v>917</v>
      </c>
      <c r="W220" s="101" t="s">
        <v>1939</v>
      </c>
      <c r="X220" s="80"/>
      <c r="Y220" s="102">
        <f t="shared" si="15"/>
        <v>1241171</v>
      </c>
      <c r="Z220" s="80"/>
      <c r="AA220" s="102">
        <v>1241171</v>
      </c>
    </row>
    <row r="221" spans="1:27" ht="15">
      <c r="A221" s="100" t="s">
        <v>939</v>
      </c>
      <c r="B221" s="101" t="s">
        <v>1946</v>
      </c>
      <c r="C221" s="102">
        <v>46001</v>
      </c>
      <c r="D221" s="46">
        <f t="shared" si="12"/>
        <v>333562</v>
      </c>
      <c r="E221" s="80"/>
      <c r="F221" s="102">
        <v>333562</v>
      </c>
      <c r="H221" s="100" t="s">
        <v>1053</v>
      </c>
      <c r="I221" s="101" t="s">
        <v>1981</v>
      </c>
      <c r="J221" s="80"/>
      <c r="K221" s="46">
        <f t="shared" si="13"/>
        <v>219550</v>
      </c>
      <c r="L221" s="80"/>
      <c r="M221" s="102">
        <v>219550</v>
      </c>
      <c r="O221" s="100" t="s">
        <v>908</v>
      </c>
      <c r="P221" s="101" t="s">
        <v>1936</v>
      </c>
      <c r="Q221" s="102">
        <v>27675340</v>
      </c>
      <c r="R221" s="46">
        <f t="shared" si="14"/>
        <v>5965853</v>
      </c>
      <c r="S221" s="80"/>
      <c r="T221" s="102">
        <v>5965853</v>
      </c>
      <c r="V221" s="100" t="s">
        <v>920</v>
      </c>
      <c r="W221" s="101" t="s">
        <v>1940</v>
      </c>
      <c r="X221" s="102">
        <v>73300</v>
      </c>
      <c r="Y221" s="102">
        <f t="shared" si="15"/>
        <v>6585222</v>
      </c>
      <c r="Z221" s="80"/>
      <c r="AA221" s="102">
        <v>6585222</v>
      </c>
    </row>
    <row r="222" spans="1:27" ht="15">
      <c r="A222" s="100" t="s">
        <v>942</v>
      </c>
      <c r="B222" s="101" t="s">
        <v>1947</v>
      </c>
      <c r="C222" s="102">
        <v>333300</v>
      </c>
      <c r="D222" s="46">
        <f t="shared" si="12"/>
        <v>280755</v>
      </c>
      <c r="E222" s="80"/>
      <c r="F222" s="102">
        <v>280755</v>
      </c>
      <c r="H222" s="100" t="s">
        <v>1056</v>
      </c>
      <c r="I222" s="101" t="s">
        <v>1982</v>
      </c>
      <c r="J222" s="102">
        <v>0</v>
      </c>
      <c r="K222" s="46">
        <f t="shared" si="13"/>
        <v>0</v>
      </c>
      <c r="L222" s="80"/>
      <c r="M222" s="80"/>
      <c r="O222" s="100" t="s">
        <v>911</v>
      </c>
      <c r="P222" s="101" t="s">
        <v>1937</v>
      </c>
      <c r="Q222" s="102">
        <v>13373545</v>
      </c>
      <c r="R222" s="46">
        <f t="shared" si="14"/>
        <v>5644474</v>
      </c>
      <c r="S222" s="102">
        <v>829665</v>
      </c>
      <c r="T222" s="102">
        <v>4814809</v>
      </c>
      <c r="V222" s="100" t="s">
        <v>923</v>
      </c>
      <c r="W222" s="101" t="s">
        <v>1941</v>
      </c>
      <c r="X222" s="102">
        <v>2080626</v>
      </c>
      <c r="Y222" s="102">
        <f t="shared" si="15"/>
        <v>23623236</v>
      </c>
      <c r="Z222" s="102">
        <v>3240</v>
      </c>
      <c r="AA222" s="102">
        <v>23619996</v>
      </c>
    </row>
    <row r="223" spans="1:27" ht="15">
      <c r="A223" s="100" t="s">
        <v>945</v>
      </c>
      <c r="B223" s="101" t="s">
        <v>1913</v>
      </c>
      <c r="C223" s="80"/>
      <c r="D223" s="46">
        <f t="shared" si="12"/>
        <v>130248</v>
      </c>
      <c r="E223" s="102">
        <v>32000</v>
      </c>
      <c r="F223" s="102">
        <v>98248</v>
      </c>
      <c r="H223" s="100" t="s">
        <v>1059</v>
      </c>
      <c r="I223" s="101" t="s">
        <v>1983</v>
      </c>
      <c r="J223" s="80"/>
      <c r="K223" s="46">
        <f t="shared" si="13"/>
        <v>53950</v>
      </c>
      <c r="L223" s="80"/>
      <c r="M223" s="102">
        <v>53950</v>
      </c>
      <c r="O223" s="100" t="s">
        <v>914</v>
      </c>
      <c r="P223" s="101" t="s">
        <v>1938</v>
      </c>
      <c r="Q223" s="102">
        <v>9851094</v>
      </c>
      <c r="R223" s="46">
        <f t="shared" si="14"/>
        <v>21003366</v>
      </c>
      <c r="S223" s="102">
        <v>2866766</v>
      </c>
      <c r="T223" s="102">
        <v>18136600</v>
      </c>
      <c r="V223" s="100" t="s">
        <v>927</v>
      </c>
      <c r="W223" s="101" t="s">
        <v>1942</v>
      </c>
      <c r="X223" s="102">
        <v>2631186</v>
      </c>
      <c r="Y223" s="102">
        <f t="shared" si="15"/>
        <v>511324</v>
      </c>
      <c r="Z223" s="80"/>
      <c r="AA223" s="102">
        <v>511324</v>
      </c>
    </row>
    <row r="224" spans="1:27" ht="15">
      <c r="A224" s="100" t="s">
        <v>947</v>
      </c>
      <c r="B224" s="101" t="s">
        <v>1948</v>
      </c>
      <c r="C224" s="102">
        <v>328350</v>
      </c>
      <c r="D224" s="46">
        <f t="shared" si="12"/>
        <v>108959</v>
      </c>
      <c r="E224" s="80"/>
      <c r="F224" s="102">
        <v>108959</v>
      </c>
      <c r="H224" s="100" t="s">
        <v>1064</v>
      </c>
      <c r="I224" s="101" t="s">
        <v>1984</v>
      </c>
      <c r="J224" s="80"/>
      <c r="K224" s="46">
        <f t="shared" si="13"/>
        <v>9672</v>
      </c>
      <c r="L224" s="80"/>
      <c r="M224" s="102">
        <v>9672</v>
      </c>
      <c r="O224" s="100" t="s">
        <v>917</v>
      </c>
      <c r="P224" s="101" t="s">
        <v>1939</v>
      </c>
      <c r="Q224" s="102">
        <v>9696700</v>
      </c>
      <c r="R224" s="46">
        <f t="shared" si="14"/>
        <v>8532712</v>
      </c>
      <c r="S224" s="102">
        <v>1336450</v>
      </c>
      <c r="T224" s="102">
        <v>7196262</v>
      </c>
      <c r="V224" s="100" t="s">
        <v>930</v>
      </c>
      <c r="W224" s="101" t="s">
        <v>1943</v>
      </c>
      <c r="X224" s="102">
        <v>13499974</v>
      </c>
      <c r="Y224" s="102">
        <f t="shared" si="15"/>
        <v>24844919</v>
      </c>
      <c r="Z224" s="102">
        <v>1710056</v>
      </c>
      <c r="AA224" s="102">
        <v>23134863</v>
      </c>
    </row>
    <row r="225" spans="1:27" ht="15">
      <c r="A225" s="100" t="s">
        <v>950</v>
      </c>
      <c r="B225" s="101" t="s">
        <v>1949</v>
      </c>
      <c r="C225" s="80"/>
      <c r="D225" s="46">
        <f t="shared" si="12"/>
        <v>452571</v>
      </c>
      <c r="E225" s="80"/>
      <c r="F225" s="102">
        <v>452571</v>
      </c>
      <c r="H225" s="100" t="s">
        <v>1067</v>
      </c>
      <c r="I225" s="101" t="s">
        <v>1985</v>
      </c>
      <c r="J225" s="80"/>
      <c r="K225" s="46">
        <f t="shared" si="13"/>
        <v>45935</v>
      </c>
      <c r="L225" s="80"/>
      <c r="M225" s="102">
        <v>45935</v>
      </c>
      <c r="O225" s="100" t="s">
        <v>920</v>
      </c>
      <c r="P225" s="101" t="s">
        <v>1940</v>
      </c>
      <c r="Q225" s="102">
        <v>2485500</v>
      </c>
      <c r="R225" s="46">
        <f t="shared" si="14"/>
        <v>7271369</v>
      </c>
      <c r="S225" s="102">
        <v>1887350</v>
      </c>
      <c r="T225" s="102">
        <v>5384019</v>
      </c>
      <c r="V225" s="100" t="s">
        <v>933</v>
      </c>
      <c r="W225" s="101" t="s">
        <v>1944</v>
      </c>
      <c r="X225" s="102">
        <v>757023</v>
      </c>
      <c r="Y225" s="102">
        <f t="shared" si="15"/>
        <v>2660439</v>
      </c>
      <c r="Z225" s="102">
        <v>12100</v>
      </c>
      <c r="AA225" s="102">
        <v>2648339</v>
      </c>
    </row>
    <row r="226" spans="1:27" ht="15">
      <c r="A226" s="100" t="s">
        <v>953</v>
      </c>
      <c r="B226" s="101" t="s">
        <v>1950</v>
      </c>
      <c r="C226" s="102">
        <v>214600</v>
      </c>
      <c r="D226" s="46">
        <f t="shared" si="12"/>
        <v>416630</v>
      </c>
      <c r="E226" s="80"/>
      <c r="F226" s="102">
        <v>416630</v>
      </c>
      <c r="H226" s="100" t="s">
        <v>1070</v>
      </c>
      <c r="I226" s="101" t="s">
        <v>1986</v>
      </c>
      <c r="J226" s="102">
        <v>1600</v>
      </c>
      <c r="K226" s="46">
        <f t="shared" si="13"/>
        <v>22490</v>
      </c>
      <c r="L226" s="80"/>
      <c r="M226" s="102">
        <v>22490</v>
      </c>
      <c r="O226" s="100" t="s">
        <v>923</v>
      </c>
      <c r="P226" s="101" t="s">
        <v>1941</v>
      </c>
      <c r="Q226" s="102">
        <v>3171839</v>
      </c>
      <c r="R226" s="46">
        <f t="shared" si="14"/>
        <v>14671612</v>
      </c>
      <c r="S226" s="102">
        <v>3209366</v>
      </c>
      <c r="T226" s="102">
        <v>11462246</v>
      </c>
      <c r="V226" s="100" t="s">
        <v>936</v>
      </c>
      <c r="W226" s="101" t="s">
        <v>1945</v>
      </c>
      <c r="X226" s="102">
        <v>22518</v>
      </c>
      <c r="Y226" s="102">
        <f t="shared" si="15"/>
        <v>1146018</v>
      </c>
      <c r="Z226" s="80"/>
      <c r="AA226" s="102">
        <v>1146018</v>
      </c>
    </row>
    <row r="227" spans="1:27" ht="15">
      <c r="A227" s="100" t="s">
        <v>956</v>
      </c>
      <c r="B227" s="101" t="s">
        <v>1951</v>
      </c>
      <c r="C227" s="102">
        <v>393850</v>
      </c>
      <c r="D227" s="46">
        <f t="shared" si="12"/>
        <v>610191</v>
      </c>
      <c r="E227" s="102">
        <v>1200</v>
      </c>
      <c r="F227" s="102">
        <v>608991</v>
      </c>
      <c r="H227" s="100" t="s">
        <v>1076</v>
      </c>
      <c r="I227" s="101" t="s">
        <v>1988</v>
      </c>
      <c r="J227" s="80"/>
      <c r="K227" s="46">
        <f t="shared" si="13"/>
        <v>95753</v>
      </c>
      <c r="L227" s="102">
        <v>48847</v>
      </c>
      <c r="M227" s="102">
        <v>46906</v>
      </c>
      <c r="O227" s="100" t="s">
        <v>927</v>
      </c>
      <c r="P227" s="101" t="s">
        <v>1942</v>
      </c>
      <c r="Q227" s="102">
        <v>4879687</v>
      </c>
      <c r="R227" s="46">
        <f t="shared" si="14"/>
        <v>1634967</v>
      </c>
      <c r="S227" s="102">
        <v>100000</v>
      </c>
      <c r="T227" s="102">
        <v>1534967</v>
      </c>
      <c r="V227" s="100" t="s">
        <v>939</v>
      </c>
      <c r="W227" s="101" t="s">
        <v>1946</v>
      </c>
      <c r="X227" s="102">
        <v>340744</v>
      </c>
      <c r="Y227" s="102">
        <f t="shared" si="15"/>
        <v>2450238</v>
      </c>
      <c r="Z227" s="80"/>
      <c r="AA227" s="102">
        <v>2450238</v>
      </c>
    </row>
    <row r="228" spans="1:27" ht="15">
      <c r="A228" s="100" t="s">
        <v>959</v>
      </c>
      <c r="B228" s="101" t="s">
        <v>1952</v>
      </c>
      <c r="C228" s="80"/>
      <c r="D228" s="46">
        <f t="shared" si="12"/>
        <v>25300</v>
      </c>
      <c r="E228" s="80"/>
      <c r="F228" s="102">
        <v>25300</v>
      </c>
      <c r="H228" s="100" t="s">
        <v>1079</v>
      </c>
      <c r="I228" s="101" t="s">
        <v>1989</v>
      </c>
      <c r="J228" s="80"/>
      <c r="K228" s="46">
        <f t="shared" si="13"/>
        <v>257179</v>
      </c>
      <c r="L228" s="80"/>
      <c r="M228" s="102">
        <v>257179</v>
      </c>
      <c r="O228" s="100" t="s">
        <v>930</v>
      </c>
      <c r="P228" s="101" t="s">
        <v>1943</v>
      </c>
      <c r="Q228" s="102">
        <v>5386106</v>
      </c>
      <c r="R228" s="46">
        <f t="shared" si="14"/>
        <v>6718215</v>
      </c>
      <c r="S228" s="102">
        <v>292372</v>
      </c>
      <c r="T228" s="102">
        <v>6425843</v>
      </c>
      <c r="V228" s="100" t="s">
        <v>942</v>
      </c>
      <c r="W228" s="101" t="s">
        <v>1947</v>
      </c>
      <c r="X228" s="102">
        <v>56032750</v>
      </c>
      <c r="Y228" s="102">
        <f t="shared" si="15"/>
        <v>5517972</v>
      </c>
      <c r="Z228" s="80"/>
      <c r="AA228" s="102">
        <v>5517972</v>
      </c>
    </row>
    <row r="229" spans="1:27" ht="15">
      <c r="A229" s="100" t="s">
        <v>962</v>
      </c>
      <c r="B229" s="101" t="s">
        <v>1953</v>
      </c>
      <c r="C229" s="80"/>
      <c r="D229" s="46">
        <f t="shared" si="12"/>
        <v>36450</v>
      </c>
      <c r="E229" s="102">
        <v>2500</v>
      </c>
      <c r="F229" s="102">
        <v>33950</v>
      </c>
      <c r="H229" s="100" t="s">
        <v>1082</v>
      </c>
      <c r="I229" s="101" t="s">
        <v>1990</v>
      </c>
      <c r="J229" s="80"/>
      <c r="K229" s="46">
        <f t="shared" si="13"/>
        <v>4600</v>
      </c>
      <c r="L229" s="80"/>
      <c r="M229" s="102">
        <v>4600</v>
      </c>
      <c r="O229" s="100" t="s">
        <v>933</v>
      </c>
      <c r="P229" s="101" t="s">
        <v>1944</v>
      </c>
      <c r="Q229" s="102">
        <v>5552655</v>
      </c>
      <c r="R229" s="46">
        <f t="shared" si="14"/>
        <v>4108529</v>
      </c>
      <c r="S229" s="102">
        <v>276921</v>
      </c>
      <c r="T229" s="102">
        <v>3831608</v>
      </c>
      <c r="V229" s="100" t="s">
        <v>945</v>
      </c>
      <c r="W229" s="101" t="s">
        <v>1913</v>
      </c>
      <c r="X229" s="102">
        <v>1922000</v>
      </c>
      <c r="Y229" s="102">
        <f t="shared" si="15"/>
        <v>2308198</v>
      </c>
      <c r="Z229" s="102">
        <v>48097</v>
      </c>
      <c r="AA229" s="102">
        <v>2260101</v>
      </c>
    </row>
    <row r="230" spans="1:27" ht="15">
      <c r="A230" s="100" t="s">
        <v>965</v>
      </c>
      <c r="B230" s="101" t="s">
        <v>1954</v>
      </c>
      <c r="C230" s="80"/>
      <c r="D230" s="46">
        <f t="shared" si="12"/>
        <v>98589</v>
      </c>
      <c r="E230" s="80"/>
      <c r="F230" s="102">
        <v>98589</v>
      </c>
      <c r="H230" s="100" t="s">
        <v>1085</v>
      </c>
      <c r="I230" s="101" t="s">
        <v>1991</v>
      </c>
      <c r="J230" s="80"/>
      <c r="K230" s="46">
        <f t="shared" si="13"/>
        <v>275498</v>
      </c>
      <c r="L230" s="102">
        <v>5000</v>
      </c>
      <c r="M230" s="102">
        <v>270498</v>
      </c>
      <c r="O230" s="100" t="s">
        <v>936</v>
      </c>
      <c r="P230" s="101" t="s">
        <v>1945</v>
      </c>
      <c r="Q230" s="102">
        <v>1141950</v>
      </c>
      <c r="R230" s="46">
        <f t="shared" si="14"/>
        <v>636620</v>
      </c>
      <c r="S230" s="102">
        <v>228490</v>
      </c>
      <c r="T230" s="102">
        <v>408130</v>
      </c>
      <c r="V230" s="100" t="s">
        <v>947</v>
      </c>
      <c r="W230" s="101" t="s">
        <v>1948</v>
      </c>
      <c r="X230" s="102">
        <v>1984570</v>
      </c>
      <c r="Y230" s="102">
        <f t="shared" si="15"/>
        <v>4720702</v>
      </c>
      <c r="Z230" s="102">
        <v>1273778</v>
      </c>
      <c r="AA230" s="102">
        <v>3446924</v>
      </c>
    </row>
    <row r="231" spans="1:27" ht="15">
      <c r="A231" s="100" t="s">
        <v>968</v>
      </c>
      <c r="B231" s="101" t="s">
        <v>1955</v>
      </c>
      <c r="C231" s="80"/>
      <c r="D231" s="46">
        <f t="shared" si="12"/>
        <v>168739</v>
      </c>
      <c r="E231" s="80"/>
      <c r="F231" s="102">
        <v>168739</v>
      </c>
      <c r="H231" s="100" t="s">
        <v>1088</v>
      </c>
      <c r="I231" s="101" t="s">
        <v>1992</v>
      </c>
      <c r="J231" s="80"/>
      <c r="K231" s="46">
        <f t="shared" si="13"/>
        <v>2750</v>
      </c>
      <c r="L231" s="80"/>
      <c r="M231" s="102">
        <v>2750</v>
      </c>
      <c r="O231" s="100" t="s">
        <v>939</v>
      </c>
      <c r="P231" s="101" t="s">
        <v>1946</v>
      </c>
      <c r="Q231" s="102">
        <v>1460668</v>
      </c>
      <c r="R231" s="46">
        <f t="shared" si="14"/>
        <v>4559117</v>
      </c>
      <c r="S231" s="102">
        <v>548828</v>
      </c>
      <c r="T231" s="102">
        <v>4010289</v>
      </c>
      <c r="V231" s="100" t="s">
        <v>950</v>
      </c>
      <c r="W231" s="101" t="s">
        <v>1949</v>
      </c>
      <c r="X231" s="102">
        <v>6756018</v>
      </c>
      <c r="Y231" s="102">
        <f t="shared" si="15"/>
        <v>26216763</v>
      </c>
      <c r="Z231" s="102">
        <v>3180989</v>
      </c>
      <c r="AA231" s="102">
        <v>23035774</v>
      </c>
    </row>
    <row r="232" spans="1:27" ht="15">
      <c r="A232" s="100" t="s">
        <v>971</v>
      </c>
      <c r="B232" s="101" t="s">
        <v>1956</v>
      </c>
      <c r="C232" s="80"/>
      <c r="D232" s="46">
        <f t="shared" si="12"/>
        <v>22250</v>
      </c>
      <c r="E232" s="80"/>
      <c r="F232" s="102">
        <v>22250</v>
      </c>
      <c r="H232" s="100" t="s">
        <v>1094</v>
      </c>
      <c r="I232" s="101" t="s">
        <v>1993</v>
      </c>
      <c r="J232" s="102">
        <v>120219</v>
      </c>
      <c r="K232" s="46">
        <f t="shared" si="13"/>
        <v>3518354</v>
      </c>
      <c r="L232" s="102">
        <v>0</v>
      </c>
      <c r="M232" s="102">
        <v>3518354</v>
      </c>
      <c r="O232" s="100" t="s">
        <v>942</v>
      </c>
      <c r="P232" s="101" t="s">
        <v>1947</v>
      </c>
      <c r="Q232" s="102">
        <v>7629720</v>
      </c>
      <c r="R232" s="46">
        <f t="shared" si="14"/>
        <v>3971004</v>
      </c>
      <c r="S232" s="102">
        <v>252775</v>
      </c>
      <c r="T232" s="102">
        <v>3718229</v>
      </c>
      <c r="V232" s="100" t="s">
        <v>953</v>
      </c>
      <c r="W232" s="101" t="s">
        <v>1950</v>
      </c>
      <c r="X232" s="102">
        <v>2743</v>
      </c>
      <c r="Y232" s="102">
        <f t="shared" si="15"/>
        <v>3910650</v>
      </c>
      <c r="Z232" s="102">
        <v>309500</v>
      </c>
      <c r="AA232" s="102">
        <v>3601150</v>
      </c>
    </row>
    <row r="233" spans="1:27" ht="15">
      <c r="A233" s="100" t="s">
        <v>977</v>
      </c>
      <c r="B233" s="101" t="s">
        <v>1820</v>
      </c>
      <c r="C233" s="80"/>
      <c r="D233" s="46">
        <f t="shared" si="12"/>
        <v>995993</v>
      </c>
      <c r="E233" s="102">
        <v>50000</v>
      </c>
      <c r="F233" s="102">
        <v>945993</v>
      </c>
      <c r="H233" s="100" t="s">
        <v>1097</v>
      </c>
      <c r="I233" s="101" t="s">
        <v>1994</v>
      </c>
      <c r="J233" s="102">
        <v>1465000</v>
      </c>
      <c r="K233" s="46">
        <f t="shared" si="13"/>
        <v>157598</v>
      </c>
      <c r="L233" s="80"/>
      <c r="M233" s="102">
        <v>157598</v>
      </c>
      <c r="O233" s="100" t="s">
        <v>945</v>
      </c>
      <c r="P233" s="101" t="s">
        <v>1913</v>
      </c>
      <c r="Q233" s="102">
        <v>100000</v>
      </c>
      <c r="R233" s="46">
        <f t="shared" si="14"/>
        <v>1112808</v>
      </c>
      <c r="S233" s="102">
        <v>158672</v>
      </c>
      <c r="T233" s="102">
        <v>954136</v>
      </c>
      <c r="V233" s="100" t="s">
        <v>956</v>
      </c>
      <c r="W233" s="101" t="s">
        <v>1951</v>
      </c>
      <c r="X233" s="102">
        <v>819461</v>
      </c>
      <c r="Y233" s="102">
        <f t="shared" si="15"/>
        <v>4365643</v>
      </c>
      <c r="Z233" s="102">
        <v>114786</v>
      </c>
      <c r="AA233" s="102">
        <v>4250857</v>
      </c>
    </row>
    <row r="234" spans="1:27" ht="15">
      <c r="A234" s="100" t="s">
        <v>979</v>
      </c>
      <c r="B234" s="101" t="s">
        <v>1957</v>
      </c>
      <c r="C234" s="102">
        <v>22000</v>
      </c>
      <c r="D234" s="46">
        <f t="shared" si="12"/>
        <v>19821</v>
      </c>
      <c r="E234" s="80"/>
      <c r="F234" s="102">
        <v>19821</v>
      </c>
      <c r="H234" s="100" t="s">
        <v>1103</v>
      </c>
      <c r="I234" s="101" t="s">
        <v>1996</v>
      </c>
      <c r="J234" s="102">
        <v>87500</v>
      </c>
      <c r="K234" s="46">
        <f t="shared" si="13"/>
        <v>20895</v>
      </c>
      <c r="L234" s="102">
        <v>2500</v>
      </c>
      <c r="M234" s="102">
        <v>18395</v>
      </c>
      <c r="O234" s="100" t="s">
        <v>947</v>
      </c>
      <c r="P234" s="101" t="s">
        <v>1948</v>
      </c>
      <c r="Q234" s="102">
        <v>9209737</v>
      </c>
      <c r="R234" s="46">
        <f t="shared" si="14"/>
        <v>4841906</v>
      </c>
      <c r="S234" s="102">
        <v>2511817</v>
      </c>
      <c r="T234" s="102">
        <v>2330089</v>
      </c>
      <c r="V234" s="100" t="s">
        <v>959</v>
      </c>
      <c r="W234" s="101" t="s">
        <v>1952</v>
      </c>
      <c r="X234" s="102">
        <v>20350</v>
      </c>
      <c r="Y234" s="102">
        <f t="shared" si="15"/>
        <v>283246</v>
      </c>
      <c r="Z234" s="80"/>
      <c r="AA234" s="102">
        <v>283246</v>
      </c>
    </row>
    <row r="235" spans="1:27" ht="15">
      <c r="A235" s="100" t="s">
        <v>982</v>
      </c>
      <c r="B235" s="101" t="s">
        <v>1958</v>
      </c>
      <c r="C235" s="102">
        <v>320400</v>
      </c>
      <c r="D235" s="46">
        <f t="shared" si="12"/>
        <v>304987</v>
      </c>
      <c r="E235" s="102">
        <v>50000</v>
      </c>
      <c r="F235" s="102">
        <v>254987</v>
      </c>
      <c r="H235" s="100" t="s">
        <v>1106</v>
      </c>
      <c r="I235" s="101" t="s">
        <v>1997</v>
      </c>
      <c r="J235" s="102">
        <v>3500</v>
      </c>
      <c r="K235" s="46">
        <f t="shared" si="13"/>
        <v>91596</v>
      </c>
      <c r="L235" s="102">
        <v>600</v>
      </c>
      <c r="M235" s="102">
        <v>90996</v>
      </c>
      <c r="O235" s="100" t="s">
        <v>950</v>
      </c>
      <c r="P235" s="101" t="s">
        <v>1949</v>
      </c>
      <c r="Q235" s="102">
        <v>170000</v>
      </c>
      <c r="R235" s="46">
        <f t="shared" si="14"/>
        <v>6060987</v>
      </c>
      <c r="S235" s="102">
        <v>76000</v>
      </c>
      <c r="T235" s="102">
        <v>5984987</v>
      </c>
      <c r="V235" s="100" t="s">
        <v>962</v>
      </c>
      <c r="W235" s="101" t="s">
        <v>1953</v>
      </c>
      <c r="X235" s="102">
        <v>29049</v>
      </c>
      <c r="Y235" s="102">
        <f t="shared" si="15"/>
        <v>68532</v>
      </c>
      <c r="Z235" s="102">
        <v>14000</v>
      </c>
      <c r="AA235" s="102">
        <v>54532</v>
      </c>
    </row>
    <row r="236" spans="1:27" ht="15">
      <c r="A236" s="100" t="s">
        <v>985</v>
      </c>
      <c r="B236" s="101" t="s">
        <v>1959</v>
      </c>
      <c r="C236" s="80"/>
      <c r="D236" s="46">
        <f t="shared" si="12"/>
        <v>26949</v>
      </c>
      <c r="E236" s="80"/>
      <c r="F236" s="102">
        <v>26949</v>
      </c>
      <c r="H236" s="100" t="s">
        <v>1113</v>
      </c>
      <c r="I236" s="101" t="s">
        <v>1999</v>
      </c>
      <c r="J236" s="80"/>
      <c r="K236" s="46">
        <f t="shared" si="13"/>
        <v>419173</v>
      </c>
      <c r="L236" s="102">
        <v>280000</v>
      </c>
      <c r="M236" s="102">
        <v>139173</v>
      </c>
      <c r="O236" s="100" t="s">
        <v>953</v>
      </c>
      <c r="P236" s="101" t="s">
        <v>1950</v>
      </c>
      <c r="Q236" s="102">
        <v>2788889</v>
      </c>
      <c r="R236" s="46">
        <f t="shared" si="14"/>
        <v>4496323</v>
      </c>
      <c r="S236" s="102">
        <v>384297</v>
      </c>
      <c r="T236" s="102">
        <v>4112026</v>
      </c>
      <c r="V236" s="100" t="s">
        <v>965</v>
      </c>
      <c r="W236" s="101" t="s">
        <v>1954</v>
      </c>
      <c r="X236" s="102">
        <v>49900</v>
      </c>
      <c r="Y236" s="102">
        <f t="shared" si="15"/>
        <v>2583101</v>
      </c>
      <c r="Z236" s="102">
        <v>1504410</v>
      </c>
      <c r="AA236" s="102">
        <v>1078691</v>
      </c>
    </row>
    <row r="237" spans="1:27" ht="15">
      <c r="A237" s="100" t="s">
        <v>988</v>
      </c>
      <c r="B237" s="101" t="s">
        <v>1960</v>
      </c>
      <c r="C237" s="80"/>
      <c r="D237" s="46">
        <f t="shared" si="12"/>
        <v>60782</v>
      </c>
      <c r="E237" s="80"/>
      <c r="F237" s="102">
        <v>60782</v>
      </c>
      <c r="H237" s="100" t="s">
        <v>1123</v>
      </c>
      <c r="I237" s="101" t="s">
        <v>2000</v>
      </c>
      <c r="J237" s="80"/>
      <c r="K237" s="46">
        <f t="shared" si="13"/>
        <v>91086</v>
      </c>
      <c r="L237" s="80"/>
      <c r="M237" s="102">
        <v>91086</v>
      </c>
      <c r="O237" s="100" t="s">
        <v>956</v>
      </c>
      <c r="P237" s="101" t="s">
        <v>1951</v>
      </c>
      <c r="Q237" s="102">
        <v>4427627</v>
      </c>
      <c r="R237" s="46">
        <f t="shared" si="14"/>
        <v>7194072</v>
      </c>
      <c r="S237" s="102">
        <v>585748</v>
      </c>
      <c r="T237" s="102">
        <v>6608324</v>
      </c>
      <c r="V237" s="100" t="s">
        <v>968</v>
      </c>
      <c r="W237" s="101" t="s">
        <v>1955</v>
      </c>
      <c r="X237" s="80"/>
      <c r="Y237" s="102">
        <f t="shared" si="15"/>
        <v>607102</v>
      </c>
      <c r="Z237" s="102">
        <v>83500</v>
      </c>
      <c r="AA237" s="102">
        <v>523602</v>
      </c>
    </row>
    <row r="238" spans="1:27" ht="15">
      <c r="A238" s="100" t="s">
        <v>994</v>
      </c>
      <c r="B238" s="101" t="s">
        <v>1962</v>
      </c>
      <c r="C238" s="102">
        <v>5450</v>
      </c>
      <c r="D238" s="46">
        <f t="shared" si="12"/>
        <v>0</v>
      </c>
      <c r="E238" s="80"/>
      <c r="F238" s="80"/>
      <c r="H238" s="100" t="s">
        <v>1126</v>
      </c>
      <c r="I238" s="101" t="s">
        <v>1748</v>
      </c>
      <c r="J238" s="80"/>
      <c r="K238" s="46">
        <f t="shared" si="13"/>
        <v>840250</v>
      </c>
      <c r="L238" s="80"/>
      <c r="M238" s="102">
        <v>840250</v>
      </c>
      <c r="O238" s="100" t="s">
        <v>959</v>
      </c>
      <c r="P238" s="101" t="s">
        <v>1952</v>
      </c>
      <c r="Q238" s="80"/>
      <c r="R238" s="46">
        <f t="shared" si="14"/>
        <v>438619</v>
      </c>
      <c r="S238" s="102">
        <v>18000</v>
      </c>
      <c r="T238" s="102">
        <v>420619</v>
      </c>
      <c r="V238" s="100" t="s">
        <v>971</v>
      </c>
      <c r="W238" s="101" t="s">
        <v>1956</v>
      </c>
      <c r="X238" s="102">
        <v>105000</v>
      </c>
      <c r="Y238" s="102">
        <f t="shared" si="15"/>
        <v>2571102</v>
      </c>
      <c r="Z238" s="102">
        <v>285475</v>
      </c>
      <c r="AA238" s="102">
        <v>2285627</v>
      </c>
    </row>
    <row r="239" spans="1:27" ht="15">
      <c r="A239" s="100" t="s">
        <v>998</v>
      </c>
      <c r="B239" s="101" t="s">
        <v>1963</v>
      </c>
      <c r="C239" s="102">
        <v>36100</v>
      </c>
      <c r="D239" s="46">
        <f t="shared" si="12"/>
        <v>659720</v>
      </c>
      <c r="E239" s="80"/>
      <c r="F239" s="102">
        <v>659720</v>
      </c>
      <c r="H239" s="100" t="s">
        <v>1128</v>
      </c>
      <c r="I239" s="101" t="s">
        <v>2001</v>
      </c>
      <c r="J239" s="80"/>
      <c r="K239" s="46">
        <f t="shared" si="13"/>
        <v>9900</v>
      </c>
      <c r="L239" s="80"/>
      <c r="M239" s="102">
        <v>9900</v>
      </c>
      <c r="O239" s="100" t="s">
        <v>962</v>
      </c>
      <c r="P239" s="101" t="s">
        <v>1953</v>
      </c>
      <c r="Q239" s="102">
        <v>256000</v>
      </c>
      <c r="R239" s="46">
        <f t="shared" si="14"/>
        <v>366526</v>
      </c>
      <c r="S239" s="80"/>
      <c r="T239" s="102">
        <v>366526</v>
      </c>
      <c r="V239" s="100" t="s">
        <v>974</v>
      </c>
      <c r="W239" s="101" t="s">
        <v>2249</v>
      </c>
      <c r="X239" s="102">
        <v>40000</v>
      </c>
      <c r="Y239" s="102">
        <f t="shared" si="15"/>
        <v>1091239</v>
      </c>
      <c r="Z239" s="80"/>
      <c r="AA239" s="102">
        <v>1091239</v>
      </c>
    </row>
    <row r="240" spans="1:27" ht="15">
      <c r="A240" s="100" t="s">
        <v>1004</v>
      </c>
      <c r="B240" s="101" t="s">
        <v>1965</v>
      </c>
      <c r="C240" s="80"/>
      <c r="D240" s="46">
        <f t="shared" si="12"/>
        <v>91577</v>
      </c>
      <c r="E240" s="80"/>
      <c r="F240" s="102">
        <v>91577</v>
      </c>
      <c r="H240" s="100" t="s">
        <v>1131</v>
      </c>
      <c r="I240" s="101" t="s">
        <v>2002</v>
      </c>
      <c r="J240" s="80"/>
      <c r="K240" s="46">
        <f t="shared" si="13"/>
        <v>2500</v>
      </c>
      <c r="L240" s="80"/>
      <c r="M240" s="102">
        <v>2500</v>
      </c>
      <c r="O240" s="100" t="s">
        <v>965</v>
      </c>
      <c r="P240" s="101" t="s">
        <v>1954</v>
      </c>
      <c r="Q240" s="80"/>
      <c r="R240" s="46">
        <f t="shared" si="14"/>
        <v>1239804</v>
      </c>
      <c r="S240" s="80"/>
      <c r="T240" s="102">
        <v>1239804</v>
      </c>
      <c r="V240" s="100" t="s">
        <v>977</v>
      </c>
      <c r="W240" s="101" t="s">
        <v>1820</v>
      </c>
      <c r="X240" s="102">
        <v>896385</v>
      </c>
      <c r="Y240" s="102">
        <f t="shared" si="15"/>
        <v>14861389</v>
      </c>
      <c r="Z240" s="102">
        <v>1116970</v>
      </c>
      <c r="AA240" s="102">
        <v>13744419</v>
      </c>
    </row>
    <row r="241" spans="1:27" ht="15">
      <c r="A241" s="100" t="s">
        <v>1007</v>
      </c>
      <c r="B241" s="101" t="s">
        <v>1966</v>
      </c>
      <c r="C241" s="102">
        <v>376565</v>
      </c>
      <c r="D241" s="46">
        <f t="shared" si="12"/>
        <v>81237</v>
      </c>
      <c r="E241" s="80"/>
      <c r="F241" s="102">
        <v>81237</v>
      </c>
      <c r="H241" s="100" t="s">
        <v>1134</v>
      </c>
      <c r="I241" s="101" t="s">
        <v>1914</v>
      </c>
      <c r="J241" s="102">
        <v>54600</v>
      </c>
      <c r="K241" s="46">
        <f t="shared" si="13"/>
        <v>1499514</v>
      </c>
      <c r="L241" s="102">
        <v>63500</v>
      </c>
      <c r="M241" s="102">
        <v>1436014</v>
      </c>
      <c r="O241" s="100" t="s">
        <v>968</v>
      </c>
      <c r="P241" s="101" t="s">
        <v>1955</v>
      </c>
      <c r="Q241" s="102">
        <v>255875</v>
      </c>
      <c r="R241" s="46">
        <f t="shared" si="14"/>
        <v>2433723</v>
      </c>
      <c r="S241" s="102">
        <v>159069</v>
      </c>
      <c r="T241" s="102">
        <v>2274654</v>
      </c>
      <c r="V241" s="100" t="s">
        <v>979</v>
      </c>
      <c r="W241" s="101" t="s">
        <v>1957</v>
      </c>
      <c r="X241" s="80"/>
      <c r="Y241" s="102">
        <f t="shared" si="15"/>
        <v>25900</v>
      </c>
      <c r="Z241" s="80"/>
      <c r="AA241" s="102">
        <v>25900</v>
      </c>
    </row>
    <row r="242" spans="1:27" ht="15">
      <c r="A242" s="100" t="s">
        <v>1010</v>
      </c>
      <c r="B242" s="101" t="s">
        <v>1967</v>
      </c>
      <c r="C242" s="102">
        <v>1489400</v>
      </c>
      <c r="D242" s="46">
        <f t="shared" si="12"/>
        <v>3829937</v>
      </c>
      <c r="E242" s="102">
        <v>10000</v>
      </c>
      <c r="F242" s="102">
        <v>3819937</v>
      </c>
      <c r="H242" s="100" t="s">
        <v>1136</v>
      </c>
      <c r="I242" s="101" t="s">
        <v>1915</v>
      </c>
      <c r="J242" s="102">
        <v>82252</v>
      </c>
      <c r="K242" s="46">
        <f t="shared" si="13"/>
        <v>4428351</v>
      </c>
      <c r="L242" s="102">
        <v>2778856</v>
      </c>
      <c r="M242" s="102">
        <v>1649495</v>
      </c>
      <c r="O242" s="100" t="s">
        <v>971</v>
      </c>
      <c r="P242" s="101" t="s">
        <v>1956</v>
      </c>
      <c r="Q242" s="102">
        <v>2718011</v>
      </c>
      <c r="R242" s="46">
        <f t="shared" si="14"/>
        <v>1735281</v>
      </c>
      <c r="S242" s="102">
        <v>102133</v>
      </c>
      <c r="T242" s="102">
        <v>1633148</v>
      </c>
      <c r="V242" s="100" t="s">
        <v>982</v>
      </c>
      <c r="W242" s="101" t="s">
        <v>1958</v>
      </c>
      <c r="X242" s="102">
        <v>138695</v>
      </c>
      <c r="Y242" s="102">
        <f t="shared" si="15"/>
        <v>12646924</v>
      </c>
      <c r="Z242" s="102">
        <v>1000</v>
      </c>
      <c r="AA242" s="102">
        <v>12645924</v>
      </c>
    </row>
    <row r="243" spans="1:27" ht="15">
      <c r="A243" s="100" t="s">
        <v>1013</v>
      </c>
      <c r="B243" s="101" t="s">
        <v>1968</v>
      </c>
      <c r="C243" s="102">
        <v>37469050</v>
      </c>
      <c r="D243" s="46">
        <f t="shared" si="12"/>
        <v>10305039</v>
      </c>
      <c r="E243" s="102">
        <v>555000</v>
      </c>
      <c r="F243" s="102">
        <v>9750039</v>
      </c>
      <c r="H243" s="100" t="s">
        <v>1138</v>
      </c>
      <c r="I243" s="101" t="s">
        <v>2003</v>
      </c>
      <c r="J243" s="102">
        <v>1000</v>
      </c>
      <c r="K243" s="46">
        <f t="shared" si="13"/>
        <v>77425</v>
      </c>
      <c r="L243" s="80"/>
      <c r="M243" s="102">
        <v>77425</v>
      </c>
      <c r="O243" s="100" t="s">
        <v>974</v>
      </c>
      <c r="P243" s="101" t="s">
        <v>2249</v>
      </c>
      <c r="Q243" s="102">
        <v>149211</v>
      </c>
      <c r="R243" s="46">
        <f t="shared" si="14"/>
        <v>55587</v>
      </c>
      <c r="S243" s="80"/>
      <c r="T243" s="102">
        <v>55587</v>
      </c>
      <c r="V243" s="100" t="s">
        <v>985</v>
      </c>
      <c r="W243" s="101" t="s">
        <v>1959</v>
      </c>
      <c r="X243" s="80"/>
      <c r="Y243" s="102">
        <f t="shared" si="15"/>
        <v>309214</v>
      </c>
      <c r="Z243" s="102">
        <v>32050</v>
      </c>
      <c r="AA243" s="102">
        <v>277164</v>
      </c>
    </row>
    <row r="244" spans="1:27" ht="15">
      <c r="A244" s="100" t="s">
        <v>1016</v>
      </c>
      <c r="B244" s="101" t="s">
        <v>1969</v>
      </c>
      <c r="C244" s="102">
        <v>132000</v>
      </c>
      <c r="D244" s="46">
        <f t="shared" si="12"/>
        <v>376479</v>
      </c>
      <c r="E244" s="102">
        <v>27455</v>
      </c>
      <c r="F244" s="102">
        <v>349024</v>
      </c>
      <c r="H244" s="100" t="s">
        <v>1147</v>
      </c>
      <c r="I244" s="101" t="s">
        <v>2004</v>
      </c>
      <c r="J244" s="80"/>
      <c r="K244" s="46">
        <f t="shared" si="13"/>
        <v>441392</v>
      </c>
      <c r="L244" s="80"/>
      <c r="M244" s="102">
        <v>441392</v>
      </c>
      <c r="O244" s="100" t="s">
        <v>977</v>
      </c>
      <c r="P244" s="101" t="s">
        <v>1820</v>
      </c>
      <c r="Q244" s="102">
        <v>1601850</v>
      </c>
      <c r="R244" s="46">
        <f t="shared" si="14"/>
        <v>12111587</v>
      </c>
      <c r="S244" s="102">
        <v>862666</v>
      </c>
      <c r="T244" s="102">
        <v>11248921</v>
      </c>
      <c r="V244" s="100" t="s">
        <v>988</v>
      </c>
      <c r="W244" s="101" t="s">
        <v>1960</v>
      </c>
      <c r="X244" s="102">
        <v>1242500</v>
      </c>
      <c r="Y244" s="102">
        <f t="shared" si="15"/>
        <v>6041626</v>
      </c>
      <c r="Z244" s="80"/>
      <c r="AA244" s="102">
        <v>6041626</v>
      </c>
    </row>
    <row r="245" spans="1:27" ht="15">
      <c r="A245" s="100" t="s">
        <v>1019</v>
      </c>
      <c r="B245" s="101" t="s">
        <v>1970</v>
      </c>
      <c r="C245" s="80"/>
      <c r="D245" s="46">
        <f t="shared" si="12"/>
        <v>294007</v>
      </c>
      <c r="E245" s="80"/>
      <c r="F245" s="102">
        <v>294007</v>
      </c>
      <c r="H245" s="100" t="s">
        <v>1150</v>
      </c>
      <c r="I245" s="101" t="s">
        <v>2005</v>
      </c>
      <c r="J245" s="80"/>
      <c r="K245" s="46">
        <f t="shared" si="13"/>
        <v>137479</v>
      </c>
      <c r="L245" s="80"/>
      <c r="M245" s="102">
        <v>137479</v>
      </c>
      <c r="O245" s="100" t="s">
        <v>979</v>
      </c>
      <c r="P245" s="101" t="s">
        <v>1957</v>
      </c>
      <c r="Q245" s="102">
        <v>484700</v>
      </c>
      <c r="R245" s="46">
        <f t="shared" si="14"/>
        <v>935172</v>
      </c>
      <c r="S245" s="102">
        <v>3788</v>
      </c>
      <c r="T245" s="102">
        <v>931384</v>
      </c>
      <c r="V245" s="100" t="s">
        <v>991</v>
      </c>
      <c r="W245" s="101" t="s">
        <v>1961</v>
      </c>
      <c r="X245" s="80"/>
      <c r="Y245" s="102">
        <f t="shared" si="15"/>
        <v>470950</v>
      </c>
      <c r="Z245" s="80"/>
      <c r="AA245" s="102">
        <v>470950</v>
      </c>
    </row>
    <row r="246" spans="1:27" ht="15">
      <c r="A246" s="100" t="s">
        <v>1025</v>
      </c>
      <c r="B246" s="101" t="s">
        <v>1972</v>
      </c>
      <c r="C246" s="102">
        <v>2570500</v>
      </c>
      <c r="D246" s="46">
        <f t="shared" si="12"/>
        <v>423484</v>
      </c>
      <c r="E246" s="80"/>
      <c r="F246" s="102">
        <v>423484</v>
      </c>
      <c r="H246" s="100" t="s">
        <v>1152</v>
      </c>
      <c r="I246" s="101" t="s">
        <v>2006</v>
      </c>
      <c r="J246" s="80"/>
      <c r="K246" s="46">
        <f t="shared" si="13"/>
        <v>1610671</v>
      </c>
      <c r="L246" s="80"/>
      <c r="M246" s="102">
        <v>1610671</v>
      </c>
      <c r="O246" s="100" t="s">
        <v>982</v>
      </c>
      <c r="P246" s="101" t="s">
        <v>1958</v>
      </c>
      <c r="Q246" s="102">
        <v>1840200</v>
      </c>
      <c r="R246" s="46">
        <f t="shared" si="14"/>
        <v>5177323</v>
      </c>
      <c r="S246" s="102">
        <v>77200</v>
      </c>
      <c r="T246" s="102">
        <v>5100123</v>
      </c>
      <c r="V246" s="100" t="s">
        <v>994</v>
      </c>
      <c r="W246" s="101" t="s">
        <v>1962</v>
      </c>
      <c r="X246" s="102">
        <v>96482</v>
      </c>
      <c r="Y246" s="102">
        <f t="shared" si="15"/>
        <v>12937564</v>
      </c>
      <c r="Z246" s="102">
        <v>195183</v>
      </c>
      <c r="AA246" s="102">
        <v>12742381</v>
      </c>
    </row>
    <row r="247" spans="1:27" ht="15">
      <c r="A247" s="100" t="s">
        <v>1028</v>
      </c>
      <c r="B247" s="101" t="s">
        <v>1973</v>
      </c>
      <c r="C247" s="80"/>
      <c r="D247" s="46">
        <f t="shared" si="12"/>
        <v>840807</v>
      </c>
      <c r="E247" s="80"/>
      <c r="F247" s="102">
        <v>840807</v>
      </c>
      <c r="H247" s="103" t="s">
        <v>1144</v>
      </c>
      <c r="I247" s="101" t="s">
        <v>2007</v>
      </c>
      <c r="J247" s="102">
        <v>1249321</v>
      </c>
      <c r="K247" s="46">
        <f t="shared" si="13"/>
        <v>3601755</v>
      </c>
      <c r="L247" s="102">
        <v>1400000</v>
      </c>
      <c r="M247" s="102">
        <v>2201755</v>
      </c>
      <c r="O247" s="100" t="s">
        <v>985</v>
      </c>
      <c r="P247" s="101" t="s">
        <v>1959</v>
      </c>
      <c r="Q247" s="102">
        <v>10000</v>
      </c>
      <c r="R247" s="46">
        <f t="shared" si="14"/>
        <v>760398</v>
      </c>
      <c r="S247" s="102">
        <v>55697</v>
      </c>
      <c r="T247" s="102">
        <v>704701</v>
      </c>
      <c r="V247" s="100" t="s">
        <v>998</v>
      </c>
      <c r="W247" s="101" t="s">
        <v>1963</v>
      </c>
      <c r="X247" s="102">
        <v>3950606</v>
      </c>
      <c r="Y247" s="102">
        <f t="shared" si="15"/>
        <v>5816622</v>
      </c>
      <c r="Z247" s="102">
        <v>166250</v>
      </c>
      <c r="AA247" s="102">
        <v>5650372</v>
      </c>
    </row>
    <row r="248" spans="1:27" ht="15">
      <c r="A248" s="100" t="s">
        <v>1031</v>
      </c>
      <c r="B248" s="101" t="s">
        <v>1974</v>
      </c>
      <c r="C248" s="102">
        <v>1755000</v>
      </c>
      <c r="D248" s="46">
        <f t="shared" si="12"/>
        <v>1028261</v>
      </c>
      <c r="E248" s="80"/>
      <c r="F248" s="102">
        <v>1028261</v>
      </c>
      <c r="H248" s="100" t="s">
        <v>1159</v>
      </c>
      <c r="I248" s="101" t="s">
        <v>2009</v>
      </c>
      <c r="J248" s="80"/>
      <c r="K248" s="46">
        <f t="shared" si="13"/>
        <v>333800</v>
      </c>
      <c r="L248" s="102">
        <v>500</v>
      </c>
      <c r="M248" s="102">
        <v>333300</v>
      </c>
      <c r="O248" s="100" t="s">
        <v>988</v>
      </c>
      <c r="P248" s="101" t="s">
        <v>1960</v>
      </c>
      <c r="Q248" s="102">
        <v>113300</v>
      </c>
      <c r="R248" s="46">
        <f t="shared" si="14"/>
        <v>1804300</v>
      </c>
      <c r="S248" s="102">
        <v>156200</v>
      </c>
      <c r="T248" s="102">
        <v>1648100</v>
      </c>
      <c r="V248" s="100" t="s">
        <v>1001</v>
      </c>
      <c r="W248" s="101" t="s">
        <v>1964</v>
      </c>
      <c r="X248" s="80"/>
      <c r="Y248" s="102">
        <f t="shared" si="15"/>
        <v>27382</v>
      </c>
      <c r="Z248" s="80"/>
      <c r="AA248" s="102">
        <v>27382</v>
      </c>
    </row>
    <row r="249" spans="1:27" ht="15">
      <c r="A249" s="100" t="s">
        <v>1035</v>
      </c>
      <c r="B249" s="101" t="s">
        <v>1975</v>
      </c>
      <c r="C249" s="80"/>
      <c r="D249" s="46">
        <f t="shared" si="12"/>
        <v>78981</v>
      </c>
      <c r="E249" s="80"/>
      <c r="F249" s="102">
        <v>78981</v>
      </c>
      <c r="H249" s="100" t="s">
        <v>1162</v>
      </c>
      <c r="I249" s="101" t="s">
        <v>2294</v>
      </c>
      <c r="J249" s="80"/>
      <c r="K249" s="46">
        <f t="shared" si="13"/>
        <v>15000</v>
      </c>
      <c r="L249" s="80"/>
      <c r="M249" s="102">
        <v>15000</v>
      </c>
      <c r="O249" s="100" t="s">
        <v>991</v>
      </c>
      <c r="P249" s="101" t="s">
        <v>1961</v>
      </c>
      <c r="Q249" s="102">
        <v>219500</v>
      </c>
      <c r="R249" s="46">
        <f t="shared" si="14"/>
        <v>699508</v>
      </c>
      <c r="S249" s="102">
        <v>67775</v>
      </c>
      <c r="T249" s="102">
        <v>631733</v>
      </c>
      <c r="V249" s="100" t="s">
        <v>1004</v>
      </c>
      <c r="W249" s="101" t="s">
        <v>1965</v>
      </c>
      <c r="X249" s="102">
        <v>3008562</v>
      </c>
      <c r="Y249" s="102">
        <f t="shared" si="15"/>
        <v>613535</v>
      </c>
      <c r="Z249" s="80"/>
      <c r="AA249" s="102">
        <v>613535</v>
      </c>
    </row>
    <row r="250" spans="1:27" ht="15">
      <c r="A250" s="100" t="s">
        <v>1038</v>
      </c>
      <c r="B250" s="101" t="s">
        <v>1976</v>
      </c>
      <c r="C250" s="80"/>
      <c r="D250" s="46">
        <f t="shared" si="12"/>
        <v>13580</v>
      </c>
      <c r="E250" s="80"/>
      <c r="F250" s="102">
        <v>13580</v>
      </c>
      <c r="H250" s="100" t="s">
        <v>1165</v>
      </c>
      <c r="I250" s="101" t="s">
        <v>2010</v>
      </c>
      <c r="J250" s="80"/>
      <c r="K250" s="46">
        <f t="shared" si="13"/>
        <v>30025</v>
      </c>
      <c r="L250" s="80"/>
      <c r="M250" s="102">
        <v>30025</v>
      </c>
      <c r="O250" s="100" t="s">
        <v>994</v>
      </c>
      <c r="P250" s="101" t="s">
        <v>1962</v>
      </c>
      <c r="Q250" s="102">
        <v>9313320</v>
      </c>
      <c r="R250" s="46">
        <f t="shared" si="14"/>
        <v>883122</v>
      </c>
      <c r="S250" s="102">
        <v>115979</v>
      </c>
      <c r="T250" s="102">
        <v>767143</v>
      </c>
      <c r="V250" s="100" t="s">
        <v>1007</v>
      </c>
      <c r="W250" s="101" t="s">
        <v>1966</v>
      </c>
      <c r="X250" s="102">
        <v>548000</v>
      </c>
      <c r="Y250" s="102">
        <f t="shared" si="15"/>
        <v>1254314</v>
      </c>
      <c r="Z250" s="80"/>
      <c r="AA250" s="102">
        <v>1254314</v>
      </c>
    </row>
    <row r="251" spans="1:27" ht="15">
      <c r="A251" s="100" t="s">
        <v>1047</v>
      </c>
      <c r="B251" s="101" t="s">
        <v>1979</v>
      </c>
      <c r="C251" s="80"/>
      <c r="D251" s="46">
        <f t="shared" si="12"/>
        <v>39212</v>
      </c>
      <c r="E251" s="80"/>
      <c r="F251" s="102">
        <v>39212</v>
      </c>
      <c r="H251" s="100" t="s">
        <v>1168</v>
      </c>
      <c r="I251" s="101" t="s">
        <v>2011</v>
      </c>
      <c r="J251" s="102">
        <v>550800</v>
      </c>
      <c r="K251" s="46">
        <f t="shared" si="13"/>
        <v>3708784</v>
      </c>
      <c r="L251" s="102">
        <v>2249001</v>
      </c>
      <c r="M251" s="102">
        <v>1459783</v>
      </c>
      <c r="O251" s="100" t="s">
        <v>998</v>
      </c>
      <c r="P251" s="101" t="s">
        <v>1963</v>
      </c>
      <c r="Q251" s="102">
        <v>3797700</v>
      </c>
      <c r="R251" s="46">
        <f t="shared" si="14"/>
        <v>16912525</v>
      </c>
      <c r="S251" s="102">
        <v>483700</v>
      </c>
      <c r="T251" s="102">
        <v>16428825</v>
      </c>
      <c r="V251" s="100" t="s">
        <v>1010</v>
      </c>
      <c r="W251" s="101" t="s">
        <v>1967</v>
      </c>
      <c r="X251" s="102">
        <v>1892000</v>
      </c>
      <c r="Y251" s="102">
        <f t="shared" si="15"/>
        <v>15774306</v>
      </c>
      <c r="Z251" s="102">
        <v>186975</v>
      </c>
      <c r="AA251" s="102">
        <v>15587331</v>
      </c>
    </row>
    <row r="252" spans="1:27" ht="15">
      <c r="A252" s="100" t="s">
        <v>1050</v>
      </c>
      <c r="B252" s="101" t="s">
        <v>1980</v>
      </c>
      <c r="C252" s="80"/>
      <c r="D252" s="46">
        <f t="shared" si="12"/>
        <v>262838</v>
      </c>
      <c r="E252" s="80"/>
      <c r="F252" s="102">
        <v>262838</v>
      </c>
      <c r="H252" s="100" t="s">
        <v>1174</v>
      </c>
      <c r="I252" s="101" t="s">
        <v>2013</v>
      </c>
      <c r="J252" s="80"/>
      <c r="K252" s="46">
        <f t="shared" si="13"/>
        <v>16367</v>
      </c>
      <c r="L252" s="80"/>
      <c r="M252" s="102">
        <v>16367</v>
      </c>
      <c r="O252" s="100" t="s">
        <v>1001</v>
      </c>
      <c r="P252" s="101" t="s">
        <v>1964</v>
      </c>
      <c r="Q252" s="102">
        <v>219000</v>
      </c>
      <c r="R252" s="46">
        <f t="shared" si="14"/>
        <v>71589</v>
      </c>
      <c r="S252" s="80"/>
      <c r="T252" s="102">
        <v>71589</v>
      </c>
      <c r="V252" s="100" t="s">
        <v>1013</v>
      </c>
      <c r="W252" s="101" t="s">
        <v>1968</v>
      </c>
      <c r="X252" s="102">
        <v>3048783</v>
      </c>
      <c r="Y252" s="102">
        <f t="shared" si="15"/>
        <v>182277926</v>
      </c>
      <c r="Z252" s="102">
        <v>28182000</v>
      </c>
      <c r="AA252" s="102">
        <v>154095926</v>
      </c>
    </row>
    <row r="253" spans="1:27" ht="15">
      <c r="A253" s="100" t="s">
        <v>1053</v>
      </c>
      <c r="B253" s="101" t="s">
        <v>1981</v>
      </c>
      <c r="C253" s="80"/>
      <c r="D253" s="46">
        <f t="shared" si="12"/>
        <v>202793</v>
      </c>
      <c r="E253" s="102">
        <v>62700</v>
      </c>
      <c r="F253" s="102">
        <v>140093</v>
      </c>
      <c r="H253" s="100" t="s">
        <v>1177</v>
      </c>
      <c r="I253" s="101" t="s">
        <v>2014</v>
      </c>
      <c r="J253" s="80"/>
      <c r="K253" s="46">
        <f t="shared" si="13"/>
        <v>1200</v>
      </c>
      <c r="L253" s="80"/>
      <c r="M253" s="102">
        <v>1200</v>
      </c>
      <c r="O253" s="100" t="s">
        <v>1004</v>
      </c>
      <c r="P253" s="101" t="s">
        <v>1965</v>
      </c>
      <c r="Q253" s="80"/>
      <c r="R253" s="46">
        <f t="shared" si="14"/>
        <v>2676673</v>
      </c>
      <c r="S253" s="80"/>
      <c r="T253" s="102">
        <v>2676673</v>
      </c>
      <c r="V253" s="100" t="s">
        <v>1016</v>
      </c>
      <c r="W253" s="101" t="s">
        <v>1969</v>
      </c>
      <c r="X253" s="102">
        <v>7939123</v>
      </c>
      <c r="Y253" s="102">
        <f t="shared" si="15"/>
        <v>17847251</v>
      </c>
      <c r="Z253" s="102">
        <v>285000</v>
      </c>
      <c r="AA253" s="102">
        <v>17562251</v>
      </c>
    </row>
    <row r="254" spans="1:27" ht="15">
      <c r="A254" s="100" t="s">
        <v>1056</v>
      </c>
      <c r="B254" s="101" t="s">
        <v>1982</v>
      </c>
      <c r="C254" s="80"/>
      <c r="D254" s="46">
        <f t="shared" si="12"/>
        <v>220833</v>
      </c>
      <c r="E254" s="102">
        <v>0</v>
      </c>
      <c r="F254" s="102">
        <v>220833</v>
      </c>
      <c r="H254" s="100" t="s">
        <v>1183</v>
      </c>
      <c r="I254" s="101" t="s">
        <v>2016</v>
      </c>
      <c r="J254" s="80"/>
      <c r="K254" s="46">
        <f t="shared" si="13"/>
        <v>640249</v>
      </c>
      <c r="L254" s="80"/>
      <c r="M254" s="102">
        <v>640249</v>
      </c>
      <c r="O254" s="100" t="s">
        <v>1007</v>
      </c>
      <c r="P254" s="101" t="s">
        <v>1966</v>
      </c>
      <c r="Q254" s="102">
        <v>67129790</v>
      </c>
      <c r="R254" s="46">
        <f t="shared" si="14"/>
        <v>3077193</v>
      </c>
      <c r="S254" s="80"/>
      <c r="T254" s="102">
        <v>3077193</v>
      </c>
      <c r="V254" s="100" t="s">
        <v>1019</v>
      </c>
      <c r="W254" s="101" t="s">
        <v>1970</v>
      </c>
      <c r="X254" s="102">
        <v>9443400</v>
      </c>
      <c r="Y254" s="102">
        <f t="shared" si="15"/>
        <v>25176696</v>
      </c>
      <c r="Z254" s="102">
        <v>20000</v>
      </c>
      <c r="AA254" s="102">
        <v>25156696</v>
      </c>
    </row>
    <row r="255" spans="1:27" ht="15">
      <c r="A255" s="100" t="s">
        <v>1059</v>
      </c>
      <c r="B255" s="101" t="s">
        <v>1983</v>
      </c>
      <c r="C255" s="80"/>
      <c r="D255" s="46">
        <f t="shared" si="12"/>
        <v>79617</v>
      </c>
      <c r="E255" s="80"/>
      <c r="F255" s="102">
        <v>79617</v>
      </c>
      <c r="H255" s="100" t="s">
        <v>1186</v>
      </c>
      <c r="I255" s="101" t="s">
        <v>2017</v>
      </c>
      <c r="J255" s="80"/>
      <c r="K255" s="46">
        <f t="shared" si="13"/>
        <v>67751</v>
      </c>
      <c r="L255" s="80"/>
      <c r="M255" s="102">
        <v>67751</v>
      </c>
      <c r="O255" s="100" t="s">
        <v>1010</v>
      </c>
      <c r="P255" s="101" t="s">
        <v>1967</v>
      </c>
      <c r="Q255" s="102">
        <v>71615407</v>
      </c>
      <c r="R255" s="46">
        <f t="shared" si="14"/>
        <v>40365834</v>
      </c>
      <c r="S255" s="102">
        <v>3200384</v>
      </c>
      <c r="T255" s="102">
        <v>37165450</v>
      </c>
      <c r="V255" s="100" t="s">
        <v>1022</v>
      </c>
      <c r="W255" s="101" t="s">
        <v>1971</v>
      </c>
      <c r="X255" s="102">
        <v>25064609</v>
      </c>
      <c r="Y255" s="102">
        <f t="shared" si="15"/>
        <v>58114525</v>
      </c>
      <c r="Z255" s="102">
        <v>956084</v>
      </c>
      <c r="AA255" s="102">
        <v>57158441</v>
      </c>
    </row>
    <row r="256" spans="1:27" ht="15">
      <c r="A256" s="100" t="s">
        <v>1062</v>
      </c>
      <c r="B256" s="101" t="s">
        <v>1946</v>
      </c>
      <c r="C256" s="102">
        <v>250</v>
      </c>
      <c r="D256" s="46">
        <f t="shared" si="12"/>
        <v>224638</v>
      </c>
      <c r="E256" s="102">
        <v>140000</v>
      </c>
      <c r="F256" s="102">
        <v>84638</v>
      </c>
      <c r="H256" s="100" t="s">
        <v>1189</v>
      </c>
      <c r="I256" s="101" t="s">
        <v>2018</v>
      </c>
      <c r="J256" s="80"/>
      <c r="K256" s="46">
        <f t="shared" si="13"/>
        <v>10300</v>
      </c>
      <c r="L256" s="80"/>
      <c r="M256" s="102">
        <v>10300</v>
      </c>
      <c r="O256" s="100" t="s">
        <v>1013</v>
      </c>
      <c r="P256" s="101" t="s">
        <v>1968</v>
      </c>
      <c r="Q256" s="102">
        <v>820745664</v>
      </c>
      <c r="R256" s="46">
        <f t="shared" si="14"/>
        <v>223951319</v>
      </c>
      <c r="S256" s="102">
        <v>4837091</v>
      </c>
      <c r="T256" s="102">
        <v>219114228</v>
      </c>
      <c r="V256" s="100" t="s">
        <v>1025</v>
      </c>
      <c r="W256" s="101" t="s">
        <v>1972</v>
      </c>
      <c r="X256" s="102">
        <v>490000</v>
      </c>
      <c r="Y256" s="102">
        <f t="shared" si="15"/>
        <v>16147599</v>
      </c>
      <c r="Z256" s="102">
        <v>7630800</v>
      </c>
      <c r="AA256" s="102">
        <v>8516799</v>
      </c>
    </row>
    <row r="257" spans="1:27" ht="15">
      <c r="A257" s="100" t="s">
        <v>1064</v>
      </c>
      <c r="B257" s="101" t="s">
        <v>1984</v>
      </c>
      <c r="C257" s="80"/>
      <c r="D257" s="46">
        <f t="shared" si="12"/>
        <v>24474</v>
      </c>
      <c r="E257" s="80"/>
      <c r="F257" s="102">
        <v>24474</v>
      </c>
      <c r="H257" s="100" t="s">
        <v>1192</v>
      </c>
      <c r="I257" s="101" t="s">
        <v>1951</v>
      </c>
      <c r="J257" s="102">
        <v>598500</v>
      </c>
      <c r="K257" s="46">
        <f t="shared" si="13"/>
        <v>1519057</v>
      </c>
      <c r="L257" s="80"/>
      <c r="M257" s="102">
        <v>1519057</v>
      </c>
      <c r="O257" s="100" t="s">
        <v>1016</v>
      </c>
      <c r="P257" s="101" t="s">
        <v>1969</v>
      </c>
      <c r="Q257" s="102">
        <v>28413662</v>
      </c>
      <c r="R257" s="46">
        <f t="shared" si="14"/>
        <v>6322906</v>
      </c>
      <c r="S257" s="102">
        <v>425800</v>
      </c>
      <c r="T257" s="102">
        <v>5897106</v>
      </c>
      <c r="V257" s="100" t="s">
        <v>1028</v>
      </c>
      <c r="W257" s="101" t="s">
        <v>1973</v>
      </c>
      <c r="X257" s="80"/>
      <c r="Y257" s="102">
        <f t="shared" si="15"/>
        <v>31957050</v>
      </c>
      <c r="Z257" s="80"/>
      <c r="AA257" s="102">
        <v>31957050</v>
      </c>
    </row>
    <row r="258" spans="1:27" ht="15">
      <c r="A258" s="100" t="s">
        <v>1067</v>
      </c>
      <c r="B258" s="101" t="s">
        <v>1985</v>
      </c>
      <c r="C258" s="80"/>
      <c r="D258" s="46">
        <f t="shared" si="12"/>
        <v>0</v>
      </c>
      <c r="E258" s="80"/>
      <c r="F258" s="102">
        <v>0</v>
      </c>
      <c r="H258" s="100" t="s">
        <v>1194</v>
      </c>
      <c r="I258" s="101" t="s">
        <v>2019</v>
      </c>
      <c r="J258" s="80"/>
      <c r="K258" s="46">
        <f t="shared" si="13"/>
        <v>1365063</v>
      </c>
      <c r="L258" s="80"/>
      <c r="M258" s="102">
        <v>1365063</v>
      </c>
      <c r="O258" s="100" t="s">
        <v>1019</v>
      </c>
      <c r="P258" s="101" t="s">
        <v>1970</v>
      </c>
      <c r="Q258" s="102">
        <v>60385</v>
      </c>
      <c r="R258" s="46">
        <f t="shared" si="14"/>
        <v>9440401</v>
      </c>
      <c r="S258" s="102">
        <v>8900</v>
      </c>
      <c r="T258" s="102">
        <v>9431501</v>
      </c>
      <c r="V258" s="100" t="s">
        <v>1031</v>
      </c>
      <c r="W258" s="101" t="s">
        <v>1974</v>
      </c>
      <c r="X258" s="102">
        <v>104000</v>
      </c>
      <c r="Y258" s="102">
        <f t="shared" si="15"/>
        <v>8200087</v>
      </c>
      <c r="Z258" s="80"/>
      <c r="AA258" s="102">
        <v>8200087</v>
      </c>
    </row>
    <row r="259" spans="1:27" ht="15">
      <c r="A259" s="100" t="s">
        <v>1070</v>
      </c>
      <c r="B259" s="101" t="s">
        <v>1986</v>
      </c>
      <c r="C259" s="80"/>
      <c r="D259" s="46">
        <f t="shared" si="12"/>
        <v>6443</v>
      </c>
      <c r="E259" s="80"/>
      <c r="F259" s="102">
        <v>6443</v>
      </c>
      <c r="H259" s="100" t="s">
        <v>1196</v>
      </c>
      <c r="I259" s="101" t="s">
        <v>2020</v>
      </c>
      <c r="J259" s="80"/>
      <c r="K259" s="46">
        <f t="shared" si="13"/>
        <v>1632481</v>
      </c>
      <c r="L259" s="80"/>
      <c r="M259" s="102">
        <v>1632481</v>
      </c>
      <c r="O259" s="100" t="s">
        <v>1022</v>
      </c>
      <c r="P259" s="101" t="s">
        <v>1971</v>
      </c>
      <c r="Q259" s="102">
        <v>23863251</v>
      </c>
      <c r="R259" s="46">
        <f t="shared" si="14"/>
        <v>5770928</v>
      </c>
      <c r="S259" s="102">
        <v>833989</v>
      </c>
      <c r="T259" s="102">
        <v>4936939</v>
      </c>
      <c r="V259" s="100" t="s">
        <v>1035</v>
      </c>
      <c r="W259" s="101" t="s">
        <v>1975</v>
      </c>
      <c r="X259" s="102">
        <v>2756551</v>
      </c>
      <c r="Y259" s="102">
        <f t="shared" si="15"/>
        <v>1052405</v>
      </c>
      <c r="Z259" s="102">
        <v>57300</v>
      </c>
      <c r="AA259" s="102">
        <v>995105</v>
      </c>
    </row>
    <row r="260" spans="1:27" ht="15">
      <c r="A260" s="100" t="s">
        <v>1076</v>
      </c>
      <c r="B260" s="101" t="s">
        <v>1988</v>
      </c>
      <c r="C260" s="80"/>
      <c r="D260" s="46">
        <f t="shared" si="12"/>
        <v>17500</v>
      </c>
      <c r="E260" s="80"/>
      <c r="F260" s="102">
        <v>17500</v>
      </c>
      <c r="H260" s="100" t="s">
        <v>1199</v>
      </c>
      <c r="I260" s="101" t="s">
        <v>2021</v>
      </c>
      <c r="J260" s="80"/>
      <c r="K260" s="46">
        <f t="shared" si="13"/>
        <v>69601</v>
      </c>
      <c r="L260" s="80"/>
      <c r="M260" s="102">
        <v>69601</v>
      </c>
      <c r="O260" s="100" t="s">
        <v>1025</v>
      </c>
      <c r="P260" s="101" t="s">
        <v>1972</v>
      </c>
      <c r="Q260" s="102">
        <v>6605538</v>
      </c>
      <c r="R260" s="46">
        <f t="shared" si="14"/>
        <v>11112563</v>
      </c>
      <c r="S260" s="102">
        <v>53480</v>
      </c>
      <c r="T260" s="102">
        <v>11059083</v>
      </c>
      <c r="V260" s="100" t="s">
        <v>1038</v>
      </c>
      <c r="W260" s="101" t="s">
        <v>1976</v>
      </c>
      <c r="X260" s="102">
        <v>122869</v>
      </c>
      <c r="Y260" s="102">
        <f t="shared" si="15"/>
        <v>1273170</v>
      </c>
      <c r="Z260" s="102">
        <v>326804</v>
      </c>
      <c r="AA260" s="102">
        <v>946366</v>
      </c>
    </row>
    <row r="261" spans="1:27" ht="15">
      <c r="A261" s="100" t="s">
        <v>1079</v>
      </c>
      <c r="B261" s="101" t="s">
        <v>1989</v>
      </c>
      <c r="C261" s="102">
        <v>26400</v>
      </c>
      <c r="D261" s="46">
        <f t="shared" si="12"/>
        <v>42728</v>
      </c>
      <c r="E261" s="80"/>
      <c r="F261" s="102">
        <v>42728</v>
      </c>
      <c r="H261" s="100" t="s">
        <v>1202</v>
      </c>
      <c r="I261" s="101" t="s">
        <v>2022</v>
      </c>
      <c r="J261" s="102">
        <v>905500</v>
      </c>
      <c r="K261" s="46">
        <f t="shared" si="13"/>
        <v>1164171</v>
      </c>
      <c r="L261" s="80"/>
      <c r="M261" s="102">
        <v>1164171</v>
      </c>
      <c r="O261" s="100" t="s">
        <v>1028</v>
      </c>
      <c r="P261" s="101" t="s">
        <v>1973</v>
      </c>
      <c r="Q261" s="102">
        <v>105967724</v>
      </c>
      <c r="R261" s="46">
        <f t="shared" si="14"/>
        <v>9438178</v>
      </c>
      <c r="S261" s="102">
        <v>267600</v>
      </c>
      <c r="T261" s="102">
        <v>9170578</v>
      </c>
      <c r="V261" s="100" t="s">
        <v>1041</v>
      </c>
      <c r="W261" s="101" t="s">
        <v>1977</v>
      </c>
      <c r="X261" s="80"/>
      <c r="Y261" s="102">
        <f t="shared" si="15"/>
        <v>602276</v>
      </c>
      <c r="Z261" s="102">
        <v>7650</v>
      </c>
      <c r="AA261" s="102">
        <v>594626</v>
      </c>
    </row>
    <row r="262" spans="1:27" ht="15">
      <c r="A262" s="100" t="s">
        <v>1082</v>
      </c>
      <c r="B262" s="101" t="s">
        <v>1990</v>
      </c>
      <c r="C262" s="80"/>
      <c r="D262" s="46">
        <f t="shared" si="12"/>
        <v>90548</v>
      </c>
      <c r="E262" s="80"/>
      <c r="F262" s="102">
        <v>90548</v>
      </c>
      <c r="H262" s="100" t="s">
        <v>1205</v>
      </c>
      <c r="I262" s="101" t="s">
        <v>2023</v>
      </c>
      <c r="J262" s="102">
        <v>5000</v>
      </c>
      <c r="K262" s="46">
        <f t="shared" si="13"/>
        <v>4100261</v>
      </c>
      <c r="L262" s="80"/>
      <c r="M262" s="102">
        <v>4100261</v>
      </c>
      <c r="O262" s="100" t="s">
        <v>1031</v>
      </c>
      <c r="P262" s="101" t="s">
        <v>1974</v>
      </c>
      <c r="Q262" s="102">
        <v>4104325</v>
      </c>
      <c r="R262" s="46">
        <f t="shared" si="14"/>
        <v>7524017</v>
      </c>
      <c r="S262" s="102">
        <v>24400</v>
      </c>
      <c r="T262" s="102">
        <v>7499617</v>
      </c>
      <c r="V262" s="100" t="s">
        <v>1044</v>
      </c>
      <c r="W262" s="101" t="s">
        <v>1978</v>
      </c>
      <c r="X262" s="102">
        <v>6000</v>
      </c>
      <c r="Y262" s="102">
        <f t="shared" si="15"/>
        <v>102224</v>
      </c>
      <c r="Z262" s="102">
        <v>29750</v>
      </c>
      <c r="AA262" s="102">
        <v>72474</v>
      </c>
    </row>
    <row r="263" spans="1:27" ht="15">
      <c r="A263" s="100" t="s">
        <v>1085</v>
      </c>
      <c r="B263" s="101" t="s">
        <v>1991</v>
      </c>
      <c r="C263" s="80"/>
      <c r="D263" s="46">
        <f aca="true" t="shared" si="16" ref="D263:D326">E263+F263</f>
        <v>4450</v>
      </c>
      <c r="E263" s="80"/>
      <c r="F263" s="102">
        <v>4450</v>
      </c>
      <c r="H263" s="100" t="s">
        <v>1208</v>
      </c>
      <c r="I263" s="101" t="s">
        <v>2024</v>
      </c>
      <c r="J263" s="102">
        <v>750001</v>
      </c>
      <c r="K263" s="46">
        <f aca="true" t="shared" si="17" ref="K263:K326">L263+M263</f>
        <v>352772</v>
      </c>
      <c r="L263" s="80"/>
      <c r="M263" s="102">
        <v>352772</v>
      </c>
      <c r="O263" s="100" t="s">
        <v>1035</v>
      </c>
      <c r="P263" s="101" t="s">
        <v>1975</v>
      </c>
      <c r="Q263" s="102">
        <v>1474717</v>
      </c>
      <c r="R263" s="46">
        <f aca="true" t="shared" si="18" ref="R263:R326">S263+T263</f>
        <v>1892107</v>
      </c>
      <c r="S263" s="102">
        <v>180293</v>
      </c>
      <c r="T263" s="102">
        <v>1711814</v>
      </c>
      <c r="V263" s="100" t="s">
        <v>1047</v>
      </c>
      <c r="W263" s="101" t="s">
        <v>1979</v>
      </c>
      <c r="X263" s="102">
        <v>27000</v>
      </c>
      <c r="Y263" s="102">
        <f aca="true" t="shared" si="19" ref="Y263:Y326">Z263+AA263</f>
        <v>770721</v>
      </c>
      <c r="Z263" s="102">
        <v>277000</v>
      </c>
      <c r="AA263" s="102">
        <v>493721</v>
      </c>
    </row>
    <row r="264" spans="1:27" ht="15">
      <c r="A264" s="100" t="s">
        <v>1088</v>
      </c>
      <c r="B264" s="101" t="s">
        <v>1992</v>
      </c>
      <c r="C264" s="80"/>
      <c r="D264" s="46">
        <f t="shared" si="16"/>
        <v>71236</v>
      </c>
      <c r="E264" s="80"/>
      <c r="F264" s="102">
        <v>71236</v>
      </c>
      <c r="H264" s="100" t="s">
        <v>1211</v>
      </c>
      <c r="I264" s="101" t="s">
        <v>2266</v>
      </c>
      <c r="J264" s="80"/>
      <c r="K264" s="46">
        <f t="shared" si="17"/>
        <v>69906</v>
      </c>
      <c r="L264" s="80"/>
      <c r="M264" s="102">
        <v>69906</v>
      </c>
      <c r="O264" s="100" t="s">
        <v>1038</v>
      </c>
      <c r="P264" s="101" t="s">
        <v>1976</v>
      </c>
      <c r="Q264" s="102">
        <v>200000</v>
      </c>
      <c r="R264" s="46">
        <f t="shared" si="18"/>
        <v>986667</v>
      </c>
      <c r="S264" s="102">
        <v>427200</v>
      </c>
      <c r="T264" s="102">
        <v>559467</v>
      </c>
      <c r="V264" s="100" t="s">
        <v>1050</v>
      </c>
      <c r="W264" s="101" t="s">
        <v>1980</v>
      </c>
      <c r="X264" s="102">
        <v>377501</v>
      </c>
      <c r="Y264" s="102">
        <f t="shared" si="19"/>
        <v>9082973</v>
      </c>
      <c r="Z264" s="80"/>
      <c r="AA264" s="102">
        <v>9082973</v>
      </c>
    </row>
    <row r="265" spans="1:27" ht="15">
      <c r="A265" s="100" t="s">
        <v>1091</v>
      </c>
      <c r="B265" s="101" t="s">
        <v>2250</v>
      </c>
      <c r="C265" s="80"/>
      <c r="D265" s="46">
        <f t="shared" si="16"/>
        <v>19575</v>
      </c>
      <c r="E265" s="80"/>
      <c r="F265" s="102">
        <v>19575</v>
      </c>
      <c r="H265" s="100" t="s">
        <v>1214</v>
      </c>
      <c r="I265" s="101" t="s">
        <v>2025</v>
      </c>
      <c r="J265" s="80"/>
      <c r="K265" s="46">
        <f t="shared" si="17"/>
        <v>5572886</v>
      </c>
      <c r="L265" s="102">
        <v>250000</v>
      </c>
      <c r="M265" s="102">
        <v>5322886</v>
      </c>
      <c r="O265" s="100" t="s">
        <v>1041</v>
      </c>
      <c r="P265" s="101" t="s">
        <v>1977</v>
      </c>
      <c r="Q265" s="102">
        <v>16771</v>
      </c>
      <c r="R265" s="46">
        <f t="shared" si="18"/>
        <v>201775</v>
      </c>
      <c r="S265" s="102">
        <v>44500</v>
      </c>
      <c r="T265" s="102">
        <v>157275</v>
      </c>
      <c r="V265" s="100" t="s">
        <v>1053</v>
      </c>
      <c r="W265" s="101" t="s">
        <v>1981</v>
      </c>
      <c r="X265" s="102">
        <v>525050</v>
      </c>
      <c r="Y265" s="102">
        <f t="shared" si="19"/>
        <v>1449529</v>
      </c>
      <c r="Z265" s="102">
        <v>171800</v>
      </c>
      <c r="AA265" s="102">
        <v>1277729</v>
      </c>
    </row>
    <row r="266" spans="1:27" ht="15">
      <c r="A266" s="100" t="s">
        <v>1094</v>
      </c>
      <c r="B266" s="101" t="s">
        <v>1993</v>
      </c>
      <c r="C266" s="102">
        <v>225211</v>
      </c>
      <c r="D266" s="46">
        <f t="shared" si="16"/>
        <v>683558</v>
      </c>
      <c r="E266" s="102">
        <v>127800</v>
      </c>
      <c r="F266" s="102">
        <v>555758</v>
      </c>
      <c r="H266" s="100" t="s">
        <v>1217</v>
      </c>
      <c r="I266" s="101" t="s">
        <v>2026</v>
      </c>
      <c r="J266" s="80"/>
      <c r="K266" s="46">
        <f t="shared" si="17"/>
        <v>1270864</v>
      </c>
      <c r="L266" s="80"/>
      <c r="M266" s="102">
        <v>1270864</v>
      </c>
      <c r="O266" s="100" t="s">
        <v>1044</v>
      </c>
      <c r="P266" s="101" t="s">
        <v>1978</v>
      </c>
      <c r="Q266" s="80"/>
      <c r="R266" s="46">
        <f t="shared" si="18"/>
        <v>390260</v>
      </c>
      <c r="S266" s="80"/>
      <c r="T266" s="102">
        <v>390260</v>
      </c>
      <c r="V266" s="100" t="s">
        <v>1056</v>
      </c>
      <c r="W266" s="101" t="s">
        <v>1982</v>
      </c>
      <c r="X266" s="102">
        <v>263724</v>
      </c>
      <c r="Y266" s="102">
        <f t="shared" si="19"/>
        <v>919726</v>
      </c>
      <c r="Z266" s="102">
        <v>658667</v>
      </c>
      <c r="AA266" s="102">
        <v>261059</v>
      </c>
    </row>
    <row r="267" spans="1:27" ht="15">
      <c r="A267" s="100" t="s">
        <v>1097</v>
      </c>
      <c r="B267" s="101" t="s">
        <v>1994</v>
      </c>
      <c r="C267" s="102">
        <v>1999500</v>
      </c>
      <c r="D267" s="46">
        <f t="shared" si="16"/>
        <v>422998</v>
      </c>
      <c r="E267" s="102">
        <v>10000</v>
      </c>
      <c r="F267" s="102">
        <v>412998</v>
      </c>
      <c r="H267" s="100" t="s">
        <v>1220</v>
      </c>
      <c r="I267" s="101" t="s">
        <v>2027</v>
      </c>
      <c r="J267" s="102">
        <v>2500</v>
      </c>
      <c r="K267" s="46">
        <f t="shared" si="17"/>
        <v>129802</v>
      </c>
      <c r="L267" s="80"/>
      <c r="M267" s="102">
        <v>129802</v>
      </c>
      <c r="O267" s="100" t="s">
        <v>1047</v>
      </c>
      <c r="P267" s="101" t="s">
        <v>1979</v>
      </c>
      <c r="Q267" s="102">
        <v>4086500</v>
      </c>
      <c r="R267" s="46">
        <f t="shared" si="18"/>
        <v>1683209</v>
      </c>
      <c r="S267" s="102">
        <v>548150</v>
      </c>
      <c r="T267" s="102">
        <v>1135059</v>
      </c>
      <c r="V267" s="100" t="s">
        <v>1059</v>
      </c>
      <c r="W267" s="101" t="s">
        <v>1983</v>
      </c>
      <c r="X267" s="102">
        <v>200000</v>
      </c>
      <c r="Y267" s="102">
        <f t="shared" si="19"/>
        <v>2726291</v>
      </c>
      <c r="Z267" s="80"/>
      <c r="AA267" s="102">
        <v>2726291</v>
      </c>
    </row>
    <row r="268" spans="1:27" ht="15">
      <c r="A268" s="100" t="s">
        <v>1100</v>
      </c>
      <c r="B268" s="101" t="s">
        <v>1995</v>
      </c>
      <c r="C268" s="80"/>
      <c r="D268" s="46">
        <f t="shared" si="16"/>
        <v>89850</v>
      </c>
      <c r="E268" s="80"/>
      <c r="F268" s="102">
        <v>89850</v>
      </c>
      <c r="H268" s="100" t="s">
        <v>1223</v>
      </c>
      <c r="I268" s="101" t="s">
        <v>2028</v>
      </c>
      <c r="J268" s="102">
        <v>1500</v>
      </c>
      <c r="K268" s="46">
        <f t="shared" si="17"/>
        <v>87717</v>
      </c>
      <c r="L268" s="80"/>
      <c r="M268" s="102">
        <v>87717</v>
      </c>
      <c r="O268" s="100" t="s">
        <v>1050</v>
      </c>
      <c r="P268" s="101" t="s">
        <v>1980</v>
      </c>
      <c r="Q268" s="102">
        <v>601738</v>
      </c>
      <c r="R268" s="46">
        <f t="shared" si="18"/>
        <v>7447826</v>
      </c>
      <c r="S268" s="102">
        <v>1431650</v>
      </c>
      <c r="T268" s="102">
        <v>6016176</v>
      </c>
      <c r="V268" s="100" t="s">
        <v>1062</v>
      </c>
      <c r="W268" s="101" t="s">
        <v>1946</v>
      </c>
      <c r="X268" s="102">
        <v>316250</v>
      </c>
      <c r="Y268" s="102">
        <f t="shared" si="19"/>
        <v>1122580</v>
      </c>
      <c r="Z268" s="102">
        <v>47800</v>
      </c>
      <c r="AA268" s="102">
        <v>1074780</v>
      </c>
    </row>
    <row r="269" spans="1:27" ht="15">
      <c r="A269" s="100" t="s">
        <v>1103</v>
      </c>
      <c r="B269" s="101" t="s">
        <v>1996</v>
      </c>
      <c r="C269" s="80"/>
      <c r="D269" s="46">
        <f t="shared" si="16"/>
        <v>218618</v>
      </c>
      <c r="E269" s="102">
        <v>6500</v>
      </c>
      <c r="F269" s="102">
        <v>212118</v>
      </c>
      <c r="H269" s="100" t="s">
        <v>1226</v>
      </c>
      <c r="I269" s="101" t="s">
        <v>2029</v>
      </c>
      <c r="J269" s="102">
        <v>3579210</v>
      </c>
      <c r="K269" s="46">
        <f t="shared" si="17"/>
        <v>4356116</v>
      </c>
      <c r="L269" s="102">
        <v>539500</v>
      </c>
      <c r="M269" s="102">
        <v>3816616</v>
      </c>
      <c r="O269" s="100" t="s">
        <v>1053</v>
      </c>
      <c r="P269" s="101" t="s">
        <v>1981</v>
      </c>
      <c r="Q269" s="102">
        <v>341800</v>
      </c>
      <c r="R269" s="46">
        <f t="shared" si="18"/>
        <v>2166101</v>
      </c>
      <c r="S269" s="102">
        <v>582600</v>
      </c>
      <c r="T269" s="102">
        <v>1583501</v>
      </c>
      <c r="V269" s="100" t="s">
        <v>1064</v>
      </c>
      <c r="W269" s="101" t="s">
        <v>1984</v>
      </c>
      <c r="X269" s="102">
        <v>3500</v>
      </c>
      <c r="Y269" s="102">
        <f t="shared" si="19"/>
        <v>85610</v>
      </c>
      <c r="Z269" s="102">
        <v>20000</v>
      </c>
      <c r="AA269" s="102">
        <v>65610</v>
      </c>
    </row>
    <row r="270" spans="1:27" ht="15">
      <c r="A270" s="100" t="s">
        <v>1106</v>
      </c>
      <c r="B270" s="101" t="s">
        <v>1997</v>
      </c>
      <c r="C270" s="80"/>
      <c r="D270" s="46">
        <f t="shared" si="16"/>
        <v>29700</v>
      </c>
      <c r="E270" s="80"/>
      <c r="F270" s="102">
        <v>29700</v>
      </c>
      <c r="H270" s="100" t="s">
        <v>1230</v>
      </c>
      <c r="I270" s="101" t="s">
        <v>2030</v>
      </c>
      <c r="J270" s="102">
        <v>2000</v>
      </c>
      <c r="K270" s="46">
        <f t="shared" si="17"/>
        <v>12400</v>
      </c>
      <c r="L270" s="80"/>
      <c r="M270" s="102">
        <v>12400</v>
      </c>
      <c r="O270" s="100" t="s">
        <v>1056</v>
      </c>
      <c r="P270" s="101" t="s">
        <v>1982</v>
      </c>
      <c r="Q270" s="102">
        <v>26600</v>
      </c>
      <c r="R270" s="46">
        <f t="shared" si="18"/>
        <v>1510008</v>
      </c>
      <c r="S270" s="102">
        <v>102681</v>
      </c>
      <c r="T270" s="102">
        <v>1407327</v>
      </c>
      <c r="V270" s="100" t="s">
        <v>1067</v>
      </c>
      <c r="W270" s="101" t="s">
        <v>1985</v>
      </c>
      <c r="X270" s="102">
        <v>86500</v>
      </c>
      <c r="Y270" s="102">
        <f t="shared" si="19"/>
        <v>334769</v>
      </c>
      <c r="Z270" s="102">
        <v>20100</v>
      </c>
      <c r="AA270" s="102">
        <v>314669</v>
      </c>
    </row>
    <row r="271" spans="1:27" ht="15">
      <c r="A271" s="100" t="s">
        <v>1109</v>
      </c>
      <c r="B271" s="101" t="s">
        <v>1998</v>
      </c>
      <c r="C271" s="80"/>
      <c r="D271" s="46">
        <f t="shared" si="16"/>
        <v>38884</v>
      </c>
      <c r="E271" s="80"/>
      <c r="F271" s="102">
        <v>38884</v>
      </c>
      <c r="H271" s="100" t="s">
        <v>1233</v>
      </c>
      <c r="I271" s="101" t="s">
        <v>2031</v>
      </c>
      <c r="J271" s="80"/>
      <c r="K271" s="46">
        <f t="shared" si="17"/>
        <v>12000</v>
      </c>
      <c r="L271" s="80"/>
      <c r="M271" s="102">
        <v>12000</v>
      </c>
      <c r="O271" s="100" t="s">
        <v>1059</v>
      </c>
      <c r="P271" s="101" t="s">
        <v>1983</v>
      </c>
      <c r="Q271" s="80"/>
      <c r="R271" s="46">
        <f t="shared" si="18"/>
        <v>857714</v>
      </c>
      <c r="S271" s="102">
        <v>550</v>
      </c>
      <c r="T271" s="102">
        <v>857164</v>
      </c>
      <c r="V271" s="100" t="s">
        <v>1070</v>
      </c>
      <c r="W271" s="101" t="s">
        <v>1986</v>
      </c>
      <c r="X271" s="102">
        <v>193300</v>
      </c>
      <c r="Y271" s="102">
        <f t="shared" si="19"/>
        <v>162529</v>
      </c>
      <c r="Z271" s="80"/>
      <c r="AA271" s="102">
        <v>162529</v>
      </c>
    </row>
    <row r="272" spans="1:27" ht="15">
      <c r="A272" s="100" t="s">
        <v>1113</v>
      </c>
      <c r="B272" s="101" t="s">
        <v>1999</v>
      </c>
      <c r="C272" s="80"/>
      <c r="D272" s="46">
        <f t="shared" si="16"/>
        <v>350862</v>
      </c>
      <c r="E272" s="102">
        <v>81000</v>
      </c>
      <c r="F272" s="102">
        <v>269862</v>
      </c>
      <c r="H272" s="100" t="s">
        <v>1236</v>
      </c>
      <c r="I272" s="101" t="s">
        <v>2032</v>
      </c>
      <c r="J272" s="80"/>
      <c r="K272" s="46">
        <f t="shared" si="17"/>
        <v>264798</v>
      </c>
      <c r="L272" s="80"/>
      <c r="M272" s="102">
        <v>264798</v>
      </c>
      <c r="O272" s="100" t="s">
        <v>1062</v>
      </c>
      <c r="P272" s="101" t="s">
        <v>1946</v>
      </c>
      <c r="Q272" s="102">
        <v>2746575</v>
      </c>
      <c r="R272" s="46">
        <f t="shared" si="18"/>
        <v>1940820</v>
      </c>
      <c r="S272" s="102">
        <v>760662</v>
      </c>
      <c r="T272" s="102">
        <v>1180158</v>
      </c>
      <c r="V272" s="100" t="s">
        <v>1073</v>
      </c>
      <c r="W272" s="101" t="s">
        <v>1987</v>
      </c>
      <c r="X272" s="102">
        <v>1080000</v>
      </c>
      <c r="Y272" s="102">
        <f t="shared" si="19"/>
        <v>205091</v>
      </c>
      <c r="Z272" s="102">
        <v>68900</v>
      </c>
      <c r="AA272" s="102">
        <v>136191</v>
      </c>
    </row>
    <row r="273" spans="1:27" ht="15">
      <c r="A273" s="100" t="s">
        <v>1123</v>
      </c>
      <c r="B273" s="101" t="s">
        <v>2000</v>
      </c>
      <c r="C273" s="80"/>
      <c r="D273" s="46">
        <f t="shared" si="16"/>
        <v>496897</v>
      </c>
      <c r="E273" s="80"/>
      <c r="F273" s="102">
        <v>496897</v>
      </c>
      <c r="H273" s="100" t="s">
        <v>1239</v>
      </c>
      <c r="I273" s="101" t="s">
        <v>2033</v>
      </c>
      <c r="J273" s="80"/>
      <c r="K273" s="46">
        <f t="shared" si="17"/>
        <v>267200</v>
      </c>
      <c r="L273" s="102">
        <v>191100</v>
      </c>
      <c r="M273" s="102">
        <v>76100</v>
      </c>
      <c r="O273" s="100" t="s">
        <v>1064</v>
      </c>
      <c r="P273" s="101" t="s">
        <v>1984</v>
      </c>
      <c r="Q273" s="102">
        <v>767101</v>
      </c>
      <c r="R273" s="46">
        <f t="shared" si="18"/>
        <v>695772</v>
      </c>
      <c r="S273" s="102">
        <v>227322</v>
      </c>
      <c r="T273" s="102">
        <v>468450</v>
      </c>
      <c r="V273" s="100" t="s">
        <v>1076</v>
      </c>
      <c r="W273" s="101" t="s">
        <v>1988</v>
      </c>
      <c r="X273" s="102">
        <v>1305564</v>
      </c>
      <c r="Y273" s="102">
        <f t="shared" si="19"/>
        <v>2295404</v>
      </c>
      <c r="Z273" s="102">
        <v>235029</v>
      </c>
      <c r="AA273" s="102">
        <v>2060375</v>
      </c>
    </row>
    <row r="274" spans="1:27" ht="15">
      <c r="A274" s="100" t="s">
        <v>1126</v>
      </c>
      <c r="B274" s="101" t="s">
        <v>1748</v>
      </c>
      <c r="C274" s="102">
        <v>1130000</v>
      </c>
      <c r="D274" s="46">
        <f t="shared" si="16"/>
        <v>2065114</v>
      </c>
      <c r="E274" s="102">
        <v>71452</v>
      </c>
      <c r="F274" s="102">
        <v>1993662</v>
      </c>
      <c r="H274" s="100" t="s">
        <v>1242</v>
      </c>
      <c r="I274" s="101" t="s">
        <v>2034</v>
      </c>
      <c r="J274" s="80"/>
      <c r="K274" s="46">
        <f t="shared" si="17"/>
        <v>500</v>
      </c>
      <c r="L274" s="80"/>
      <c r="M274" s="102">
        <v>500</v>
      </c>
      <c r="O274" s="100" t="s">
        <v>1067</v>
      </c>
      <c r="P274" s="101" t="s">
        <v>1985</v>
      </c>
      <c r="Q274" s="102">
        <v>20000</v>
      </c>
      <c r="R274" s="46">
        <f t="shared" si="18"/>
        <v>240380</v>
      </c>
      <c r="S274" s="102">
        <v>85500</v>
      </c>
      <c r="T274" s="102">
        <v>154880</v>
      </c>
      <c r="V274" s="100" t="s">
        <v>1079</v>
      </c>
      <c r="W274" s="101" t="s">
        <v>1989</v>
      </c>
      <c r="X274" s="102">
        <v>135590</v>
      </c>
      <c r="Y274" s="102">
        <f t="shared" si="19"/>
        <v>669839</v>
      </c>
      <c r="Z274" s="80"/>
      <c r="AA274" s="102">
        <v>669839</v>
      </c>
    </row>
    <row r="275" spans="1:27" ht="15">
      <c r="A275" s="100" t="s">
        <v>1128</v>
      </c>
      <c r="B275" s="101" t="s">
        <v>2001</v>
      </c>
      <c r="C275" s="80"/>
      <c r="D275" s="46">
        <f t="shared" si="16"/>
        <v>59389</v>
      </c>
      <c r="E275" s="80"/>
      <c r="F275" s="102">
        <v>59389</v>
      </c>
      <c r="H275" s="100" t="s">
        <v>1245</v>
      </c>
      <c r="I275" s="101" t="s">
        <v>2035</v>
      </c>
      <c r="J275" s="102">
        <v>25000</v>
      </c>
      <c r="K275" s="46">
        <f t="shared" si="17"/>
        <v>8000</v>
      </c>
      <c r="L275" s="80"/>
      <c r="M275" s="102">
        <v>8000</v>
      </c>
      <c r="O275" s="100" t="s">
        <v>1070</v>
      </c>
      <c r="P275" s="101" t="s">
        <v>1986</v>
      </c>
      <c r="Q275" s="102">
        <v>53950</v>
      </c>
      <c r="R275" s="46">
        <f t="shared" si="18"/>
        <v>323728</v>
      </c>
      <c r="S275" s="102">
        <v>40750</v>
      </c>
      <c r="T275" s="102">
        <v>282978</v>
      </c>
      <c r="V275" s="100" t="s">
        <v>1082</v>
      </c>
      <c r="W275" s="101" t="s">
        <v>1990</v>
      </c>
      <c r="X275" s="80"/>
      <c r="Y275" s="102">
        <f t="shared" si="19"/>
        <v>1762107</v>
      </c>
      <c r="Z275" s="102">
        <v>24301</v>
      </c>
      <c r="AA275" s="102">
        <v>1737806</v>
      </c>
    </row>
    <row r="276" spans="1:27" ht="15">
      <c r="A276" s="100" t="s">
        <v>1131</v>
      </c>
      <c r="B276" s="101" t="s">
        <v>2002</v>
      </c>
      <c r="C276" s="80"/>
      <c r="D276" s="46">
        <f t="shared" si="16"/>
        <v>87850</v>
      </c>
      <c r="E276" s="80"/>
      <c r="F276" s="102">
        <v>87850</v>
      </c>
      <c r="H276" s="100" t="s">
        <v>1248</v>
      </c>
      <c r="I276" s="101" t="s">
        <v>2036</v>
      </c>
      <c r="J276" s="80"/>
      <c r="K276" s="46">
        <f t="shared" si="17"/>
        <v>423</v>
      </c>
      <c r="L276" s="80"/>
      <c r="M276" s="102">
        <v>423</v>
      </c>
      <c r="O276" s="100" t="s">
        <v>1073</v>
      </c>
      <c r="P276" s="101" t="s">
        <v>1987</v>
      </c>
      <c r="Q276" s="102">
        <v>447000</v>
      </c>
      <c r="R276" s="46">
        <f t="shared" si="18"/>
        <v>944652</v>
      </c>
      <c r="S276" s="102">
        <v>88150</v>
      </c>
      <c r="T276" s="102">
        <v>856502</v>
      </c>
      <c r="V276" s="100" t="s">
        <v>1085</v>
      </c>
      <c r="W276" s="101" t="s">
        <v>1991</v>
      </c>
      <c r="X276" s="102">
        <v>36250</v>
      </c>
      <c r="Y276" s="102">
        <f t="shared" si="19"/>
        <v>382587</v>
      </c>
      <c r="Z276" s="102">
        <v>41317</v>
      </c>
      <c r="AA276" s="102">
        <v>341270</v>
      </c>
    </row>
    <row r="277" spans="1:27" ht="15">
      <c r="A277" s="100" t="s">
        <v>1134</v>
      </c>
      <c r="B277" s="101" t="s">
        <v>1914</v>
      </c>
      <c r="C277" s="102">
        <v>15000</v>
      </c>
      <c r="D277" s="46">
        <f t="shared" si="16"/>
        <v>863028</v>
      </c>
      <c r="E277" s="102">
        <v>146200</v>
      </c>
      <c r="F277" s="102">
        <v>716828</v>
      </c>
      <c r="H277" s="100" t="s">
        <v>1251</v>
      </c>
      <c r="I277" s="101" t="s">
        <v>2037</v>
      </c>
      <c r="J277" s="80"/>
      <c r="K277" s="46">
        <f t="shared" si="17"/>
        <v>47500</v>
      </c>
      <c r="L277" s="80"/>
      <c r="M277" s="102">
        <v>47500</v>
      </c>
      <c r="O277" s="100" t="s">
        <v>1076</v>
      </c>
      <c r="P277" s="101" t="s">
        <v>1988</v>
      </c>
      <c r="Q277" s="102">
        <v>523980</v>
      </c>
      <c r="R277" s="46">
        <f t="shared" si="18"/>
        <v>1278371</v>
      </c>
      <c r="S277" s="102">
        <v>614521</v>
      </c>
      <c r="T277" s="102">
        <v>663850</v>
      </c>
      <c r="V277" s="100" t="s">
        <v>1088</v>
      </c>
      <c r="W277" s="101" t="s">
        <v>1992</v>
      </c>
      <c r="X277" s="102">
        <v>251019</v>
      </c>
      <c r="Y277" s="102">
        <f t="shared" si="19"/>
        <v>409888</v>
      </c>
      <c r="Z277" s="80"/>
      <c r="AA277" s="102">
        <v>409888</v>
      </c>
    </row>
    <row r="278" spans="1:27" ht="15">
      <c r="A278" s="100" t="s">
        <v>1136</v>
      </c>
      <c r="B278" s="101" t="s">
        <v>1915</v>
      </c>
      <c r="C278" s="102">
        <v>96250</v>
      </c>
      <c r="D278" s="46">
        <f t="shared" si="16"/>
        <v>577772</v>
      </c>
      <c r="E278" s="102">
        <v>102680</v>
      </c>
      <c r="F278" s="102">
        <v>475092</v>
      </c>
      <c r="H278" s="100" t="s">
        <v>1254</v>
      </c>
      <c r="I278" s="101" t="s">
        <v>2038</v>
      </c>
      <c r="J278" s="80"/>
      <c r="K278" s="46">
        <f t="shared" si="17"/>
        <v>30500</v>
      </c>
      <c r="L278" s="80"/>
      <c r="M278" s="102">
        <v>30500</v>
      </c>
      <c r="O278" s="100" t="s">
        <v>1079</v>
      </c>
      <c r="P278" s="101" t="s">
        <v>1989</v>
      </c>
      <c r="Q278" s="102">
        <v>1372754</v>
      </c>
      <c r="R278" s="46">
        <f t="shared" si="18"/>
        <v>1291344</v>
      </c>
      <c r="S278" s="102">
        <v>246500</v>
      </c>
      <c r="T278" s="102">
        <v>1044844</v>
      </c>
      <c r="V278" s="100" t="s">
        <v>1091</v>
      </c>
      <c r="W278" s="101" t="s">
        <v>2250</v>
      </c>
      <c r="X278" s="80"/>
      <c r="Y278" s="102">
        <f t="shared" si="19"/>
        <v>107545</v>
      </c>
      <c r="Z278" s="80"/>
      <c r="AA278" s="102">
        <v>107545</v>
      </c>
    </row>
    <row r="279" spans="1:27" ht="15">
      <c r="A279" s="100" t="s">
        <v>1138</v>
      </c>
      <c r="B279" s="101" t="s">
        <v>2003</v>
      </c>
      <c r="C279" s="80"/>
      <c r="D279" s="46">
        <f t="shared" si="16"/>
        <v>64830</v>
      </c>
      <c r="E279" s="80"/>
      <c r="F279" s="102">
        <v>64830</v>
      </c>
      <c r="H279" s="100" t="s">
        <v>1257</v>
      </c>
      <c r="I279" s="101" t="s">
        <v>2039</v>
      </c>
      <c r="J279" s="80"/>
      <c r="K279" s="46">
        <f t="shared" si="17"/>
        <v>14450</v>
      </c>
      <c r="L279" s="102">
        <v>11950</v>
      </c>
      <c r="M279" s="102">
        <v>2500</v>
      </c>
      <c r="O279" s="100" t="s">
        <v>1082</v>
      </c>
      <c r="P279" s="101" t="s">
        <v>1990</v>
      </c>
      <c r="Q279" s="102">
        <v>417250</v>
      </c>
      <c r="R279" s="46">
        <f t="shared" si="18"/>
        <v>3298458</v>
      </c>
      <c r="S279" s="102">
        <v>765837</v>
      </c>
      <c r="T279" s="102">
        <v>2532621</v>
      </c>
      <c r="V279" s="100" t="s">
        <v>1094</v>
      </c>
      <c r="W279" s="101" t="s">
        <v>1993</v>
      </c>
      <c r="X279" s="102">
        <v>6597606</v>
      </c>
      <c r="Y279" s="102">
        <f t="shared" si="19"/>
        <v>15281576</v>
      </c>
      <c r="Z279" s="102">
        <v>3961945</v>
      </c>
      <c r="AA279" s="102">
        <v>11319631</v>
      </c>
    </row>
    <row r="280" spans="1:27" ht="15">
      <c r="A280" s="100" t="s">
        <v>1147</v>
      </c>
      <c r="B280" s="101" t="s">
        <v>2004</v>
      </c>
      <c r="C280" s="80"/>
      <c r="D280" s="46">
        <f t="shared" si="16"/>
        <v>424307</v>
      </c>
      <c r="E280" s="80"/>
      <c r="F280" s="102">
        <v>424307</v>
      </c>
      <c r="H280" s="100" t="s">
        <v>1260</v>
      </c>
      <c r="I280" s="101" t="s">
        <v>2040</v>
      </c>
      <c r="J280" s="80"/>
      <c r="K280" s="46">
        <f t="shared" si="17"/>
        <v>390765</v>
      </c>
      <c r="L280" s="80"/>
      <c r="M280" s="102">
        <v>390765</v>
      </c>
      <c r="O280" s="100" t="s">
        <v>1085</v>
      </c>
      <c r="P280" s="101" t="s">
        <v>1991</v>
      </c>
      <c r="Q280" s="80"/>
      <c r="R280" s="46">
        <f t="shared" si="18"/>
        <v>244876</v>
      </c>
      <c r="S280" s="102">
        <v>49900</v>
      </c>
      <c r="T280" s="102">
        <v>194976</v>
      </c>
      <c r="V280" s="100" t="s">
        <v>1097</v>
      </c>
      <c r="W280" s="101" t="s">
        <v>1994</v>
      </c>
      <c r="X280" s="102">
        <v>2700823</v>
      </c>
      <c r="Y280" s="102">
        <f t="shared" si="19"/>
        <v>4800045</v>
      </c>
      <c r="Z280" s="102">
        <v>45500</v>
      </c>
      <c r="AA280" s="102">
        <v>4754545</v>
      </c>
    </row>
    <row r="281" spans="1:27" ht="15">
      <c r="A281" s="100" t="s">
        <v>1150</v>
      </c>
      <c r="B281" s="101" t="s">
        <v>2005</v>
      </c>
      <c r="C281" s="102">
        <v>594871</v>
      </c>
      <c r="D281" s="46">
        <f t="shared" si="16"/>
        <v>394176</v>
      </c>
      <c r="E281" s="102">
        <v>51000</v>
      </c>
      <c r="F281" s="102">
        <v>343176</v>
      </c>
      <c r="H281" s="100" t="s">
        <v>1266</v>
      </c>
      <c r="I281" s="101" t="s">
        <v>2042</v>
      </c>
      <c r="J281" s="80"/>
      <c r="K281" s="46">
        <f t="shared" si="17"/>
        <v>1000</v>
      </c>
      <c r="L281" s="80"/>
      <c r="M281" s="102">
        <v>1000</v>
      </c>
      <c r="O281" s="100" t="s">
        <v>1088</v>
      </c>
      <c r="P281" s="101" t="s">
        <v>1992</v>
      </c>
      <c r="Q281" s="102">
        <v>1073513</v>
      </c>
      <c r="R281" s="46">
        <f t="shared" si="18"/>
        <v>2163362</v>
      </c>
      <c r="S281" s="102">
        <v>554100</v>
      </c>
      <c r="T281" s="102">
        <v>1609262</v>
      </c>
      <c r="V281" s="100" t="s">
        <v>1100</v>
      </c>
      <c r="W281" s="101" t="s">
        <v>1995</v>
      </c>
      <c r="X281" s="80"/>
      <c r="Y281" s="102">
        <f t="shared" si="19"/>
        <v>67120</v>
      </c>
      <c r="Z281" s="80"/>
      <c r="AA281" s="102">
        <v>67120</v>
      </c>
    </row>
    <row r="282" spans="1:27" ht="15">
      <c r="A282" s="100" t="s">
        <v>1152</v>
      </c>
      <c r="B282" s="101" t="s">
        <v>2006</v>
      </c>
      <c r="C282" s="102">
        <v>6950</v>
      </c>
      <c r="D282" s="46">
        <f t="shared" si="16"/>
        <v>889830</v>
      </c>
      <c r="E282" s="102">
        <v>172</v>
      </c>
      <c r="F282" s="102">
        <v>889658</v>
      </c>
      <c r="H282" s="100" t="s">
        <v>1269</v>
      </c>
      <c r="I282" s="101" t="s">
        <v>2043</v>
      </c>
      <c r="J282" s="80"/>
      <c r="K282" s="46">
        <f t="shared" si="17"/>
        <v>674</v>
      </c>
      <c r="L282" s="80"/>
      <c r="M282" s="102">
        <v>674</v>
      </c>
      <c r="O282" s="100" t="s">
        <v>1091</v>
      </c>
      <c r="P282" s="101" t="s">
        <v>2250</v>
      </c>
      <c r="Q282" s="102">
        <v>600</v>
      </c>
      <c r="R282" s="46">
        <f t="shared" si="18"/>
        <v>114692</v>
      </c>
      <c r="S282" s="102">
        <v>6500</v>
      </c>
      <c r="T282" s="102">
        <v>108192</v>
      </c>
      <c r="V282" s="100" t="s">
        <v>1103</v>
      </c>
      <c r="W282" s="101" t="s">
        <v>1996</v>
      </c>
      <c r="X282" s="102">
        <v>521486</v>
      </c>
      <c r="Y282" s="102">
        <f t="shared" si="19"/>
        <v>450750</v>
      </c>
      <c r="Z282" s="102">
        <v>20200</v>
      </c>
      <c r="AA282" s="102">
        <v>430550</v>
      </c>
    </row>
    <row r="283" spans="1:27" ht="15">
      <c r="A283" s="103" t="s">
        <v>1144</v>
      </c>
      <c r="B283" s="101" t="s">
        <v>2007</v>
      </c>
      <c r="C283" s="102">
        <v>73735</v>
      </c>
      <c r="D283" s="46">
        <f t="shared" si="16"/>
        <v>1325221</v>
      </c>
      <c r="E283" s="102">
        <v>236101</v>
      </c>
      <c r="F283" s="102">
        <v>1089120</v>
      </c>
      <c r="H283" s="100" t="s">
        <v>1272</v>
      </c>
      <c r="I283" s="101" t="s">
        <v>2044</v>
      </c>
      <c r="J283" s="80"/>
      <c r="K283" s="46">
        <f t="shared" si="17"/>
        <v>387996</v>
      </c>
      <c r="L283" s="80"/>
      <c r="M283" s="102">
        <v>387996</v>
      </c>
      <c r="O283" s="100" t="s">
        <v>1094</v>
      </c>
      <c r="P283" s="101" t="s">
        <v>1993</v>
      </c>
      <c r="Q283" s="102">
        <v>9251516</v>
      </c>
      <c r="R283" s="46">
        <f t="shared" si="18"/>
        <v>8577398</v>
      </c>
      <c r="S283" s="102">
        <v>530225</v>
      </c>
      <c r="T283" s="102">
        <v>8047173</v>
      </c>
      <c r="V283" s="100" t="s">
        <v>1106</v>
      </c>
      <c r="W283" s="101" t="s">
        <v>1997</v>
      </c>
      <c r="X283" s="102">
        <v>21000</v>
      </c>
      <c r="Y283" s="102">
        <f t="shared" si="19"/>
        <v>1494734</v>
      </c>
      <c r="Z283" s="102">
        <v>96450</v>
      </c>
      <c r="AA283" s="102">
        <v>1398284</v>
      </c>
    </row>
    <row r="284" spans="1:27" ht="15">
      <c r="A284" s="100" t="s">
        <v>1156</v>
      </c>
      <c r="B284" s="101" t="s">
        <v>2008</v>
      </c>
      <c r="C284" s="80"/>
      <c r="D284" s="46">
        <f t="shared" si="16"/>
        <v>48608</v>
      </c>
      <c r="E284" s="80"/>
      <c r="F284" s="102">
        <v>48608</v>
      </c>
      <c r="H284" s="100" t="s">
        <v>1275</v>
      </c>
      <c r="I284" s="101" t="s">
        <v>2045</v>
      </c>
      <c r="J284" s="80"/>
      <c r="K284" s="46">
        <f t="shared" si="17"/>
        <v>980641</v>
      </c>
      <c r="L284" s="80"/>
      <c r="M284" s="102">
        <v>980641</v>
      </c>
      <c r="O284" s="100" t="s">
        <v>1097</v>
      </c>
      <c r="P284" s="101" t="s">
        <v>1994</v>
      </c>
      <c r="Q284" s="102">
        <v>13934951</v>
      </c>
      <c r="R284" s="46">
        <f t="shared" si="18"/>
        <v>7728657</v>
      </c>
      <c r="S284" s="102">
        <v>1801602</v>
      </c>
      <c r="T284" s="102">
        <v>5927055</v>
      </c>
      <c r="V284" s="100" t="s">
        <v>1109</v>
      </c>
      <c r="W284" s="101" t="s">
        <v>1998</v>
      </c>
      <c r="X284" s="102">
        <v>174700</v>
      </c>
      <c r="Y284" s="102">
        <f t="shared" si="19"/>
        <v>258001</v>
      </c>
      <c r="Z284" s="102">
        <v>47400</v>
      </c>
      <c r="AA284" s="102">
        <v>210601</v>
      </c>
    </row>
    <row r="285" spans="1:27" ht="15">
      <c r="A285" s="100" t="s">
        <v>1159</v>
      </c>
      <c r="B285" s="101" t="s">
        <v>2009</v>
      </c>
      <c r="C285" s="80"/>
      <c r="D285" s="46">
        <f t="shared" si="16"/>
        <v>194733</v>
      </c>
      <c r="E285" s="102">
        <v>128500</v>
      </c>
      <c r="F285" s="102">
        <v>66233</v>
      </c>
      <c r="H285" s="100" t="s">
        <v>1281</v>
      </c>
      <c r="I285" s="101" t="s">
        <v>2047</v>
      </c>
      <c r="J285" s="80"/>
      <c r="K285" s="46">
        <f t="shared" si="17"/>
        <v>225528</v>
      </c>
      <c r="L285" s="80"/>
      <c r="M285" s="102">
        <v>225528</v>
      </c>
      <c r="O285" s="100" t="s">
        <v>1100</v>
      </c>
      <c r="P285" s="101" t="s">
        <v>1995</v>
      </c>
      <c r="Q285" s="80"/>
      <c r="R285" s="46">
        <f t="shared" si="18"/>
        <v>166492</v>
      </c>
      <c r="S285" s="80"/>
      <c r="T285" s="102">
        <v>166492</v>
      </c>
      <c r="V285" s="100" t="s">
        <v>1113</v>
      </c>
      <c r="W285" s="101" t="s">
        <v>1999</v>
      </c>
      <c r="X285" s="102">
        <v>407500</v>
      </c>
      <c r="Y285" s="102">
        <f t="shared" si="19"/>
        <v>7722676</v>
      </c>
      <c r="Z285" s="80"/>
      <c r="AA285" s="102">
        <v>7722676</v>
      </c>
    </row>
    <row r="286" spans="1:27" ht="15">
      <c r="A286" s="100" t="s">
        <v>1162</v>
      </c>
      <c r="B286" s="101" t="s">
        <v>2294</v>
      </c>
      <c r="C286" s="80"/>
      <c r="D286" s="46">
        <f t="shared" si="16"/>
        <v>55628</v>
      </c>
      <c r="E286" s="80"/>
      <c r="F286" s="102">
        <v>55628</v>
      </c>
      <c r="H286" s="100" t="s">
        <v>1284</v>
      </c>
      <c r="I286" s="101" t="s">
        <v>2048</v>
      </c>
      <c r="J286" s="102">
        <v>258551</v>
      </c>
      <c r="K286" s="46">
        <f t="shared" si="17"/>
        <v>571473</v>
      </c>
      <c r="L286" s="80"/>
      <c r="M286" s="102">
        <v>571473</v>
      </c>
      <c r="O286" s="100" t="s">
        <v>1103</v>
      </c>
      <c r="P286" s="101" t="s">
        <v>1996</v>
      </c>
      <c r="Q286" s="102">
        <v>1465001</v>
      </c>
      <c r="R286" s="46">
        <f t="shared" si="18"/>
        <v>6382902</v>
      </c>
      <c r="S286" s="102">
        <v>1461277</v>
      </c>
      <c r="T286" s="102">
        <v>4921625</v>
      </c>
      <c r="V286" s="100" t="s">
        <v>1123</v>
      </c>
      <c r="W286" s="101" t="s">
        <v>2000</v>
      </c>
      <c r="X286" s="102">
        <v>60411</v>
      </c>
      <c r="Y286" s="102">
        <f t="shared" si="19"/>
        <v>20280330</v>
      </c>
      <c r="Z286" s="102">
        <v>300000</v>
      </c>
      <c r="AA286" s="102">
        <v>19980330</v>
      </c>
    </row>
    <row r="287" spans="1:27" ht="15">
      <c r="A287" s="100" t="s">
        <v>1165</v>
      </c>
      <c r="B287" s="101" t="s">
        <v>2010</v>
      </c>
      <c r="C287" s="80"/>
      <c r="D287" s="46">
        <f t="shared" si="16"/>
        <v>387945</v>
      </c>
      <c r="E287" s="80"/>
      <c r="F287" s="102">
        <v>387945</v>
      </c>
      <c r="H287" s="100" t="s">
        <v>1287</v>
      </c>
      <c r="I287" s="101" t="s">
        <v>2304</v>
      </c>
      <c r="J287" s="80"/>
      <c r="K287" s="46">
        <f t="shared" si="17"/>
        <v>35800</v>
      </c>
      <c r="L287" s="80"/>
      <c r="M287" s="102">
        <v>35800</v>
      </c>
      <c r="O287" s="100" t="s">
        <v>1106</v>
      </c>
      <c r="P287" s="101" t="s">
        <v>1997</v>
      </c>
      <c r="Q287" s="102">
        <v>1227500</v>
      </c>
      <c r="R287" s="46">
        <f t="shared" si="18"/>
        <v>1691695</v>
      </c>
      <c r="S287" s="102">
        <v>697325</v>
      </c>
      <c r="T287" s="102">
        <v>994370</v>
      </c>
      <c r="V287" s="100" t="s">
        <v>1126</v>
      </c>
      <c r="W287" s="101" t="s">
        <v>1748</v>
      </c>
      <c r="X287" s="102">
        <v>27815809</v>
      </c>
      <c r="Y287" s="102">
        <f t="shared" si="19"/>
        <v>28142883</v>
      </c>
      <c r="Z287" s="102">
        <v>2094159</v>
      </c>
      <c r="AA287" s="102">
        <v>26048724</v>
      </c>
    </row>
    <row r="288" spans="1:27" ht="15">
      <c r="A288" s="100" t="s">
        <v>1168</v>
      </c>
      <c r="B288" s="101" t="s">
        <v>2011</v>
      </c>
      <c r="C288" s="102">
        <v>734804</v>
      </c>
      <c r="D288" s="46">
        <f t="shared" si="16"/>
        <v>2110390</v>
      </c>
      <c r="E288" s="102">
        <v>282302</v>
      </c>
      <c r="F288" s="102">
        <v>1828088</v>
      </c>
      <c r="H288" s="100" t="s">
        <v>1290</v>
      </c>
      <c r="I288" s="101" t="s">
        <v>2049</v>
      </c>
      <c r="J288" s="80"/>
      <c r="K288" s="46">
        <f t="shared" si="17"/>
        <v>31150</v>
      </c>
      <c r="L288" s="80"/>
      <c r="M288" s="102">
        <v>31150</v>
      </c>
      <c r="O288" s="100" t="s">
        <v>1109</v>
      </c>
      <c r="P288" s="101" t="s">
        <v>1998</v>
      </c>
      <c r="Q288" s="102">
        <v>192300</v>
      </c>
      <c r="R288" s="46">
        <f t="shared" si="18"/>
        <v>4303066</v>
      </c>
      <c r="S288" s="102">
        <v>149000</v>
      </c>
      <c r="T288" s="102">
        <v>4154066</v>
      </c>
      <c r="V288" s="100" t="s">
        <v>1128</v>
      </c>
      <c r="W288" s="101" t="s">
        <v>2001</v>
      </c>
      <c r="X288" s="80"/>
      <c r="Y288" s="102">
        <f t="shared" si="19"/>
        <v>8151504</v>
      </c>
      <c r="Z288" s="102">
        <v>3133900</v>
      </c>
      <c r="AA288" s="102">
        <v>5017604</v>
      </c>
    </row>
    <row r="289" spans="1:27" ht="15">
      <c r="A289" s="100" t="s">
        <v>1171</v>
      </c>
      <c r="B289" s="101" t="s">
        <v>2012</v>
      </c>
      <c r="C289" s="80"/>
      <c r="D289" s="46">
        <f t="shared" si="16"/>
        <v>277240</v>
      </c>
      <c r="E289" s="80"/>
      <c r="F289" s="102">
        <v>277240</v>
      </c>
      <c r="H289" s="100" t="s">
        <v>1293</v>
      </c>
      <c r="I289" s="101" t="s">
        <v>2050</v>
      </c>
      <c r="J289" s="102">
        <v>15000</v>
      </c>
      <c r="K289" s="46">
        <f t="shared" si="17"/>
        <v>9056</v>
      </c>
      <c r="L289" s="80"/>
      <c r="M289" s="102">
        <v>9056</v>
      </c>
      <c r="O289" s="100" t="s">
        <v>1113</v>
      </c>
      <c r="P289" s="101" t="s">
        <v>1999</v>
      </c>
      <c r="Q289" s="102">
        <v>575001</v>
      </c>
      <c r="R289" s="46">
        <f t="shared" si="18"/>
        <v>5673428</v>
      </c>
      <c r="S289" s="102">
        <v>279957</v>
      </c>
      <c r="T289" s="102">
        <v>5393471</v>
      </c>
      <c r="V289" s="100" t="s">
        <v>1131</v>
      </c>
      <c r="W289" s="101" t="s">
        <v>2002</v>
      </c>
      <c r="X289" s="102">
        <v>2451</v>
      </c>
      <c r="Y289" s="102">
        <f t="shared" si="19"/>
        <v>1438060</v>
      </c>
      <c r="Z289" s="102">
        <v>416700</v>
      </c>
      <c r="AA289" s="102">
        <v>1021360</v>
      </c>
    </row>
    <row r="290" spans="1:27" ht="15">
      <c r="A290" s="100" t="s">
        <v>1174</v>
      </c>
      <c r="B290" s="101" t="s">
        <v>2013</v>
      </c>
      <c r="C290" s="102">
        <v>555405</v>
      </c>
      <c r="D290" s="46">
        <f t="shared" si="16"/>
        <v>328739</v>
      </c>
      <c r="E290" s="80"/>
      <c r="F290" s="102">
        <v>328739</v>
      </c>
      <c r="H290" s="100" t="s">
        <v>1296</v>
      </c>
      <c r="I290" s="101" t="s">
        <v>2051</v>
      </c>
      <c r="J290" s="80"/>
      <c r="K290" s="46">
        <f t="shared" si="17"/>
        <v>159550</v>
      </c>
      <c r="L290" s="80"/>
      <c r="M290" s="102">
        <v>159550</v>
      </c>
      <c r="O290" s="100" t="s">
        <v>1123</v>
      </c>
      <c r="P290" s="101" t="s">
        <v>2000</v>
      </c>
      <c r="Q290" s="102">
        <v>899125</v>
      </c>
      <c r="R290" s="46">
        <f t="shared" si="18"/>
        <v>9573697</v>
      </c>
      <c r="S290" s="102">
        <v>47500</v>
      </c>
      <c r="T290" s="102">
        <v>9526197</v>
      </c>
      <c r="V290" s="100" t="s">
        <v>1134</v>
      </c>
      <c r="W290" s="101" t="s">
        <v>1914</v>
      </c>
      <c r="X290" s="102">
        <v>301488</v>
      </c>
      <c r="Y290" s="102">
        <f t="shared" si="19"/>
        <v>12524255</v>
      </c>
      <c r="Z290" s="102">
        <v>27000</v>
      </c>
      <c r="AA290" s="102">
        <v>12497255</v>
      </c>
    </row>
    <row r="291" spans="1:27" ht="15">
      <c r="A291" s="100" t="s">
        <v>1177</v>
      </c>
      <c r="B291" s="101" t="s">
        <v>2014</v>
      </c>
      <c r="C291" s="80"/>
      <c r="D291" s="46">
        <f t="shared" si="16"/>
        <v>89429</v>
      </c>
      <c r="E291" s="102">
        <v>49000</v>
      </c>
      <c r="F291" s="102">
        <v>40429</v>
      </c>
      <c r="H291" s="100" t="s">
        <v>1299</v>
      </c>
      <c r="I291" s="101" t="s">
        <v>2302</v>
      </c>
      <c r="J291" s="80"/>
      <c r="K291" s="46">
        <f t="shared" si="17"/>
        <v>45000</v>
      </c>
      <c r="L291" s="80"/>
      <c r="M291" s="102">
        <v>45000</v>
      </c>
      <c r="O291" s="100" t="s">
        <v>1126</v>
      </c>
      <c r="P291" s="101" t="s">
        <v>1748</v>
      </c>
      <c r="Q291" s="102">
        <v>12322749</v>
      </c>
      <c r="R291" s="46">
        <f t="shared" si="18"/>
        <v>26195466</v>
      </c>
      <c r="S291" s="102">
        <v>2198459</v>
      </c>
      <c r="T291" s="102">
        <v>23997007</v>
      </c>
      <c r="V291" s="100" t="s">
        <v>1136</v>
      </c>
      <c r="W291" s="101" t="s">
        <v>1915</v>
      </c>
      <c r="X291" s="102">
        <v>42492878</v>
      </c>
      <c r="Y291" s="102">
        <f t="shared" si="19"/>
        <v>57126151</v>
      </c>
      <c r="Z291" s="102">
        <v>11370734</v>
      </c>
      <c r="AA291" s="102">
        <v>45755417</v>
      </c>
    </row>
    <row r="292" spans="1:27" ht="15">
      <c r="A292" s="100" t="s">
        <v>1180</v>
      </c>
      <c r="B292" s="101" t="s">
        <v>2015</v>
      </c>
      <c r="C292" s="80"/>
      <c r="D292" s="46">
        <f t="shared" si="16"/>
        <v>3183194</v>
      </c>
      <c r="E292" s="80"/>
      <c r="F292" s="102">
        <v>3183194</v>
      </c>
      <c r="H292" s="100" t="s">
        <v>1302</v>
      </c>
      <c r="I292" s="101" t="s">
        <v>2052</v>
      </c>
      <c r="J292" s="102">
        <v>12050</v>
      </c>
      <c r="K292" s="46">
        <f t="shared" si="17"/>
        <v>1245170</v>
      </c>
      <c r="L292" s="102">
        <v>109150</v>
      </c>
      <c r="M292" s="102">
        <v>1136020</v>
      </c>
      <c r="O292" s="100" t="s">
        <v>1128</v>
      </c>
      <c r="P292" s="101" t="s">
        <v>2001</v>
      </c>
      <c r="Q292" s="80"/>
      <c r="R292" s="46">
        <f t="shared" si="18"/>
        <v>1504366</v>
      </c>
      <c r="S292" s="102">
        <v>271840</v>
      </c>
      <c r="T292" s="102">
        <v>1232526</v>
      </c>
      <c r="V292" s="100" t="s">
        <v>1138</v>
      </c>
      <c r="W292" s="101" t="s">
        <v>2003</v>
      </c>
      <c r="X292" s="102">
        <v>11811722</v>
      </c>
      <c r="Y292" s="102">
        <f t="shared" si="19"/>
        <v>799797</v>
      </c>
      <c r="Z292" s="80"/>
      <c r="AA292" s="102">
        <v>799797</v>
      </c>
    </row>
    <row r="293" spans="1:27" ht="15">
      <c r="A293" s="100" t="s">
        <v>1183</v>
      </c>
      <c r="B293" s="101" t="s">
        <v>2016</v>
      </c>
      <c r="C293" s="102">
        <v>656000</v>
      </c>
      <c r="D293" s="46">
        <f t="shared" si="16"/>
        <v>578559</v>
      </c>
      <c r="E293" s="102">
        <v>88700</v>
      </c>
      <c r="F293" s="102">
        <v>489859</v>
      </c>
      <c r="H293" s="100" t="s">
        <v>1305</v>
      </c>
      <c r="I293" s="101" t="s">
        <v>2053</v>
      </c>
      <c r="J293" s="80"/>
      <c r="K293" s="46">
        <f t="shared" si="17"/>
        <v>113510</v>
      </c>
      <c r="L293" s="80"/>
      <c r="M293" s="102">
        <v>113510</v>
      </c>
      <c r="O293" s="100" t="s">
        <v>1131</v>
      </c>
      <c r="P293" s="101" t="s">
        <v>2002</v>
      </c>
      <c r="Q293" s="102">
        <v>222046</v>
      </c>
      <c r="R293" s="46">
        <f t="shared" si="18"/>
        <v>1158002</v>
      </c>
      <c r="S293" s="102">
        <v>335138</v>
      </c>
      <c r="T293" s="102">
        <v>822864</v>
      </c>
      <c r="V293" s="100" t="s">
        <v>1147</v>
      </c>
      <c r="W293" s="101" t="s">
        <v>2004</v>
      </c>
      <c r="X293" s="102">
        <v>858200</v>
      </c>
      <c r="Y293" s="102">
        <f t="shared" si="19"/>
        <v>11752000</v>
      </c>
      <c r="Z293" s="80"/>
      <c r="AA293" s="102">
        <v>11752000</v>
      </c>
    </row>
    <row r="294" spans="1:27" ht="15">
      <c r="A294" s="100" t="s">
        <v>1186</v>
      </c>
      <c r="B294" s="101" t="s">
        <v>2017</v>
      </c>
      <c r="C294" s="80"/>
      <c r="D294" s="46">
        <f t="shared" si="16"/>
        <v>337811</v>
      </c>
      <c r="E294" s="80"/>
      <c r="F294" s="102">
        <v>337811</v>
      </c>
      <c r="H294" s="100" t="s">
        <v>1308</v>
      </c>
      <c r="I294" s="101" t="s">
        <v>2054</v>
      </c>
      <c r="J294" s="80"/>
      <c r="K294" s="46">
        <f t="shared" si="17"/>
        <v>1150</v>
      </c>
      <c r="L294" s="80"/>
      <c r="M294" s="102">
        <v>1150</v>
      </c>
      <c r="O294" s="100" t="s">
        <v>1134</v>
      </c>
      <c r="P294" s="101" t="s">
        <v>1914</v>
      </c>
      <c r="Q294" s="102">
        <v>4330243</v>
      </c>
      <c r="R294" s="46">
        <f t="shared" si="18"/>
        <v>11613756</v>
      </c>
      <c r="S294" s="102">
        <v>2874854</v>
      </c>
      <c r="T294" s="102">
        <v>8738902</v>
      </c>
      <c r="V294" s="100" t="s">
        <v>1150</v>
      </c>
      <c r="W294" s="101" t="s">
        <v>2005</v>
      </c>
      <c r="X294" s="102">
        <v>5873090</v>
      </c>
      <c r="Y294" s="102">
        <f t="shared" si="19"/>
        <v>19973792</v>
      </c>
      <c r="Z294" s="102">
        <v>2462491</v>
      </c>
      <c r="AA294" s="102">
        <v>17511301</v>
      </c>
    </row>
    <row r="295" spans="1:27" ht="15">
      <c r="A295" s="100" t="s">
        <v>1189</v>
      </c>
      <c r="B295" s="101" t="s">
        <v>2018</v>
      </c>
      <c r="C295" s="80"/>
      <c r="D295" s="46">
        <f t="shared" si="16"/>
        <v>105858</v>
      </c>
      <c r="E295" s="80"/>
      <c r="F295" s="102">
        <v>105858</v>
      </c>
      <c r="H295" s="100" t="s">
        <v>1311</v>
      </c>
      <c r="I295" s="101" t="s">
        <v>2055</v>
      </c>
      <c r="J295" s="102">
        <v>610400</v>
      </c>
      <c r="K295" s="46">
        <f t="shared" si="17"/>
        <v>740968</v>
      </c>
      <c r="L295" s="102">
        <v>37200</v>
      </c>
      <c r="M295" s="102">
        <v>703768</v>
      </c>
      <c r="O295" s="100" t="s">
        <v>1136</v>
      </c>
      <c r="P295" s="101" t="s">
        <v>1915</v>
      </c>
      <c r="Q295" s="102">
        <v>3676078</v>
      </c>
      <c r="R295" s="46">
        <f t="shared" si="18"/>
        <v>12717397</v>
      </c>
      <c r="S295" s="102">
        <v>1245875</v>
      </c>
      <c r="T295" s="102">
        <v>11471522</v>
      </c>
      <c r="V295" s="100" t="s">
        <v>1152</v>
      </c>
      <c r="W295" s="101" t="s">
        <v>2006</v>
      </c>
      <c r="X295" s="102">
        <v>12964284</v>
      </c>
      <c r="Y295" s="102">
        <f t="shared" si="19"/>
        <v>51931357</v>
      </c>
      <c r="Z295" s="102">
        <v>14833712</v>
      </c>
      <c r="AA295" s="102">
        <v>37097645</v>
      </c>
    </row>
    <row r="296" spans="1:27" ht="15">
      <c r="A296" s="100" t="s">
        <v>1192</v>
      </c>
      <c r="B296" s="101" t="s">
        <v>1951</v>
      </c>
      <c r="C296" s="102">
        <v>7069458</v>
      </c>
      <c r="D296" s="46">
        <f t="shared" si="16"/>
        <v>778788</v>
      </c>
      <c r="E296" s="102">
        <v>92931</v>
      </c>
      <c r="F296" s="102">
        <v>685857</v>
      </c>
      <c r="H296" s="100" t="s">
        <v>1314</v>
      </c>
      <c r="I296" s="101" t="s">
        <v>2056</v>
      </c>
      <c r="J296" s="80"/>
      <c r="K296" s="46">
        <f t="shared" si="17"/>
        <v>27350</v>
      </c>
      <c r="L296" s="80"/>
      <c r="M296" s="102">
        <v>27350</v>
      </c>
      <c r="O296" s="100" t="s">
        <v>1138</v>
      </c>
      <c r="P296" s="101" t="s">
        <v>2003</v>
      </c>
      <c r="Q296" s="80"/>
      <c r="R296" s="46">
        <f t="shared" si="18"/>
        <v>2566723</v>
      </c>
      <c r="S296" s="102">
        <v>1148465</v>
      </c>
      <c r="T296" s="102">
        <v>1418258</v>
      </c>
      <c r="V296" s="103" t="s">
        <v>1144</v>
      </c>
      <c r="W296" s="101" t="s">
        <v>2007</v>
      </c>
      <c r="X296" s="102">
        <v>52665383</v>
      </c>
      <c r="Y296" s="102">
        <f t="shared" si="19"/>
        <v>74173967</v>
      </c>
      <c r="Z296" s="102">
        <v>13421943</v>
      </c>
      <c r="AA296" s="102">
        <v>60752024</v>
      </c>
    </row>
    <row r="297" spans="1:27" ht="15">
      <c r="A297" s="100" t="s">
        <v>1194</v>
      </c>
      <c r="B297" s="101" t="s">
        <v>2019</v>
      </c>
      <c r="C297" s="102">
        <v>1</v>
      </c>
      <c r="D297" s="46">
        <f t="shared" si="16"/>
        <v>18825191</v>
      </c>
      <c r="E297" s="80"/>
      <c r="F297" s="102">
        <v>18825191</v>
      </c>
      <c r="H297" s="100" t="s">
        <v>1317</v>
      </c>
      <c r="I297" s="101" t="s">
        <v>2057</v>
      </c>
      <c r="J297" s="80"/>
      <c r="K297" s="46">
        <f t="shared" si="17"/>
        <v>7495</v>
      </c>
      <c r="L297" s="80"/>
      <c r="M297" s="102">
        <v>7495</v>
      </c>
      <c r="O297" s="100" t="s">
        <v>1147</v>
      </c>
      <c r="P297" s="101" t="s">
        <v>2004</v>
      </c>
      <c r="Q297" s="102">
        <v>80800</v>
      </c>
      <c r="R297" s="46">
        <f t="shared" si="18"/>
        <v>13268416</v>
      </c>
      <c r="S297" s="102">
        <v>22000</v>
      </c>
      <c r="T297" s="102">
        <v>13246416</v>
      </c>
      <c r="V297" s="100" t="s">
        <v>1156</v>
      </c>
      <c r="W297" s="101" t="s">
        <v>2008</v>
      </c>
      <c r="X297" s="102">
        <v>25488170</v>
      </c>
      <c r="Y297" s="102">
        <f t="shared" si="19"/>
        <v>17106193</v>
      </c>
      <c r="Z297" s="80"/>
      <c r="AA297" s="102">
        <v>17106193</v>
      </c>
    </row>
    <row r="298" spans="1:27" ht="15">
      <c r="A298" s="100" t="s">
        <v>1196</v>
      </c>
      <c r="B298" s="101" t="s">
        <v>2020</v>
      </c>
      <c r="C298" s="102">
        <v>415775</v>
      </c>
      <c r="D298" s="46">
        <f t="shared" si="16"/>
        <v>439763</v>
      </c>
      <c r="E298" s="102">
        <v>28000</v>
      </c>
      <c r="F298" s="102">
        <v>411763</v>
      </c>
      <c r="H298" s="100" t="s">
        <v>1320</v>
      </c>
      <c r="I298" s="101" t="s">
        <v>2058</v>
      </c>
      <c r="J298" s="80"/>
      <c r="K298" s="46">
        <f t="shared" si="17"/>
        <v>190479</v>
      </c>
      <c r="L298" s="80"/>
      <c r="M298" s="102">
        <v>190479</v>
      </c>
      <c r="O298" s="100" t="s">
        <v>1150</v>
      </c>
      <c r="P298" s="101" t="s">
        <v>2005</v>
      </c>
      <c r="Q298" s="102">
        <v>7051800</v>
      </c>
      <c r="R298" s="46">
        <f t="shared" si="18"/>
        <v>5842049</v>
      </c>
      <c r="S298" s="102">
        <v>509917</v>
      </c>
      <c r="T298" s="102">
        <v>5332132</v>
      </c>
      <c r="V298" s="100" t="s">
        <v>1159</v>
      </c>
      <c r="W298" s="101" t="s">
        <v>2009</v>
      </c>
      <c r="X298" s="102">
        <v>31807950</v>
      </c>
      <c r="Y298" s="102">
        <f t="shared" si="19"/>
        <v>11219903</v>
      </c>
      <c r="Z298" s="102">
        <v>805700</v>
      </c>
      <c r="AA298" s="102">
        <v>10414203</v>
      </c>
    </row>
    <row r="299" spans="1:27" ht="15">
      <c r="A299" s="100" t="s">
        <v>1199</v>
      </c>
      <c r="B299" s="101" t="s">
        <v>2021</v>
      </c>
      <c r="C299" s="80"/>
      <c r="D299" s="46">
        <f t="shared" si="16"/>
        <v>224901</v>
      </c>
      <c r="E299" s="80"/>
      <c r="F299" s="102">
        <v>224901</v>
      </c>
      <c r="H299" s="100" t="s">
        <v>1323</v>
      </c>
      <c r="I299" s="101" t="s">
        <v>2059</v>
      </c>
      <c r="J299" s="102">
        <v>74500</v>
      </c>
      <c r="K299" s="46">
        <f t="shared" si="17"/>
        <v>225924</v>
      </c>
      <c r="L299" s="80"/>
      <c r="M299" s="102">
        <v>225924</v>
      </c>
      <c r="O299" s="100" t="s">
        <v>1152</v>
      </c>
      <c r="P299" s="101" t="s">
        <v>2006</v>
      </c>
      <c r="Q299" s="102">
        <v>6055025</v>
      </c>
      <c r="R299" s="46">
        <f t="shared" si="18"/>
        <v>13075383</v>
      </c>
      <c r="S299" s="102">
        <v>1780796</v>
      </c>
      <c r="T299" s="102">
        <v>11294587</v>
      </c>
      <c r="V299" s="100" t="s">
        <v>1162</v>
      </c>
      <c r="W299" s="101" t="s">
        <v>2294</v>
      </c>
      <c r="X299" s="80"/>
      <c r="Y299" s="102">
        <f t="shared" si="19"/>
        <v>204898</v>
      </c>
      <c r="Z299" s="80"/>
      <c r="AA299" s="102">
        <v>204898</v>
      </c>
    </row>
    <row r="300" spans="1:27" ht="15">
      <c r="A300" s="100" t="s">
        <v>1202</v>
      </c>
      <c r="B300" s="101" t="s">
        <v>2022</v>
      </c>
      <c r="C300" s="80"/>
      <c r="D300" s="46">
        <f t="shared" si="16"/>
        <v>1384009</v>
      </c>
      <c r="E300" s="102">
        <v>1800</v>
      </c>
      <c r="F300" s="102">
        <v>1382209</v>
      </c>
      <c r="H300" s="100" t="s">
        <v>1329</v>
      </c>
      <c r="I300" s="101" t="s">
        <v>2061</v>
      </c>
      <c r="J300" s="102">
        <v>88750</v>
      </c>
      <c r="K300" s="46">
        <f t="shared" si="17"/>
        <v>118400</v>
      </c>
      <c r="L300" s="102">
        <v>20000</v>
      </c>
      <c r="M300" s="102">
        <v>98400</v>
      </c>
      <c r="O300" s="103" t="s">
        <v>1144</v>
      </c>
      <c r="P300" s="101" t="s">
        <v>2007</v>
      </c>
      <c r="Q300" s="102">
        <v>17244945</v>
      </c>
      <c r="R300" s="46">
        <f t="shared" si="18"/>
        <v>32950995</v>
      </c>
      <c r="S300" s="102">
        <v>10425436</v>
      </c>
      <c r="T300" s="102">
        <v>22525559</v>
      </c>
      <c r="V300" s="100" t="s">
        <v>1165</v>
      </c>
      <c r="W300" s="101" t="s">
        <v>2010</v>
      </c>
      <c r="X300" s="102">
        <v>6936313</v>
      </c>
      <c r="Y300" s="102">
        <f t="shared" si="19"/>
        <v>12781840</v>
      </c>
      <c r="Z300" s="80"/>
      <c r="AA300" s="102">
        <v>12781840</v>
      </c>
    </row>
    <row r="301" spans="1:27" ht="15">
      <c r="A301" s="100" t="s">
        <v>1205</v>
      </c>
      <c r="B301" s="101" t="s">
        <v>2023</v>
      </c>
      <c r="C301" s="80"/>
      <c r="D301" s="46">
        <f t="shared" si="16"/>
        <v>340699</v>
      </c>
      <c r="E301" s="80"/>
      <c r="F301" s="102">
        <v>340699</v>
      </c>
      <c r="H301" s="100" t="s">
        <v>1332</v>
      </c>
      <c r="I301" s="101" t="s">
        <v>2062</v>
      </c>
      <c r="J301" s="80"/>
      <c r="K301" s="46">
        <f t="shared" si="17"/>
        <v>119500</v>
      </c>
      <c r="L301" s="80"/>
      <c r="M301" s="102">
        <v>119500</v>
      </c>
      <c r="O301" s="100" t="s">
        <v>1156</v>
      </c>
      <c r="P301" s="101" t="s">
        <v>2008</v>
      </c>
      <c r="Q301" s="102">
        <v>7112153</v>
      </c>
      <c r="R301" s="46">
        <f t="shared" si="18"/>
        <v>4942296</v>
      </c>
      <c r="S301" s="102">
        <v>225100</v>
      </c>
      <c r="T301" s="102">
        <v>4717196</v>
      </c>
      <c r="V301" s="100" t="s">
        <v>1168</v>
      </c>
      <c r="W301" s="101" t="s">
        <v>2011</v>
      </c>
      <c r="X301" s="102">
        <v>5779682</v>
      </c>
      <c r="Y301" s="102">
        <f t="shared" si="19"/>
        <v>57891413</v>
      </c>
      <c r="Z301" s="102">
        <v>20053151</v>
      </c>
      <c r="AA301" s="102">
        <v>37838262</v>
      </c>
    </row>
    <row r="302" spans="1:27" ht="15">
      <c r="A302" s="100" t="s">
        <v>1208</v>
      </c>
      <c r="B302" s="101" t="s">
        <v>2024</v>
      </c>
      <c r="C302" s="80"/>
      <c r="D302" s="46">
        <f t="shared" si="16"/>
        <v>1312631</v>
      </c>
      <c r="E302" s="102">
        <v>429900</v>
      </c>
      <c r="F302" s="102">
        <v>882731</v>
      </c>
      <c r="H302" s="100" t="s">
        <v>1335</v>
      </c>
      <c r="I302" s="101" t="s">
        <v>2063</v>
      </c>
      <c r="J302" s="80"/>
      <c r="K302" s="46">
        <f t="shared" si="17"/>
        <v>66240</v>
      </c>
      <c r="L302" s="80"/>
      <c r="M302" s="102">
        <v>66240</v>
      </c>
      <c r="O302" s="100" t="s">
        <v>1159</v>
      </c>
      <c r="P302" s="101" t="s">
        <v>2009</v>
      </c>
      <c r="Q302" s="102">
        <v>437300</v>
      </c>
      <c r="R302" s="46">
        <f t="shared" si="18"/>
        <v>3805509</v>
      </c>
      <c r="S302" s="102">
        <v>1712592</v>
      </c>
      <c r="T302" s="102">
        <v>2092917</v>
      </c>
      <c r="V302" s="100" t="s">
        <v>1171</v>
      </c>
      <c r="W302" s="101" t="s">
        <v>2012</v>
      </c>
      <c r="X302" s="102">
        <v>784907</v>
      </c>
      <c r="Y302" s="102">
        <f t="shared" si="19"/>
        <v>94716</v>
      </c>
      <c r="Z302" s="80"/>
      <c r="AA302" s="102">
        <v>94716</v>
      </c>
    </row>
    <row r="303" spans="1:27" ht="15">
      <c r="A303" s="100" t="s">
        <v>1211</v>
      </c>
      <c r="B303" s="101" t="s">
        <v>2266</v>
      </c>
      <c r="C303" s="80"/>
      <c r="D303" s="46">
        <f t="shared" si="16"/>
        <v>223853</v>
      </c>
      <c r="E303" s="102">
        <v>44000</v>
      </c>
      <c r="F303" s="102">
        <v>179853</v>
      </c>
      <c r="H303" s="100" t="s">
        <v>1338</v>
      </c>
      <c r="I303" s="101" t="s">
        <v>2064</v>
      </c>
      <c r="J303" s="102">
        <v>4500</v>
      </c>
      <c r="K303" s="46">
        <f t="shared" si="17"/>
        <v>202921</v>
      </c>
      <c r="L303" s="80"/>
      <c r="M303" s="102">
        <v>202921</v>
      </c>
      <c r="O303" s="100" t="s">
        <v>1162</v>
      </c>
      <c r="P303" s="101" t="s">
        <v>2294</v>
      </c>
      <c r="Q303" s="102">
        <v>344160</v>
      </c>
      <c r="R303" s="46">
        <f t="shared" si="18"/>
        <v>2387754</v>
      </c>
      <c r="S303" s="80"/>
      <c r="T303" s="102">
        <v>2387754</v>
      </c>
      <c r="V303" s="100" t="s">
        <v>1174</v>
      </c>
      <c r="W303" s="101" t="s">
        <v>2013</v>
      </c>
      <c r="X303" s="80"/>
      <c r="Y303" s="102">
        <f t="shared" si="19"/>
        <v>4759441</v>
      </c>
      <c r="Z303" s="102">
        <v>508200</v>
      </c>
      <c r="AA303" s="102">
        <v>4251241</v>
      </c>
    </row>
    <row r="304" spans="1:27" ht="15">
      <c r="A304" s="100" t="s">
        <v>1214</v>
      </c>
      <c r="B304" s="101" t="s">
        <v>2025</v>
      </c>
      <c r="C304" s="102">
        <v>1102054</v>
      </c>
      <c r="D304" s="46">
        <f t="shared" si="16"/>
        <v>666231</v>
      </c>
      <c r="E304" s="102">
        <v>69802</v>
      </c>
      <c r="F304" s="102">
        <v>596429</v>
      </c>
      <c r="H304" s="100" t="s">
        <v>1341</v>
      </c>
      <c r="I304" s="101" t="s">
        <v>2065</v>
      </c>
      <c r="J304" s="80"/>
      <c r="K304" s="46">
        <f t="shared" si="17"/>
        <v>2650</v>
      </c>
      <c r="L304" s="80"/>
      <c r="M304" s="102">
        <v>2650</v>
      </c>
      <c r="O304" s="100" t="s">
        <v>1165</v>
      </c>
      <c r="P304" s="101" t="s">
        <v>2010</v>
      </c>
      <c r="Q304" s="102">
        <v>7960457</v>
      </c>
      <c r="R304" s="46">
        <f t="shared" si="18"/>
        <v>17109167</v>
      </c>
      <c r="S304" s="102">
        <v>3259765</v>
      </c>
      <c r="T304" s="102">
        <v>13849402</v>
      </c>
      <c r="V304" s="100" t="s">
        <v>1177</v>
      </c>
      <c r="W304" s="101" t="s">
        <v>2014</v>
      </c>
      <c r="X304" s="102">
        <v>10300</v>
      </c>
      <c r="Y304" s="102">
        <f t="shared" si="19"/>
        <v>225556</v>
      </c>
      <c r="Z304" s="80"/>
      <c r="AA304" s="102">
        <v>225556</v>
      </c>
    </row>
    <row r="305" spans="1:27" ht="15">
      <c r="A305" s="100" t="s">
        <v>1217</v>
      </c>
      <c r="B305" s="101" t="s">
        <v>2026</v>
      </c>
      <c r="C305" s="102">
        <v>34900</v>
      </c>
      <c r="D305" s="46">
        <f t="shared" si="16"/>
        <v>11046</v>
      </c>
      <c r="E305" s="80"/>
      <c r="F305" s="102">
        <v>11046</v>
      </c>
      <c r="H305" s="100" t="s">
        <v>1347</v>
      </c>
      <c r="I305" s="101" t="s">
        <v>2067</v>
      </c>
      <c r="J305" s="102">
        <v>314000</v>
      </c>
      <c r="K305" s="46">
        <f t="shared" si="17"/>
        <v>1239678</v>
      </c>
      <c r="L305" s="102">
        <v>600</v>
      </c>
      <c r="M305" s="102">
        <v>1239078</v>
      </c>
      <c r="O305" s="100" t="s">
        <v>1168</v>
      </c>
      <c r="P305" s="101" t="s">
        <v>2011</v>
      </c>
      <c r="Q305" s="102">
        <v>24901031</v>
      </c>
      <c r="R305" s="46">
        <f t="shared" si="18"/>
        <v>30334747</v>
      </c>
      <c r="S305" s="102">
        <v>5184359</v>
      </c>
      <c r="T305" s="102">
        <v>25150388</v>
      </c>
      <c r="V305" s="100" t="s">
        <v>1183</v>
      </c>
      <c r="W305" s="101" t="s">
        <v>2016</v>
      </c>
      <c r="X305" s="102">
        <v>96900</v>
      </c>
      <c r="Y305" s="102">
        <f t="shared" si="19"/>
        <v>2601054</v>
      </c>
      <c r="Z305" s="102">
        <v>537600</v>
      </c>
      <c r="AA305" s="102">
        <v>2063454</v>
      </c>
    </row>
    <row r="306" spans="1:27" ht="15">
      <c r="A306" s="100" t="s">
        <v>1220</v>
      </c>
      <c r="B306" s="101" t="s">
        <v>2027</v>
      </c>
      <c r="C306" s="80"/>
      <c r="D306" s="46">
        <f t="shared" si="16"/>
        <v>353674</v>
      </c>
      <c r="E306" s="102">
        <v>124980</v>
      </c>
      <c r="F306" s="102">
        <v>228694</v>
      </c>
      <c r="H306" s="100" t="s">
        <v>1350</v>
      </c>
      <c r="I306" s="101" t="s">
        <v>2068</v>
      </c>
      <c r="J306" s="80"/>
      <c r="K306" s="46">
        <f t="shared" si="17"/>
        <v>1530</v>
      </c>
      <c r="L306" s="80"/>
      <c r="M306" s="102">
        <v>1530</v>
      </c>
      <c r="O306" s="100" t="s">
        <v>1171</v>
      </c>
      <c r="P306" s="101" t="s">
        <v>2012</v>
      </c>
      <c r="Q306" s="102">
        <v>110316</v>
      </c>
      <c r="R306" s="46">
        <f t="shared" si="18"/>
        <v>1413830</v>
      </c>
      <c r="S306" s="80"/>
      <c r="T306" s="102">
        <v>1413830</v>
      </c>
      <c r="V306" s="100" t="s">
        <v>1186</v>
      </c>
      <c r="W306" s="101" t="s">
        <v>2017</v>
      </c>
      <c r="X306" s="102">
        <v>234000</v>
      </c>
      <c r="Y306" s="102">
        <f t="shared" si="19"/>
        <v>5029849</v>
      </c>
      <c r="Z306" s="102">
        <v>418000</v>
      </c>
      <c r="AA306" s="102">
        <v>4611849</v>
      </c>
    </row>
    <row r="307" spans="1:27" ht="15">
      <c r="A307" s="100" t="s">
        <v>1223</v>
      </c>
      <c r="B307" s="101" t="s">
        <v>2028</v>
      </c>
      <c r="C307" s="102">
        <v>1</v>
      </c>
      <c r="D307" s="46">
        <f t="shared" si="16"/>
        <v>70900</v>
      </c>
      <c r="E307" s="80"/>
      <c r="F307" s="102">
        <v>70900</v>
      </c>
      <c r="H307" s="100" t="s">
        <v>1353</v>
      </c>
      <c r="I307" s="101" t="s">
        <v>2069</v>
      </c>
      <c r="J307" s="80"/>
      <c r="K307" s="46">
        <f t="shared" si="17"/>
        <v>100</v>
      </c>
      <c r="L307" s="80"/>
      <c r="M307" s="102">
        <v>100</v>
      </c>
      <c r="O307" s="100" t="s">
        <v>1174</v>
      </c>
      <c r="P307" s="101" t="s">
        <v>2013</v>
      </c>
      <c r="Q307" s="102">
        <v>2829439</v>
      </c>
      <c r="R307" s="46">
        <f t="shared" si="18"/>
        <v>2528862</v>
      </c>
      <c r="S307" s="102">
        <v>385133</v>
      </c>
      <c r="T307" s="102">
        <v>2143729</v>
      </c>
      <c r="V307" s="100" t="s">
        <v>1189</v>
      </c>
      <c r="W307" s="101" t="s">
        <v>2018</v>
      </c>
      <c r="X307" s="80"/>
      <c r="Y307" s="102">
        <f t="shared" si="19"/>
        <v>326406</v>
      </c>
      <c r="Z307" s="80"/>
      <c r="AA307" s="102">
        <v>326406</v>
      </c>
    </row>
    <row r="308" spans="1:27" ht="15">
      <c r="A308" s="100" t="s">
        <v>1226</v>
      </c>
      <c r="B308" s="101" t="s">
        <v>2029</v>
      </c>
      <c r="C308" s="102">
        <v>238003</v>
      </c>
      <c r="D308" s="46">
        <f t="shared" si="16"/>
        <v>1403102</v>
      </c>
      <c r="E308" s="102">
        <v>188500</v>
      </c>
      <c r="F308" s="102">
        <v>1214602</v>
      </c>
      <c r="H308" s="100" t="s">
        <v>1359</v>
      </c>
      <c r="I308" s="101" t="s">
        <v>2070</v>
      </c>
      <c r="J308" s="102">
        <v>105900</v>
      </c>
      <c r="K308" s="46">
        <f t="shared" si="17"/>
        <v>9100</v>
      </c>
      <c r="L308" s="102">
        <v>9100</v>
      </c>
      <c r="M308" s="80"/>
      <c r="O308" s="100" t="s">
        <v>1177</v>
      </c>
      <c r="P308" s="101" t="s">
        <v>2014</v>
      </c>
      <c r="Q308" s="102">
        <v>1081595</v>
      </c>
      <c r="R308" s="46">
        <f t="shared" si="18"/>
        <v>852148</v>
      </c>
      <c r="S308" s="102">
        <v>160985</v>
      </c>
      <c r="T308" s="102">
        <v>691163</v>
      </c>
      <c r="V308" s="100" t="s">
        <v>1192</v>
      </c>
      <c r="W308" s="101" t="s">
        <v>1951</v>
      </c>
      <c r="X308" s="102">
        <v>7524466</v>
      </c>
      <c r="Y308" s="102">
        <f t="shared" si="19"/>
        <v>10989219</v>
      </c>
      <c r="Z308" s="102">
        <v>29750</v>
      </c>
      <c r="AA308" s="102">
        <v>10959469</v>
      </c>
    </row>
    <row r="309" spans="1:27" ht="15">
      <c r="A309" s="100" t="s">
        <v>1230</v>
      </c>
      <c r="B309" s="101" t="s">
        <v>2030</v>
      </c>
      <c r="C309" s="80"/>
      <c r="D309" s="46">
        <f t="shared" si="16"/>
        <v>1325895</v>
      </c>
      <c r="E309" s="102">
        <v>565150</v>
      </c>
      <c r="F309" s="102">
        <v>760745</v>
      </c>
      <c r="H309" s="100" t="s">
        <v>1362</v>
      </c>
      <c r="I309" s="101" t="s">
        <v>2071</v>
      </c>
      <c r="J309" s="80"/>
      <c r="K309" s="46">
        <f t="shared" si="17"/>
        <v>236500</v>
      </c>
      <c r="L309" s="80"/>
      <c r="M309" s="102">
        <v>236500</v>
      </c>
      <c r="O309" s="100" t="s">
        <v>1180</v>
      </c>
      <c r="P309" s="101" t="s">
        <v>2015</v>
      </c>
      <c r="Q309" s="80"/>
      <c r="R309" s="46">
        <f t="shared" si="18"/>
        <v>52853169</v>
      </c>
      <c r="S309" s="80"/>
      <c r="T309" s="102">
        <v>52853169</v>
      </c>
      <c r="V309" s="100" t="s">
        <v>1194</v>
      </c>
      <c r="W309" s="101" t="s">
        <v>2019</v>
      </c>
      <c r="X309" s="102">
        <v>49512488</v>
      </c>
      <c r="Y309" s="102">
        <f t="shared" si="19"/>
        <v>105986072</v>
      </c>
      <c r="Z309" s="102">
        <v>415000</v>
      </c>
      <c r="AA309" s="102">
        <v>105571072</v>
      </c>
    </row>
    <row r="310" spans="1:27" ht="15">
      <c r="A310" s="100" t="s">
        <v>1233</v>
      </c>
      <c r="B310" s="101" t="s">
        <v>2031</v>
      </c>
      <c r="C310" s="80"/>
      <c r="D310" s="46">
        <f t="shared" si="16"/>
        <v>14600</v>
      </c>
      <c r="E310" s="80"/>
      <c r="F310" s="102">
        <v>14600</v>
      </c>
      <c r="H310" s="100" t="s">
        <v>1370</v>
      </c>
      <c r="I310" s="101" t="s">
        <v>2074</v>
      </c>
      <c r="J310" s="102">
        <v>300</v>
      </c>
      <c r="K310" s="46">
        <f t="shared" si="17"/>
        <v>14900</v>
      </c>
      <c r="L310" s="102">
        <v>1500</v>
      </c>
      <c r="M310" s="102">
        <v>13400</v>
      </c>
      <c r="O310" s="100" t="s">
        <v>1183</v>
      </c>
      <c r="P310" s="101" t="s">
        <v>2016</v>
      </c>
      <c r="Q310" s="102">
        <v>3763500</v>
      </c>
      <c r="R310" s="46">
        <f t="shared" si="18"/>
        <v>7535957</v>
      </c>
      <c r="S310" s="102">
        <v>2213226</v>
      </c>
      <c r="T310" s="102">
        <v>5322731</v>
      </c>
      <c r="V310" s="100" t="s">
        <v>1196</v>
      </c>
      <c r="W310" s="101" t="s">
        <v>2020</v>
      </c>
      <c r="X310" s="102">
        <v>5321531</v>
      </c>
      <c r="Y310" s="102">
        <f t="shared" si="19"/>
        <v>15039860</v>
      </c>
      <c r="Z310" s="102">
        <v>339395</v>
      </c>
      <c r="AA310" s="102">
        <v>14700465</v>
      </c>
    </row>
    <row r="311" spans="1:27" ht="15">
      <c r="A311" s="100" t="s">
        <v>1236</v>
      </c>
      <c r="B311" s="101" t="s">
        <v>2032</v>
      </c>
      <c r="C311" s="80"/>
      <c r="D311" s="46">
        <f t="shared" si="16"/>
        <v>563547</v>
      </c>
      <c r="E311" s="102">
        <v>207702</v>
      </c>
      <c r="F311" s="102">
        <v>355845</v>
      </c>
      <c r="H311" s="100" t="s">
        <v>1373</v>
      </c>
      <c r="I311" s="101" t="s">
        <v>2075</v>
      </c>
      <c r="J311" s="80"/>
      <c r="K311" s="46">
        <f t="shared" si="17"/>
        <v>2700</v>
      </c>
      <c r="L311" s="80"/>
      <c r="M311" s="102">
        <v>2700</v>
      </c>
      <c r="O311" s="100" t="s">
        <v>1186</v>
      </c>
      <c r="P311" s="101" t="s">
        <v>2017</v>
      </c>
      <c r="Q311" s="102">
        <v>30480</v>
      </c>
      <c r="R311" s="46">
        <f t="shared" si="18"/>
        <v>3404676</v>
      </c>
      <c r="S311" s="102">
        <v>64100</v>
      </c>
      <c r="T311" s="102">
        <v>3340576</v>
      </c>
      <c r="V311" s="100" t="s">
        <v>1199</v>
      </c>
      <c r="W311" s="101" t="s">
        <v>2021</v>
      </c>
      <c r="X311" s="102">
        <v>3028154</v>
      </c>
      <c r="Y311" s="102">
        <f t="shared" si="19"/>
        <v>13655449</v>
      </c>
      <c r="Z311" s="80"/>
      <c r="AA311" s="102">
        <v>13655449</v>
      </c>
    </row>
    <row r="312" spans="1:27" ht="15">
      <c r="A312" s="100" t="s">
        <v>1239</v>
      </c>
      <c r="B312" s="101" t="s">
        <v>2033</v>
      </c>
      <c r="C312" s="102">
        <v>14900</v>
      </c>
      <c r="D312" s="46">
        <f t="shared" si="16"/>
        <v>356752</v>
      </c>
      <c r="E312" s="102">
        <v>2000</v>
      </c>
      <c r="F312" s="102">
        <v>354752</v>
      </c>
      <c r="H312" s="100" t="s">
        <v>1375</v>
      </c>
      <c r="I312" s="101" t="s">
        <v>2076</v>
      </c>
      <c r="J312" s="80"/>
      <c r="K312" s="46">
        <f t="shared" si="17"/>
        <v>52684</v>
      </c>
      <c r="L312" s="80"/>
      <c r="M312" s="102">
        <v>52684</v>
      </c>
      <c r="O312" s="100" t="s">
        <v>1189</v>
      </c>
      <c r="P312" s="101" t="s">
        <v>2018</v>
      </c>
      <c r="Q312" s="102">
        <v>53630</v>
      </c>
      <c r="R312" s="46">
        <f t="shared" si="18"/>
        <v>2960250</v>
      </c>
      <c r="S312" s="102">
        <v>800400</v>
      </c>
      <c r="T312" s="102">
        <v>2159850</v>
      </c>
      <c r="V312" s="100" t="s">
        <v>1202</v>
      </c>
      <c r="W312" s="101" t="s">
        <v>2022</v>
      </c>
      <c r="X312" s="102">
        <v>36496696</v>
      </c>
      <c r="Y312" s="102">
        <f t="shared" si="19"/>
        <v>60610982</v>
      </c>
      <c r="Z312" s="102">
        <v>97501</v>
      </c>
      <c r="AA312" s="102">
        <v>60513481</v>
      </c>
    </row>
    <row r="313" spans="1:27" ht="15">
      <c r="A313" s="100" t="s">
        <v>1242</v>
      </c>
      <c r="B313" s="101" t="s">
        <v>2034</v>
      </c>
      <c r="C313" s="102">
        <v>550725</v>
      </c>
      <c r="D313" s="46">
        <f t="shared" si="16"/>
        <v>487092</v>
      </c>
      <c r="E313" s="80"/>
      <c r="F313" s="102">
        <v>487092</v>
      </c>
      <c r="H313" s="100" t="s">
        <v>1378</v>
      </c>
      <c r="I313" s="101" t="s">
        <v>2077</v>
      </c>
      <c r="J313" s="102">
        <v>34000</v>
      </c>
      <c r="K313" s="46">
        <f t="shared" si="17"/>
        <v>35378</v>
      </c>
      <c r="L313" s="80"/>
      <c r="M313" s="102">
        <v>35378</v>
      </c>
      <c r="O313" s="100" t="s">
        <v>1192</v>
      </c>
      <c r="P313" s="101" t="s">
        <v>1951</v>
      </c>
      <c r="Q313" s="102">
        <v>59506674</v>
      </c>
      <c r="R313" s="46">
        <f t="shared" si="18"/>
        <v>15661920</v>
      </c>
      <c r="S313" s="102">
        <v>839806</v>
      </c>
      <c r="T313" s="102">
        <v>14822114</v>
      </c>
      <c r="V313" s="100" t="s">
        <v>1205</v>
      </c>
      <c r="W313" s="101" t="s">
        <v>2023</v>
      </c>
      <c r="X313" s="102">
        <v>8337200</v>
      </c>
      <c r="Y313" s="102">
        <f t="shared" si="19"/>
        <v>40616412</v>
      </c>
      <c r="Z313" s="102">
        <v>185000</v>
      </c>
      <c r="AA313" s="102">
        <v>40431412</v>
      </c>
    </row>
    <row r="314" spans="1:27" ht="15">
      <c r="A314" s="100" t="s">
        <v>1245</v>
      </c>
      <c r="B314" s="101" t="s">
        <v>2035</v>
      </c>
      <c r="C314" s="80"/>
      <c r="D314" s="46">
        <f t="shared" si="16"/>
        <v>613707</v>
      </c>
      <c r="E314" s="102">
        <v>316195</v>
      </c>
      <c r="F314" s="102">
        <v>297512</v>
      </c>
      <c r="H314" s="100" t="s">
        <v>1381</v>
      </c>
      <c r="I314" s="101" t="s">
        <v>2078</v>
      </c>
      <c r="J314" s="102">
        <v>800</v>
      </c>
      <c r="K314" s="46">
        <f t="shared" si="17"/>
        <v>559170</v>
      </c>
      <c r="L314" s="80"/>
      <c r="M314" s="102">
        <v>559170</v>
      </c>
      <c r="O314" s="100" t="s">
        <v>1194</v>
      </c>
      <c r="P314" s="101" t="s">
        <v>2019</v>
      </c>
      <c r="Q314" s="102">
        <v>156087501</v>
      </c>
      <c r="R314" s="46">
        <f t="shared" si="18"/>
        <v>16178562</v>
      </c>
      <c r="S314" s="102">
        <v>92000</v>
      </c>
      <c r="T314" s="102">
        <v>16086562</v>
      </c>
      <c r="V314" s="100" t="s">
        <v>1208</v>
      </c>
      <c r="W314" s="101" t="s">
        <v>2024</v>
      </c>
      <c r="X314" s="102">
        <v>8910595</v>
      </c>
      <c r="Y314" s="102">
        <f t="shared" si="19"/>
        <v>16690031</v>
      </c>
      <c r="Z314" s="80"/>
      <c r="AA314" s="102">
        <v>16690031</v>
      </c>
    </row>
    <row r="315" spans="1:27" ht="15">
      <c r="A315" s="100" t="s">
        <v>1248</v>
      </c>
      <c r="B315" s="101" t="s">
        <v>2036</v>
      </c>
      <c r="C315" s="102">
        <v>401800</v>
      </c>
      <c r="D315" s="46">
        <f t="shared" si="16"/>
        <v>159529</v>
      </c>
      <c r="E315" s="80"/>
      <c r="F315" s="102">
        <v>159529</v>
      </c>
      <c r="H315" s="100" t="s">
        <v>1384</v>
      </c>
      <c r="I315" s="101" t="s">
        <v>2079</v>
      </c>
      <c r="J315" s="80"/>
      <c r="K315" s="46">
        <f t="shared" si="17"/>
        <v>1621200</v>
      </c>
      <c r="L315" s="102">
        <v>1500000</v>
      </c>
      <c r="M315" s="102">
        <v>121200</v>
      </c>
      <c r="O315" s="100" t="s">
        <v>1196</v>
      </c>
      <c r="P315" s="101" t="s">
        <v>2020</v>
      </c>
      <c r="Q315" s="102">
        <v>1092801</v>
      </c>
      <c r="R315" s="46">
        <f t="shared" si="18"/>
        <v>10864841</v>
      </c>
      <c r="S315" s="102">
        <v>1484490</v>
      </c>
      <c r="T315" s="102">
        <v>9380351</v>
      </c>
      <c r="V315" s="100" t="s">
        <v>1211</v>
      </c>
      <c r="W315" s="101" t="s">
        <v>2266</v>
      </c>
      <c r="X315" s="102">
        <v>57450</v>
      </c>
      <c r="Y315" s="102">
        <f t="shared" si="19"/>
        <v>8840954</v>
      </c>
      <c r="Z315" s="80"/>
      <c r="AA315" s="102">
        <v>8840954</v>
      </c>
    </row>
    <row r="316" spans="1:27" ht="15">
      <c r="A316" s="100" t="s">
        <v>1251</v>
      </c>
      <c r="B316" s="101" t="s">
        <v>2037</v>
      </c>
      <c r="C316" s="102">
        <v>3000</v>
      </c>
      <c r="D316" s="46">
        <f t="shared" si="16"/>
        <v>161423</v>
      </c>
      <c r="E316" s="102">
        <v>43000</v>
      </c>
      <c r="F316" s="102">
        <v>118423</v>
      </c>
      <c r="H316" s="100" t="s">
        <v>1391</v>
      </c>
      <c r="I316" s="101" t="s">
        <v>2081</v>
      </c>
      <c r="J316" s="80"/>
      <c r="K316" s="46">
        <f t="shared" si="17"/>
        <v>7900</v>
      </c>
      <c r="L316" s="80"/>
      <c r="M316" s="102">
        <v>7900</v>
      </c>
      <c r="O316" s="100" t="s">
        <v>1199</v>
      </c>
      <c r="P316" s="101" t="s">
        <v>2021</v>
      </c>
      <c r="Q316" s="102">
        <v>2650450</v>
      </c>
      <c r="R316" s="46">
        <f t="shared" si="18"/>
        <v>7014681</v>
      </c>
      <c r="S316" s="102">
        <v>264000</v>
      </c>
      <c r="T316" s="102">
        <v>6750681</v>
      </c>
      <c r="V316" s="100" t="s">
        <v>1214</v>
      </c>
      <c r="W316" s="101" t="s">
        <v>2025</v>
      </c>
      <c r="X316" s="102">
        <v>19569051</v>
      </c>
      <c r="Y316" s="102">
        <f t="shared" si="19"/>
        <v>53683069</v>
      </c>
      <c r="Z316" s="102">
        <v>20523459</v>
      </c>
      <c r="AA316" s="102">
        <v>33159610</v>
      </c>
    </row>
    <row r="317" spans="1:27" ht="15">
      <c r="A317" s="100" t="s">
        <v>1254</v>
      </c>
      <c r="B317" s="101" t="s">
        <v>2038</v>
      </c>
      <c r="C317" s="102">
        <v>449000</v>
      </c>
      <c r="D317" s="46">
        <f t="shared" si="16"/>
        <v>404147</v>
      </c>
      <c r="E317" s="80"/>
      <c r="F317" s="102">
        <v>404147</v>
      </c>
      <c r="H317" s="100" t="s">
        <v>1394</v>
      </c>
      <c r="I317" s="101" t="s">
        <v>2082</v>
      </c>
      <c r="J317" s="102">
        <v>224600</v>
      </c>
      <c r="K317" s="46">
        <f t="shared" si="17"/>
        <v>67930</v>
      </c>
      <c r="L317" s="80"/>
      <c r="M317" s="102">
        <v>67930</v>
      </c>
      <c r="O317" s="100" t="s">
        <v>1202</v>
      </c>
      <c r="P317" s="101" t="s">
        <v>2022</v>
      </c>
      <c r="Q317" s="102">
        <v>2838244</v>
      </c>
      <c r="R317" s="46">
        <f t="shared" si="18"/>
        <v>15743790</v>
      </c>
      <c r="S317" s="102">
        <v>1700676</v>
      </c>
      <c r="T317" s="102">
        <v>14043114</v>
      </c>
      <c r="V317" s="100" t="s">
        <v>1217</v>
      </c>
      <c r="W317" s="101" t="s">
        <v>2026</v>
      </c>
      <c r="X317" s="102">
        <v>4271775</v>
      </c>
      <c r="Y317" s="102">
        <f t="shared" si="19"/>
        <v>29433849</v>
      </c>
      <c r="Z317" s="102">
        <v>4357602</v>
      </c>
      <c r="AA317" s="102">
        <v>25076247</v>
      </c>
    </row>
    <row r="318" spans="1:27" ht="15">
      <c r="A318" s="100" t="s">
        <v>1257</v>
      </c>
      <c r="B318" s="101" t="s">
        <v>2039</v>
      </c>
      <c r="C318" s="102">
        <v>7162602</v>
      </c>
      <c r="D318" s="46">
        <f t="shared" si="16"/>
        <v>319946</v>
      </c>
      <c r="E318" s="102">
        <v>170000</v>
      </c>
      <c r="F318" s="102">
        <v>149946</v>
      </c>
      <c r="H318" s="100" t="s">
        <v>1397</v>
      </c>
      <c r="I318" s="101" t="s">
        <v>2083</v>
      </c>
      <c r="J318" s="80"/>
      <c r="K318" s="46">
        <f t="shared" si="17"/>
        <v>52025</v>
      </c>
      <c r="L318" s="80"/>
      <c r="M318" s="102">
        <v>52025</v>
      </c>
      <c r="O318" s="100" t="s">
        <v>1205</v>
      </c>
      <c r="P318" s="101" t="s">
        <v>2023</v>
      </c>
      <c r="Q318" s="102">
        <v>532507</v>
      </c>
      <c r="R318" s="46">
        <f t="shared" si="18"/>
        <v>6909427</v>
      </c>
      <c r="S318" s="102">
        <v>21550</v>
      </c>
      <c r="T318" s="102">
        <v>6887877</v>
      </c>
      <c r="V318" s="100" t="s">
        <v>1220</v>
      </c>
      <c r="W318" s="101" t="s">
        <v>2027</v>
      </c>
      <c r="X318" s="102">
        <v>379000</v>
      </c>
      <c r="Y318" s="102">
        <f t="shared" si="19"/>
        <v>1480928</v>
      </c>
      <c r="Z318" s="102">
        <v>25000</v>
      </c>
      <c r="AA318" s="102">
        <v>1455928</v>
      </c>
    </row>
    <row r="319" spans="1:27" ht="15">
      <c r="A319" s="100" t="s">
        <v>1260</v>
      </c>
      <c r="B319" s="101" t="s">
        <v>2040</v>
      </c>
      <c r="C319" s="80"/>
      <c r="D319" s="46">
        <f t="shared" si="16"/>
        <v>144156</v>
      </c>
      <c r="E319" s="80"/>
      <c r="F319" s="102">
        <v>144156</v>
      </c>
      <c r="H319" s="100" t="s">
        <v>1400</v>
      </c>
      <c r="I319" s="101" t="s">
        <v>2084</v>
      </c>
      <c r="J319" s="80"/>
      <c r="K319" s="46">
        <f t="shared" si="17"/>
        <v>39976</v>
      </c>
      <c r="L319" s="80"/>
      <c r="M319" s="102">
        <v>39976</v>
      </c>
      <c r="O319" s="100" t="s">
        <v>1208</v>
      </c>
      <c r="P319" s="101" t="s">
        <v>2024</v>
      </c>
      <c r="Q319" s="102">
        <v>3397879</v>
      </c>
      <c r="R319" s="46">
        <f t="shared" si="18"/>
        <v>21645950</v>
      </c>
      <c r="S319" s="102">
        <v>1267391</v>
      </c>
      <c r="T319" s="102">
        <v>20378559</v>
      </c>
      <c r="V319" s="100" t="s">
        <v>1223</v>
      </c>
      <c r="W319" s="101" t="s">
        <v>2028</v>
      </c>
      <c r="X319" s="102">
        <v>26000</v>
      </c>
      <c r="Y319" s="102">
        <f t="shared" si="19"/>
        <v>512535</v>
      </c>
      <c r="Z319" s="80"/>
      <c r="AA319" s="102">
        <v>512535</v>
      </c>
    </row>
    <row r="320" spans="1:27" ht="15">
      <c r="A320" s="100" t="s">
        <v>1263</v>
      </c>
      <c r="B320" s="101" t="s">
        <v>2041</v>
      </c>
      <c r="C320" s="102">
        <v>341500</v>
      </c>
      <c r="D320" s="46">
        <f t="shared" si="16"/>
        <v>45350</v>
      </c>
      <c r="E320" s="80"/>
      <c r="F320" s="102">
        <v>45350</v>
      </c>
      <c r="H320" s="100" t="s">
        <v>1403</v>
      </c>
      <c r="I320" s="101" t="s">
        <v>2085</v>
      </c>
      <c r="J320" s="102">
        <v>7500</v>
      </c>
      <c r="K320" s="46">
        <f t="shared" si="17"/>
        <v>13670</v>
      </c>
      <c r="L320" s="80"/>
      <c r="M320" s="102">
        <v>13670</v>
      </c>
      <c r="O320" s="100" t="s">
        <v>1211</v>
      </c>
      <c r="P320" s="101" t="s">
        <v>2266</v>
      </c>
      <c r="Q320" s="80"/>
      <c r="R320" s="46">
        <f t="shared" si="18"/>
        <v>2042369</v>
      </c>
      <c r="S320" s="102">
        <v>87165</v>
      </c>
      <c r="T320" s="102">
        <v>1955204</v>
      </c>
      <c r="V320" s="100" t="s">
        <v>1226</v>
      </c>
      <c r="W320" s="101" t="s">
        <v>2029</v>
      </c>
      <c r="X320" s="102">
        <v>50323608</v>
      </c>
      <c r="Y320" s="102">
        <f t="shared" si="19"/>
        <v>79048614</v>
      </c>
      <c r="Z320" s="102">
        <v>6965672</v>
      </c>
      <c r="AA320" s="102">
        <v>72082942</v>
      </c>
    </row>
    <row r="321" spans="1:27" ht="15">
      <c r="A321" s="100" t="s">
        <v>1266</v>
      </c>
      <c r="B321" s="101" t="s">
        <v>2042</v>
      </c>
      <c r="C321" s="80"/>
      <c r="D321" s="46">
        <f t="shared" si="16"/>
        <v>514972</v>
      </c>
      <c r="E321" s="102">
        <v>347275</v>
      </c>
      <c r="F321" s="102">
        <v>167697</v>
      </c>
      <c r="H321" s="100" t="s">
        <v>1406</v>
      </c>
      <c r="I321" s="101" t="s">
        <v>2086</v>
      </c>
      <c r="J321" s="80"/>
      <c r="K321" s="46">
        <f t="shared" si="17"/>
        <v>40651</v>
      </c>
      <c r="L321" s="80"/>
      <c r="M321" s="102">
        <v>40651</v>
      </c>
      <c r="O321" s="100" t="s">
        <v>1214</v>
      </c>
      <c r="P321" s="101" t="s">
        <v>2025</v>
      </c>
      <c r="Q321" s="102">
        <v>14061138</v>
      </c>
      <c r="R321" s="46">
        <f t="shared" si="18"/>
        <v>13427281</v>
      </c>
      <c r="S321" s="102">
        <v>1188871</v>
      </c>
      <c r="T321" s="102">
        <v>12238410</v>
      </c>
      <c r="V321" s="100" t="s">
        <v>1230</v>
      </c>
      <c r="W321" s="101" t="s">
        <v>2030</v>
      </c>
      <c r="X321" s="102">
        <v>2671203</v>
      </c>
      <c r="Y321" s="102">
        <f t="shared" si="19"/>
        <v>421133</v>
      </c>
      <c r="Z321" s="102">
        <v>10000</v>
      </c>
      <c r="AA321" s="102">
        <v>411133</v>
      </c>
    </row>
    <row r="322" spans="1:27" ht="15">
      <c r="A322" s="100" t="s">
        <v>1272</v>
      </c>
      <c r="B322" s="101" t="s">
        <v>2044</v>
      </c>
      <c r="C322" s="102">
        <v>1200</v>
      </c>
      <c r="D322" s="46">
        <f t="shared" si="16"/>
        <v>113149</v>
      </c>
      <c r="E322" s="80"/>
      <c r="F322" s="102">
        <v>113149</v>
      </c>
      <c r="H322" s="100" t="s">
        <v>1409</v>
      </c>
      <c r="I322" s="101" t="s">
        <v>2087</v>
      </c>
      <c r="J322" s="102">
        <v>1200</v>
      </c>
      <c r="K322" s="46">
        <f t="shared" si="17"/>
        <v>404559</v>
      </c>
      <c r="L322" s="80"/>
      <c r="M322" s="102">
        <v>404559</v>
      </c>
      <c r="O322" s="100" t="s">
        <v>1217</v>
      </c>
      <c r="P322" s="101" t="s">
        <v>2026</v>
      </c>
      <c r="Q322" s="102">
        <v>5513800</v>
      </c>
      <c r="R322" s="46">
        <f t="shared" si="18"/>
        <v>4099894</v>
      </c>
      <c r="S322" s="102">
        <v>938556</v>
      </c>
      <c r="T322" s="102">
        <v>3161338</v>
      </c>
      <c r="V322" s="100" t="s">
        <v>1233</v>
      </c>
      <c r="W322" s="101" t="s">
        <v>2031</v>
      </c>
      <c r="X322" s="80"/>
      <c r="Y322" s="102">
        <f t="shared" si="19"/>
        <v>321087</v>
      </c>
      <c r="Z322" s="80"/>
      <c r="AA322" s="102">
        <v>321087</v>
      </c>
    </row>
    <row r="323" spans="1:27" ht="15">
      <c r="A323" s="100" t="s">
        <v>1275</v>
      </c>
      <c r="B323" s="101" t="s">
        <v>2045</v>
      </c>
      <c r="C323" s="102">
        <v>150500</v>
      </c>
      <c r="D323" s="46">
        <f t="shared" si="16"/>
        <v>802735</v>
      </c>
      <c r="E323" s="102">
        <v>64000</v>
      </c>
      <c r="F323" s="102">
        <v>738735</v>
      </c>
      <c r="H323" s="100" t="s">
        <v>1412</v>
      </c>
      <c r="I323" s="101" t="s">
        <v>2088</v>
      </c>
      <c r="J323" s="80"/>
      <c r="K323" s="46">
        <f t="shared" si="17"/>
        <v>225041</v>
      </c>
      <c r="L323" s="80"/>
      <c r="M323" s="102">
        <v>225041</v>
      </c>
      <c r="O323" s="100" t="s">
        <v>1220</v>
      </c>
      <c r="P323" s="101" t="s">
        <v>2027</v>
      </c>
      <c r="Q323" s="102">
        <v>225050</v>
      </c>
      <c r="R323" s="46">
        <f t="shared" si="18"/>
        <v>4834864</v>
      </c>
      <c r="S323" s="102">
        <v>47402</v>
      </c>
      <c r="T323" s="102">
        <v>4787462</v>
      </c>
      <c r="V323" s="100" t="s">
        <v>1236</v>
      </c>
      <c r="W323" s="101" t="s">
        <v>2032</v>
      </c>
      <c r="X323" s="102">
        <v>20000</v>
      </c>
      <c r="Y323" s="102">
        <f t="shared" si="19"/>
        <v>7406031</v>
      </c>
      <c r="Z323" s="80"/>
      <c r="AA323" s="102">
        <v>7406031</v>
      </c>
    </row>
    <row r="324" spans="1:27" ht="15">
      <c r="A324" s="100" t="s">
        <v>1281</v>
      </c>
      <c r="B324" s="101" t="s">
        <v>2047</v>
      </c>
      <c r="C324" s="102">
        <v>450</v>
      </c>
      <c r="D324" s="46">
        <f t="shared" si="16"/>
        <v>427913</v>
      </c>
      <c r="E324" s="102">
        <v>6300</v>
      </c>
      <c r="F324" s="102">
        <v>421613</v>
      </c>
      <c r="H324" s="100" t="s">
        <v>1415</v>
      </c>
      <c r="I324" s="101" t="s">
        <v>2089</v>
      </c>
      <c r="J324" s="80"/>
      <c r="K324" s="46">
        <f t="shared" si="17"/>
        <v>606970</v>
      </c>
      <c r="L324" s="80"/>
      <c r="M324" s="102">
        <v>606970</v>
      </c>
      <c r="O324" s="100" t="s">
        <v>1223</v>
      </c>
      <c r="P324" s="101" t="s">
        <v>2028</v>
      </c>
      <c r="Q324" s="102">
        <v>383302</v>
      </c>
      <c r="R324" s="46">
        <f t="shared" si="18"/>
        <v>4295478</v>
      </c>
      <c r="S324" s="102">
        <v>478529</v>
      </c>
      <c r="T324" s="102">
        <v>3816949</v>
      </c>
      <c r="V324" s="100" t="s">
        <v>1239</v>
      </c>
      <c r="W324" s="101" t="s">
        <v>2033</v>
      </c>
      <c r="X324" s="102">
        <v>10000</v>
      </c>
      <c r="Y324" s="102">
        <f t="shared" si="19"/>
        <v>1041634</v>
      </c>
      <c r="Z324" s="102">
        <v>23000</v>
      </c>
      <c r="AA324" s="102">
        <v>1018634</v>
      </c>
    </row>
    <row r="325" spans="1:27" ht="15">
      <c r="A325" s="100" t="s">
        <v>1284</v>
      </c>
      <c r="B325" s="101" t="s">
        <v>2048</v>
      </c>
      <c r="C325" s="102">
        <v>7044076</v>
      </c>
      <c r="D325" s="46">
        <f t="shared" si="16"/>
        <v>2358848</v>
      </c>
      <c r="E325" s="102">
        <v>355350</v>
      </c>
      <c r="F325" s="102">
        <v>2003498</v>
      </c>
      <c r="H325" s="100" t="s">
        <v>1418</v>
      </c>
      <c r="I325" s="101" t="s">
        <v>2090</v>
      </c>
      <c r="J325" s="102">
        <v>280761</v>
      </c>
      <c r="K325" s="46">
        <f t="shared" si="17"/>
        <v>1535366</v>
      </c>
      <c r="L325" s="80"/>
      <c r="M325" s="102">
        <v>1535366</v>
      </c>
      <c r="O325" s="100" t="s">
        <v>1226</v>
      </c>
      <c r="P325" s="101" t="s">
        <v>2029</v>
      </c>
      <c r="Q325" s="102">
        <v>7604010</v>
      </c>
      <c r="R325" s="46">
        <f t="shared" si="18"/>
        <v>30058079</v>
      </c>
      <c r="S325" s="102">
        <v>8012859</v>
      </c>
      <c r="T325" s="102">
        <v>22045220</v>
      </c>
      <c r="V325" s="100" t="s">
        <v>1242</v>
      </c>
      <c r="W325" s="101" t="s">
        <v>2034</v>
      </c>
      <c r="X325" s="102">
        <v>1692750</v>
      </c>
      <c r="Y325" s="102">
        <f t="shared" si="19"/>
        <v>789456</v>
      </c>
      <c r="Z325" s="80"/>
      <c r="AA325" s="102">
        <v>789456</v>
      </c>
    </row>
    <row r="326" spans="1:27" ht="15">
      <c r="A326" s="100" t="s">
        <v>1287</v>
      </c>
      <c r="B326" s="101" t="s">
        <v>2304</v>
      </c>
      <c r="C326" s="80"/>
      <c r="D326" s="46">
        <f t="shared" si="16"/>
        <v>293000</v>
      </c>
      <c r="E326" s="102">
        <v>282500</v>
      </c>
      <c r="F326" s="102">
        <v>10500</v>
      </c>
      <c r="H326" s="100" t="s">
        <v>1421</v>
      </c>
      <c r="I326" s="101" t="s">
        <v>2091</v>
      </c>
      <c r="J326" s="102">
        <v>3288000</v>
      </c>
      <c r="K326" s="46">
        <f t="shared" si="17"/>
        <v>414235</v>
      </c>
      <c r="L326" s="80"/>
      <c r="M326" s="102">
        <v>414235</v>
      </c>
      <c r="O326" s="100" t="s">
        <v>1230</v>
      </c>
      <c r="P326" s="101" t="s">
        <v>2030</v>
      </c>
      <c r="Q326" s="102">
        <v>1430425</v>
      </c>
      <c r="R326" s="46">
        <f t="shared" si="18"/>
        <v>1386796</v>
      </c>
      <c r="S326" s="102">
        <v>375902</v>
      </c>
      <c r="T326" s="102">
        <v>1010894</v>
      </c>
      <c r="V326" s="100" t="s">
        <v>1245</v>
      </c>
      <c r="W326" s="101" t="s">
        <v>2035</v>
      </c>
      <c r="X326" s="102">
        <v>5378485</v>
      </c>
      <c r="Y326" s="102">
        <f t="shared" si="19"/>
        <v>1875011</v>
      </c>
      <c r="Z326" s="102">
        <v>17500</v>
      </c>
      <c r="AA326" s="102">
        <v>1857511</v>
      </c>
    </row>
    <row r="327" spans="1:27" ht="15">
      <c r="A327" s="100" t="s">
        <v>1290</v>
      </c>
      <c r="B327" s="101" t="s">
        <v>2049</v>
      </c>
      <c r="C327" s="102">
        <v>94000</v>
      </c>
      <c r="D327" s="46">
        <f aca="true" t="shared" si="20" ref="D327:D390">E327+F327</f>
        <v>369243</v>
      </c>
      <c r="E327" s="102">
        <v>80200</v>
      </c>
      <c r="F327" s="102">
        <v>289043</v>
      </c>
      <c r="H327" s="100" t="s">
        <v>1424</v>
      </c>
      <c r="I327" s="101" t="s">
        <v>2092</v>
      </c>
      <c r="J327" s="102">
        <v>753900</v>
      </c>
      <c r="K327" s="46">
        <f aca="true" t="shared" si="21" ref="K327:K390">L327+M327</f>
        <v>1700</v>
      </c>
      <c r="L327" s="80"/>
      <c r="M327" s="102">
        <v>1700</v>
      </c>
      <c r="O327" s="100" t="s">
        <v>1233</v>
      </c>
      <c r="P327" s="101" t="s">
        <v>2031</v>
      </c>
      <c r="Q327" s="80"/>
      <c r="R327" s="46">
        <f aca="true" t="shared" si="22" ref="R327:R390">S327+T327</f>
        <v>967565</v>
      </c>
      <c r="S327" s="102">
        <v>327200</v>
      </c>
      <c r="T327" s="102">
        <v>640365</v>
      </c>
      <c r="V327" s="100" t="s">
        <v>1248</v>
      </c>
      <c r="W327" s="101" t="s">
        <v>2036</v>
      </c>
      <c r="X327" s="102">
        <v>70000</v>
      </c>
      <c r="Y327" s="102">
        <f aca="true" t="shared" si="23" ref="Y327:Y390">Z327+AA327</f>
        <v>437247</v>
      </c>
      <c r="Z327" s="80"/>
      <c r="AA327" s="102">
        <v>437247</v>
      </c>
    </row>
    <row r="328" spans="1:27" ht="15">
      <c r="A328" s="100" t="s">
        <v>1293</v>
      </c>
      <c r="B328" s="101" t="s">
        <v>2050</v>
      </c>
      <c r="C328" s="80"/>
      <c r="D328" s="46">
        <f t="shared" si="20"/>
        <v>123848</v>
      </c>
      <c r="E328" s="80"/>
      <c r="F328" s="102">
        <v>123848</v>
      </c>
      <c r="H328" s="100" t="s">
        <v>1427</v>
      </c>
      <c r="I328" s="101" t="s">
        <v>2093</v>
      </c>
      <c r="J328" s="102">
        <v>36000</v>
      </c>
      <c r="K328" s="46">
        <f t="shared" si="21"/>
        <v>192651</v>
      </c>
      <c r="L328" s="102">
        <v>100000</v>
      </c>
      <c r="M328" s="102">
        <v>92651</v>
      </c>
      <c r="O328" s="100" t="s">
        <v>1236</v>
      </c>
      <c r="P328" s="101" t="s">
        <v>2032</v>
      </c>
      <c r="Q328" s="102">
        <v>124021</v>
      </c>
      <c r="R328" s="46">
        <f t="shared" si="22"/>
        <v>5095025</v>
      </c>
      <c r="S328" s="102">
        <v>74540</v>
      </c>
      <c r="T328" s="102">
        <v>5020485</v>
      </c>
      <c r="V328" s="100" t="s">
        <v>1251</v>
      </c>
      <c r="W328" s="101" t="s">
        <v>2037</v>
      </c>
      <c r="X328" s="102">
        <v>2363155</v>
      </c>
      <c r="Y328" s="102">
        <f t="shared" si="23"/>
        <v>293257</v>
      </c>
      <c r="Z328" s="80"/>
      <c r="AA328" s="102">
        <v>293257</v>
      </c>
    </row>
    <row r="329" spans="1:27" ht="15">
      <c r="A329" s="100" t="s">
        <v>1296</v>
      </c>
      <c r="B329" s="101" t="s">
        <v>2051</v>
      </c>
      <c r="C329" s="102">
        <v>567250</v>
      </c>
      <c r="D329" s="46">
        <f t="shared" si="20"/>
        <v>400535</v>
      </c>
      <c r="E329" s="102">
        <v>211850</v>
      </c>
      <c r="F329" s="102">
        <v>188685</v>
      </c>
      <c r="H329" s="100" t="s">
        <v>1430</v>
      </c>
      <c r="I329" s="101" t="s">
        <v>2094</v>
      </c>
      <c r="J329" s="80"/>
      <c r="K329" s="46">
        <f t="shared" si="21"/>
        <v>7000</v>
      </c>
      <c r="L329" s="80"/>
      <c r="M329" s="102">
        <v>7000</v>
      </c>
      <c r="O329" s="100" t="s">
        <v>1239</v>
      </c>
      <c r="P329" s="101" t="s">
        <v>2033</v>
      </c>
      <c r="Q329" s="102">
        <v>447300</v>
      </c>
      <c r="R329" s="46">
        <f t="shared" si="22"/>
        <v>2864968</v>
      </c>
      <c r="S329" s="102">
        <v>757801</v>
      </c>
      <c r="T329" s="102">
        <v>2107167</v>
      </c>
      <c r="V329" s="100" t="s">
        <v>1254</v>
      </c>
      <c r="W329" s="101" t="s">
        <v>2038</v>
      </c>
      <c r="X329" s="102">
        <v>28726</v>
      </c>
      <c r="Y329" s="102">
        <f t="shared" si="23"/>
        <v>588997</v>
      </c>
      <c r="Z329" s="102">
        <v>76500</v>
      </c>
      <c r="AA329" s="102">
        <v>512497</v>
      </c>
    </row>
    <row r="330" spans="1:27" ht="15">
      <c r="A330" s="100" t="s">
        <v>1299</v>
      </c>
      <c r="B330" s="101" t="s">
        <v>2302</v>
      </c>
      <c r="C330" s="102">
        <v>4200</v>
      </c>
      <c r="D330" s="46">
        <f t="shared" si="20"/>
        <v>163400</v>
      </c>
      <c r="E330" s="80"/>
      <c r="F330" s="102">
        <v>163400</v>
      </c>
      <c r="H330" s="100" t="s">
        <v>1436</v>
      </c>
      <c r="I330" s="101" t="s">
        <v>2096</v>
      </c>
      <c r="J330" s="80"/>
      <c r="K330" s="46">
        <f t="shared" si="21"/>
        <v>35835</v>
      </c>
      <c r="L330" s="80"/>
      <c r="M330" s="102">
        <v>35835</v>
      </c>
      <c r="O330" s="100" t="s">
        <v>1242</v>
      </c>
      <c r="P330" s="101" t="s">
        <v>2034</v>
      </c>
      <c r="Q330" s="102">
        <v>5602158</v>
      </c>
      <c r="R330" s="46">
        <f t="shared" si="22"/>
        <v>3230258</v>
      </c>
      <c r="S330" s="102">
        <v>773051</v>
      </c>
      <c r="T330" s="102">
        <v>2457207</v>
      </c>
      <c r="V330" s="100" t="s">
        <v>1257</v>
      </c>
      <c r="W330" s="101" t="s">
        <v>2039</v>
      </c>
      <c r="X330" s="102">
        <v>6191300</v>
      </c>
      <c r="Y330" s="102">
        <f t="shared" si="23"/>
        <v>571383</v>
      </c>
      <c r="Z330" s="102">
        <v>50000</v>
      </c>
      <c r="AA330" s="102">
        <v>521383</v>
      </c>
    </row>
    <row r="331" spans="1:27" ht="15">
      <c r="A331" s="100" t="s">
        <v>1302</v>
      </c>
      <c r="B331" s="101" t="s">
        <v>2052</v>
      </c>
      <c r="C331" s="102">
        <v>589500</v>
      </c>
      <c r="D331" s="46">
        <f t="shared" si="20"/>
        <v>1467595</v>
      </c>
      <c r="E331" s="102">
        <v>828600</v>
      </c>
      <c r="F331" s="102">
        <v>638995</v>
      </c>
      <c r="H331" s="100" t="s">
        <v>1439</v>
      </c>
      <c r="I331" s="101" t="s">
        <v>2097</v>
      </c>
      <c r="J331" s="80"/>
      <c r="K331" s="46">
        <f t="shared" si="21"/>
        <v>10050</v>
      </c>
      <c r="L331" s="80"/>
      <c r="M331" s="102">
        <v>10050</v>
      </c>
      <c r="O331" s="100" t="s">
        <v>1245</v>
      </c>
      <c r="P331" s="101" t="s">
        <v>2035</v>
      </c>
      <c r="Q331" s="102">
        <v>7377781</v>
      </c>
      <c r="R331" s="46">
        <f t="shared" si="22"/>
        <v>4675862</v>
      </c>
      <c r="S331" s="102">
        <v>1662114</v>
      </c>
      <c r="T331" s="102">
        <v>3013748</v>
      </c>
      <c r="V331" s="100" t="s">
        <v>1260</v>
      </c>
      <c r="W331" s="101" t="s">
        <v>2040</v>
      </c>
      <c r="X331" s="102">
        <v>2122700</v>
      </c>
      <c r="Y331" s="102">
        <f t="shared" si="23"/>
        <v>8881475</v>
      </c>
      <c r="Z331" s="102">
        <v>1715400</v>
      </c>
      <c r="AA331" s="102">
        <v>7166075</v>
      </c>
    </row>
    <row r="332" spans="1:27" ht="15">
      <c r="A332" s="100" t="s">
        <v>1305</v>
      </c>
      <c r="B332" s="101" t="s">
        <v>2053</v>
      </c>
      <c r="C332" s="102">
        <v>1502</v>
      </c>
      <c r="D332" s="46">
        <f t="shared" si="20"/>
        <v>1938957</v>
      </c>
      <c r="E332" s="80"/>
      <c r="F332" s="102">
        <v>1938957</v>
      </c>
      <c r="H332" s="100" t="s">
        <v>1448</v>
      </c>
      <c r="I332" s="101" t="s">
        <v>2100</v>
      </c>
      <c r="J332" s="102">
        <v>45000</v>
      </c>
      <c r="K332" s="46">
        <f t="shared" si="21"/>
        <v>141100</v>
      </c>
      <c r="L332" s="102">
        <v>32600</v>
      </c>
      <c r="M332" s="102">
        <v>108500</v>
      </c>
      <c r="O332" s="100" t="s">
        <v>1248</v>
      </c>
      <c r="P332" s="101" t="s">
        <v>2036</v>
      </c>
      <c r="Q332" s="102">
        <v>2671994</v>
      </c>
      <c r="R332" s="46">
        <f t="shared" si="22"/>
        <v>3590698</v>
      </c>
      <c r="S332" s="102">
        <v>699000</v>
      </c>
      <c r="T332" s="102">
        <v>2891698</v>
      </c>
      <c r="V332" s="100" t="s">
        <v>1263</v>
      </c>
      <c r="W332" s="101" t="s">
        <v>2041</v>
      </c>
      <c r="X332" s="102">
        <v>29000</v>
      </c>
      <c r="Y332" s="102">
        <f t="shared" si="23"/>
        <v>337757</v>
      </c>
      <c r="Z332" s="80"/>
      <c r="AA332" s="102">
        <v>337757</v>
      </c>
    </row>
    <row r="333" spans="1:27" ht="15">
      <c r="A333" s="100" t="s">
        <v>1308</v>
      </c>
      <c r="B333" s="101" t="s">
        <v>2054</v>
      </c>
      <c r="C333" s="102">
        <v>7600</v>
      </c>
      <c r="D333" s="46">
        <f t="shared" si="20"/>
        <v>20650</v>
      </c>
      <c r="E333" s="80"/>
      <c r="F333" s="102">
        <v>20650</v>
      </c>
      <c r="H333" s="100" t="s">
        <v>1451</v>
      </c>
      <c r="I333" s="101" t="s">
        <v>2101</v>
      </c>
      <c r="J333" s="80"/>
      <c r="K333" s="46">
        <f t="shared" si="21"/>
        <v>393526</v>
      </c>
      <c r="L333" s="80"/>
      <c r="M333" s="102">
        <v>393526</v>
      </c>
      <c r="O333" s="100" t="s">
        <v>1251</v>
      </c>
      <c r="P333" s="101" t="s">
        <v>2037</v>
      </c>
      <c r="Q333" s="102">
        <v>6865850</v>
      </c>
      <c r="R333" s="46">
        <f t="shared" si="22"/>
        <v>2741270</v>
      </c>
      <c r="S333" s="102">
        <v>970445</v>
      </c>
      <c r="T333" s="102">
        <v>1770825</v>
      </c>
      <c r="V333" s="100" t="s">
        <v>1266</v>
      </c>
      <c r="W333" s="101" t="s">
        <v>2042</v>
      </c>
      <c r="X333" s="80"/>
      <c r="Y333" s="102">
        <f t="shared" si="23"/>
        <v>108095</v>
      </c>
      <c r="Z333" s="102">
        <v>17800</v>
      </c>
      <c r="AA333" s="102">
        <v>90295</v>
      </c>
    </row>
    <row r="334" spans="1:27" ht="15">
      <c r="A334" s="100" t="s">
        <v>1311</v>
      </c>
      <c r="B334" s="101" t="s">
        <v>2055</v>
      </c>
      <c r="C334" s="102">
        <v>222851</v>
      </c>
      <c r="D334" s="46">
        <f t="shared" si="20"/>
        <v>1654806</v>
      </c>
      <c r="E334" s="102">
        <v>648950</v>
      </c>
      <c r="F334" s="102">
        <v>1005856</v>
      </c>
      <c r="H334" s="100" t="s">
        <v>1454</v>
      </c>
      <c r="I334" s="101" t="s">
        <v>2102</v>
      </c>
      <c r="J334" s="80"/>
      <c r="K334" s="46">
        <f t="shared" si="21"/>
        <v>536900</v>
      </c>
      <c r="L334" s="80"/>
      <c r="M334" s="102">
        <v>536900</v>
      </c>
      <c r="O334" s="100" t="s">
        <v>1254</v>
      </c>
      <c r="P334" s="101" t="s">
        <v>2038</v>
      </c>
      <c r="Q334" s="102">
        <v>9788104</v>
      </c>
      <c r="R334" s="46">
        <f t="shared" si="22"/>
        <v>8469487</v>
      </c>
      <c r="S334" s="102">
        <v>983659</v>
      </c>
      <c r="T334" s="102">
        <v>7485828</v>
      </c>
      <c r="V334" s="100" t="s">
        <v>1269</v>
      </c>
      <c r="W334" s="101" t="s">
        <v>2043</v>
      </c>
      <c r="X334" s="102">
        <v>15779</v>
      </c>
      <c r="Y334" s="102">
        <f t="shared" si="23"/>
        <v>320054</v>
      </c>
      <c r="Z334" s="102">
        <v>267079</v>
      </c>
      <c r="AA334" s="102">
        <v>52975</v>
      </c>
    </row>
    <row r="335" spans="1:27" ht="15">
      <c r="A335" s="100" t="s">
        <v>1314</v>
      </c>
      <c r="B335" s="101" t="s">
        <v>2056</v>
      </c>
      <c r="C335" s="80"/>
      <c r="D335" s="46">
        <f t="shared" si="20"/>
        <v>106259</v>
      </c>
      <c r="E335" s="80"/>
      <c r="F335" s="102">
        <v>106259</v>
      </c>
      <c r="H335" s="100" t="s">
        <v>1457</v>
      </c>
      <c r="I335" s="101" t="s">
        <v>2103</v>
      </c>
      <c r="J335" s="102">
        <v>123500</v>
      </c>
      <c r="K335" s="46">
        <f t="shared" si="21"/>
        <v>1060682</v>
      </c>
      <c r="L335" s="80"/>
      <c r="M335" s="102">
        <v>1060682</v>
      </c>
      <c r="O335" s="100" t="s">
        <v>1257</v>
      </c>
      <c r="P335" s="101" t="s">
        <v>2039</v>
      </c>
      <c r="Q335" s="102">
        <v>4702253</v>
      </c>
      <c r="R335" s="46">
        <f t="shared" si="22"/>
        <v>3016884</v>
      </c>
      <c r="S335" s="102">
        <v>1107913</v>
      </c>
      <c r="T335" s="102">
        <v>1908971</v>
      </c>
      <c r="V335" s="100" t="s">
        <v>1272</v>
      </c>
      <c r="W335" s="101" t="s">
        <v>2044</v>
      </c>
      <c r="X335" s="102">
        <v>120866</v>
      </c>
      <c r="Y335" s="102">
        <f t="shared" si="23"/>
        <v>4767199</v>
      </c>
      <c r="Z335" s="102">
        <v>79100</v>
      </c>
      <c r="AA335" s="102">
        <v>4688099</v>
      </c>
    </row>
    <row r="336" spans="1:27" ht="15">
      <c r="A336" s="100" t="s">
        <v>1317</v>
      </c>
      <c r="B336" s="101" t="s">
        <v>2057</v>
      </c>
      <c r="C336" s="102">
        <v>5790</v>
      </c>
      <c r="D336" s="46">
        <f t="shared" si="20"/>
        <v>646123</v>
      </c>
      <c r="E336" s="80"/>
      <c r="F336" s="102">
        <v>646123</v>
      </c>
      <c r="H336" s="100" t="s">
        <v>1460</v>
      </c>
      <c r="I336" s="101" t="s">
        <v>2267</v>
      </c>
      <c r="J336" s="80"/>
      <c r="K336" s="46">
        <f t="shared" si="21"/>
        <v>20500</v>
      </c>
      <c r="L336" s="80"/>
      <c r="M336" s="102">
        <v>20500</v>
      </c>
      <c r="O336" s="100" t="s">
        <v>1260</v>
      </c>
      <c r="P336" s="101" t="s">
        <v>2040</v>
      </c>
      <c r="Q336" s="102">
        <v>4606373</v>
      </c>
      <c r="R336" s="46">
        <f t="shared" si="22"/>
        <v>3775288</v>
      </c>
      <c r="S336" s="102">
        <v>281616</v>
      </c>
      <c r="T336" s="102">
        <v>3493672</v>
      </c>
      <c r="V336" s="100" t="s">
        <v>1275</v>
      </c>
      <c r="W336" s="101" t="s">
        <v>2045</v>
      </c>
      <c r="X336" s="102">
        <v>300000</v>
      </c>
      <c r="Y336" s="102">
        <f t="shared" si="23"/>
        <v>39314395</v>
      </c>
      <c r="Z336" s="102">
        <v>50</v>
      </c>
      <c r="AA336" s="102">
        <v>39314345</v>
      </c>
    </row>
    <row r="337" spans="1:27" ht="15">
      <c r="A337" s="100" t="s">
        <v>1320</v>
      </c>
      <c r="B337" s="101" t="s">
        <v>2058</v>
      </c>
      <c r="C337" s="102">
        <v>2168117</v>
      </c>
      <c r="D337" s="46">
        <f t="shared" si="20"/>
        <v>2010413</v>
      </c>
      <c r="E337" s="102">
        <v>251152</v>
      </c>
      <c r="F337" s="102">
        <v>1759261</v>
      </c>
      <c r="H337" s="100" t="s">
        <v>1463</v>
      </c>
      <c r="I337" s="101" t="s">
        <v>2104</v>
      </c>
      <c r="J337" s="102">
        <v>1104700</v>
      </c>
      <c r="K337" s="46">
        <f t="shared" si="21"/>
        <v>86710</v>
      </c>
      <c r="L337" s="80"/>
      <c r="M337" s="102">
        <v>86710</v>
      </c>
      <c r="O337" s="100" t="s">
        <v>1263</v>
      </c>
      <c r="P337" s="101" t="s">
        <v>2041</v>
      </c>
      <c r="Q337" s="102">
        <v>30000</v>
      </c>
      <c r="R337" s="46">
        <f t="shared" si="22"/>
        <v>632927</v>
      </c>
      <c r="S337" s="102">
        <v>117000</v>
      </c>
      <c r="T337" s="102">
        <v>515927</v>
      </c>
      <c r="V337" s="100" t="s">
        <v>1278</v>
      </c>
      <c r="W337" s="101" t="s">
        <v>2046</v>
      </c>
      <c r="X337" s="102">
        <v>958000</v>
      </c>
      <c r="Y337" s="102">
        <f t="shared" si="23"/>
        <v>331559</v>
      </c>
      <c r="Z337" s="80"/>
      <c r="AA337" s="102">
        <v>331559</v>
      </c>
    </row>
    <row r="338" spans="1:27" ht="15">
      <c r="A338" s="100" t="s">
        <v>1323</v>
      </c>
      <c r="B338" s="101" t="s">
        <v>2059</v>
      </c>
      <c r="C338" s="102">
        <v>1215700</v>
      </c>
      <c r="D338" s="46">
        <f t="shared" si="20"/>
        <v>200217</v>
      </c>
      <c r="E338" s="102">
        <v>60900</v>
      </c>
      <c r="F338" s="102">
        <v>139317</v>
      </c>
      <c r="H338" s="100" t="s">
        <v>1466</v>
      </c>
      <c r="I338" s="101" t="s">
        <v>2105</v>
      </c>
      <c r="J338" s="80"/>
      <c r="K338" s="46">
        <f t="shared" si="21"/>
        <v>865380</v>
      </c>
      <c r="L338" s="80"/>
      <c r="M338" s="102">
        <v>865380</v>
      </c>
      <c r="O338" s="100" t="s">
        <v>1266</v>
      </c>
      <c r="P338" s="101" t="s">
        <v>2042</v>
      </c>
      <c r="Q338" s="102">
        <v>6423235</v>
      </c>
      <c r="R338" s="46">
        <f t="shared" si="22"/>
        <v>8588843</v>
      </c>
      <c r="S338" s="102">
        <v>6154078</v>
      </c>
      <c r="T338" s="102">
        <v>2434765</v>
      </c>
      <c r="V338" s="100" t="s">
        <v>1281</v>
      </c>
      <c r="W338" s="101" t="s">
        <v>2047</v>
      </c>
      <c r="X338" s="102">
        <v>1734591</v>
      </c>
      <c r="Y338" s="102">
        <f t="shared" si="23"/>
        <v>4952617</v>
      </c>
      <c r="Z338" s="102">
        <v>667196</v>
      </c>
      <c r="AA338" s="102">
        <v>4285421</v>
      </c>
    </row>
    <row r="339" spans="1:27" ht="15">
      <c r="A339" s="100" t="s">
        <v>1329</v>
      </c>
      <c r="B339" s="101" t="s">
        <v>2061</v>
      </c>
      <c r="C339" s="102">
        <v>5582350</v>
      </c>
      <c r="D339" s="46">
        <f t="shared" si="20"/>
        <v>549875</v>
      </c>
      <c r="E339" s="80"/>
      <c r="F339" s="102">
        <v>549875</v>
      </c>
      <c r="H339" s="100" t="s">
        <v>1469</v>
      </c>
      <c r="I339" s="101" t="s">
        <v>2106</v>
      </c>
      <c r="J339" s="80"/>
      <c r="K339" s="46">
        <f t="shared" si="21"/>
        <v>3700</v>
      </c>
      <c r="L339" s="80"/>
      <c r="M339" s="102">
        <v>3700</v>
      </c>
      <c r="O339" s="100" t="s">
        <v>1269</v>
      </c>
      <c r="P339" s="101" t="s">
        <v>2043</v>
      </c>
      <c r="Q339" s="80"/>
      <c r="R339" s="46">
        <f t="shared" si="22"/>
        <v>329895</v>
      </c>
      <c r="S339" s="102">
        <v>85000</v>
      </c>
      <c r="T339" s="102">
        <v>244895</v>
      </c>
      <c r="V339" s="100" t="s">
        <v>1284</v>
      </c>
      <c r="W339" s="101" t="s">
        <v>2048</v>
      </c>
      <c r="X339" s="102">
        <v>9530712</v>
      </c>
      <c r="Y339" s="102">
        <f t="shared" si="23"/>
        <v>19117123</v>
      </c>
      <c r="Z339" s="102">
        <v>3775801</v>
      </c>
      <c r="AA339" s="102">
        <v>15341322</v>
      </c>
    </row>
    <row r="340" spans="1:27" ht="15">
      <c r="A340" s="100" t="s">
        <v>1332</v>
      </c>
      <c r="B340" s="101" t="s">
        <v>2062</v>
      </c>
      <c r="C340" s="80"/>
      <c r="D340" s="46">
        <f t="shared" si="20"/>
        <v>3900</v>
      </c>
      <c r="E340" s="102">
        <v>900</v>
      </c>
      <c r="F340" s="102">
        <v>3000</v>
      </c>
      <c r="H340" s="100" t="s">
        <v>1472</v>
      </c>
      <c r="I340" s="101" t="s">
        <v>1119</v>
      </c>
      <c r="J340" s="102">
        <v>16500</v>
      </c>
      <c r="K340" s="46">
        <f t="shared" si="21"/>
        <v>3147414</v>
      </c>
      <c r="L340" s="80"/>
      <c r="M340" s="102">
        <v>3147414</v>
      </c>
      <c r="O340" s="100" t="s">
        <v>1272</v>
      </c>
      <c r="P340" s="101" t="s">
        <v>2044</v>
      </c>
      <c r="Q340" s="102">
        <v>385317</v>
      </c>
      <c r="R340" s="46">
        <f t="shared" si="22"/>
        <v>1781074</v>
      </c>
      <c r="S340" s="102">
        <v>162650</v>
      </c>
      <c r="T340" s="102">
        <v>1618424</v>
      </c>
      <c r="V340" s="100" t="s">
        <v>1290</v>
      </c>
      <c r="W340" s="101" t="s">
        <v>2049</v>
      </c>
      <c r="X340" s="102">
        <v>955878</v>
      </c>
      <c r="Y340" s="102">
        <f t="shared" si="23"/>
        <v>896940</v>
      </c>
      <c r="Z340" s="80"/>
      <c r="AA340" s="102">
        <v>896940</v>
      </c>
    </row>
    <row r="341" spans="1:27" ht="15">
      <c r="A341" s="100" t="s">
        <v>1335</v>
      </c>
      <c r="B341" s="101" t="s">
        <v>2063</v>
      </c>
      <c r="C341" s="80"/>
      <c r="D341" s="46">
        <f t="shared" si="20"/>
        <v>277791</v>
      </c>
      <c r="E341" s="80"/>
      <c r="F341" s="102">
        <v>277791</v>
      </c>
      <c r="H341" s="100" t="s">
        <v>1475</v>
      </c>
      <c r="I341" s="101" t="s">
        <v>2107</v>
      </c>
      <c r="J341" s="80"/>
      <c r="K341" s="46">
        <f t="shared" si="21"/>
        <v>15250</v>
      </c>
      <c r="L341" s="80"/>
      <c r="M341" s="102">
        <v>15250</v>
      </c>
      <c r="O341" s="100" t="s">
        <v>1275</v>
      </c>
      <c r="P341" s="101" t="s">
        <v>2045</v>
      </c>
      <c r="Q341" s="102">
        <v>315000</v>
      </c>
      <c r="R341" s="46">
        <f t="shared" si="22"/>
        <v>11596105</v>
      </c>
      <c r="S341" s="102">
        <v>931548</v>
      </c>
      <c r="T341" s="102">
        <v>10664557</v>
      </c>
      <c r="V341" s="100" t="s">
        <v>1293</v>
      </c>
      <c r="W341" s="101" t="s">
        <v>2050</v>
      </c>
      <c r="X341" s="102">
        <v>1521500</v>
      </c>
      <c r="Y341" s="102">
        <f t="shared" si="23"/>
        <v>2843684</v>
      </c>
      <c r="Z341" s="102">
        <v>85000</v>
      </c>
      <c r="AA341" s="102">
        <v>2758684</v>
      </c>
    </row>
    <row r="342" spans="1:27" ht="15">
      <c r="A342" s="100" t="s">
        <v>1338</v>
      </c>
      <c r="B342" s="101" t="s">
        <v>2064</v>
      </c>
      <c r="C342" s="102">
        <v>753000</v>
      </c>
      <c r="D342" s="46">
        <f t="shared" si="20"/>
        <v>580497</v>
      </c>
      <c r="E342" s="102">
        <v>41500</v>
      </c>
      <c r="F342" s="102">
        <v>538997</v>
      </c>
      <c r="H342" s="100" t="s">
        <v>1478</v>
      </c>
      <c r="I342" s="101" t="s">
        <v>2108</v>
      </c>
      <c r="J342" s="80"/>
      <c r="K342" s="46">
        <f t="shared" si="21"/>
        <v>143200</v>
      </c>
      <c r="L342" s="80"/>
      <c r="M342" s="102">
        <v>143200</v>
      </c>
      <c r="O342" s="100" t="s">
        <v>1278</v>
      </c>
      <c r="P342" s="101" t="s">
        <v>2046</v>
      </c>
      <c r="Q342" s="102">
        <v>1066550</v>
      </c>
      <c r="R342" s="46">
        <f t="shared" si="22"/>
        <v>4964504</v>
      </c>
      <c r="S342" s="102">
        <v>183400</v>
      </c>
      <c r="T342" s="102">
        <v>4781104</v>
      </c>
      <c r="V342" s="100" t="s">
        <v>1296</v>
      </c>
      <c r="W342" s="101" t="s">
        <v>2051</v>
      </c>
      <c r="X342" s="102">
        <v>6150</v>
      </c>
      <c r="Y342" s="102">
        <f t="shared" si="23"/>
        <v>1386828</v>
      </c>
      <c r="Z342" s="80"/>
      <c r="AA342" s="102">
        <v>1386828</v>
      </c>
    </row>
    <row r="343" spans="1:27" ht="15">
      <c r="A343" s="100" t="s">
        <v>1341</v>
      </c>
      <c r="B343" s="101" t="s">
        <v>2065</v>
      </c>
      <c r="C343" s="102">
        <v>387200</v>
      </c>
      <c r="D343" s="46">
        <f t="shared" si="20"/>
        <v>299134</v>
      </c>
      <c r="E343" s="102">
        <v>91100</v>
      </c>
      <c r="F343" s="102">
        <v>208034</v>
      </c>
      <c r="H343" s="100" t="s">
        <v>1481</v>
      </c>
      <c r="I343" s="101" t="s">
        <v>2109</v>
      </c>
      <c r="J343" s="102">
        <v>55500</v>
      </c>
      <c r="K343" s="46">
        <f t="shared" si="21"/>
        <v>59693</v>
      </c>
      <c r="L343" s="80"/>
      <c r="M343" s="102">
        <v>59693</v>
      </c>
      <c r="O343" s="100" t="s">
        <v>1281</v>
      </c>
      <c r="P343" s="101" t="s">
        <v>2047</v>
      </c>
      <c r="Q343" s="102">
        <v>2329317</v>
      </c>
      <c r="R343" s="46">
        <f t="shared" si="22"/>
        <v>11188418</v>
      </c>
      <c r="S343" s="102">
        <v>1954597</v>
      </c>
      <c r="T343" s="102">
        <v>9233821</v>
      </c>
      <c r="V343" s="100" t="s">
        <v>1299</v>
      </c>
      <c r="W343" s="101" t="s">
        <v>2302</v>
      </c>
      <c r="X343" s="102">
        <v>106970</v>
      </c>
      <c r="Y343" s="102">
        <f t="shared" si="23"/>
        <v>6000</v>
      </c>
      <c r="Z343" s="80"/>
      <c r="AA343" s="102">
        <v>6000</v>
      </c>
    </row>
    <row r="344" spans="1:27" ht="15">
      <c r="A344" s="100" t="s">
        <v>1347</v>
      </c>
      <c r="B344" s="101" t="s">
        <v>2067</v>
      </c>
      <c r="C344" s="102">
        <v>165000</v>
      </c>
      <c r="D344" s="46">
        <f t="shared" si="20"/>
        <v>538505</v>
      </c>
      <c r="E344" s="102">
        <v>5250</v>
      </c>
      <c r="F344" s="102">
        <v>533255</v>
      </c>
      <c r="H344" s="100" t="s">
        <v>1487</v>
      </c>
      <c r="I344" s="101" t="s">
        <v>2111</v>
      </c>
      <c r="J344" s="80"/>
      <c r="K344" s="46">
        <f t="shared" si="21"/>
        <v>67506</v>
      </c>
      <c r="L344" s="80"/>
      <c r="M344" s="102">
        <v>67506</v>
      </c>
      <c r="O344" s="100" t="s">
        <v>1284</v>
      </c>
      <c r="P344" s="101" t="s">
        <v>2048</v>
      </c>
      <c r="Q344" s="102">
        <v>21005824</v>
      </c>
      <c r="R344" s="46">
        <f t="shared" si="22"/>
        <v>13497977</v>
      </c>
      <c r="S344" s="102">
        <v>1336349</v>
      </c>
      <c r="T344" s="102">
        <v>12161628</v>
      </c>
      <c r="V344" s="100" t="s">
        <v>1302</v>
      </c>
      <c r="W344" s="101" t="s">
        <v>2052</v>
      </c>
      <c r="X344" s="102">
        <v>1312440</v>
      </c>
      <c r="Y344" s="102">
        <f t="shared" si="23"/>
        <v>11078386</v>
      </c>
      <c r="Z344" s="102">
        <v>773000</v>
      </c>
      <c r="AA344" s="102">
        <v>10305386</v>
      </c>
    </row>
    <row r="345" spans="1:27" ht="15">
      <c r="A345" s="100" t="s">
        <v>1353</v>
      </c>
      <c r="B345" s="101" t="s">
        <v>2069</v>
      </c>
      <c r="C345" s="102">
        <v>1698900</v>
      </c>
      <c r="D345" s="46">
        <f t="shared" si="20"/>
        <v>1504924</v>
      </c>
      <c r="E345" s="102">
        <v>939550</v>
      </c>
      <c r="F345" s="102">
        <v>565374</v>
      </c>
      <c r="H345" s="100" t="s">
        <v>1490</v>
      </c>
      <c r="I345" s="101" t="s">
        <v>2112</v>
      </c>
      <c r="J345" s="102">
        <v>49000</v>
      </c>
      <c r="K345" s="46">
        <f t="shared" si="21"/>
        <v>826270</v>
      </c>
      <c r="L345" s="80"/>
      <c r="M345" s="102">
        <v>826270</v>
      </c>
      <c r="O345" s="100" t="s">
        <v>1287</v>
      </c>
      <c r="P345" s="101" t="s">
        <v>2304</v>
      </c>
      <c r="Q345" s="80"/>
      <c r="R345" s="46">
        <f t="shared" si="22"/>
        <v>935484</v>
      </c>
      <c r="S345" s="102">
        <v>196090</v>
      </c>
      <c r="T345" s="102">
        <v>739394</v>
      </c>
      <c r="V345" s="100" t="s">
        <v>1305</v>
      </c>
      <c r="W345" s="101" t="s">
        <v>2053</v>
      </c>
      <c r="X345" s="102">
        <v>999400</v>
      </c>
      <c r="Y345" s="102">
        <f t="shared" si="23"/>
        <v>2146247</v>
      </c>
      <c r="Z345" s="102">
        <v>16700</v>
      </c>
      <c r="AA345" s="102">
        <v>2129547</v>
      </c>
    </row>
    <row r="346" spans="1:27" ht="15">
      <c r="A346" s="100" t="s">
        <v>1359</v>
      </c>
      <c r="B346" s="101" t="s">
        <v>2070</v>
      </c>
      <c r="C346" s="80"/>
      <c r="D346" s="46">
        <f t="shared" si="20"/>
        <v>407830</v>
      </c>
      <c r="E346" s="102">
        <v>118800</v>
      </c>
      <c r="F346" s="102">
        <v>289030</v>
      </c>
      <c r="H346" s="100" t="s">
        <v>1493</v>
      </c>
      <c r="I346" s="101" t="s">
        <v>2113</v>
      </c>
      <c r="J346" s="102">
        <v>121000</v>
      </c>
      <c r="K346" s="46">
        <f t="shared" si="21"/>
        <v>479210</v>
      </c>
      <c r="L346" s="80"/>
      <c r="M346" s="102">
        <v>479210</v>
      </c>
      <c r="O346" s="100" t="s">
        <v>1290</v>
      </c>
      <c r="P346" s="101" t="s">
        <v>2049</v>
      </c>
      <c r="Q346" s="102">
        <v>4147446</v>
      </c>
      <c r="R346" s="46">
        <f t="shared" si="22"/>
        <v>4435135</v>
      </c>
      <c r="S346" s="102">
        <v>1051765</v>
      </c>
      <c r="T346" s="102">
        <v>3383370</v>
      </c>
      <c r="V346" s="100" t="s">
        <v>1308</v>
      </c>
      <c r="W346" s="101" t="s">
        <v>2054</v>
      </c>
      <c r="X346" s="102">
        <v>58278</v>
      </c>
      <c r="Y346" s="102">
        <f t="shared" si="23"/>
        <v>1243264</v>
      </c>
      <c r="Z346" s="80"/>
      <c r="AA346" s="102">
        <v>1243264</v>
      </c>
    </row>
    <row r="347" spans="1:27" ht="15">
      <c r="A347" s="100" t="s">
        <v>1362</v>
      </c>
      <c r="B347" s="101" t="s">
        <v>2071</v>
      </c>
      <c r="C347" s="102">
        <v>240000</v>
      </c>
      <c r="D347" s="46">
        <f t="shared" si="20"/>
        <v>323961</v>
      </c>
      <c r="E347" s="80"/>
      <c r="F347" s="102">
        <v>323961</v>
      </c>
      <c r="H347" s="100" t="s">
        <v>1499</v>
      </c>
      <c r="I347" s="101" t="s">
        <v>1820</v>
      </c>
      <c r="J347" s="102">
        <v>2450</v>
      </c>
      <c r="K347" s="46">
        <f t="shared" si="21"/>
        <v>193995</v>
      </c>
      <c r="L347" s="102">
        <v>89000</v>
      </c>
      <c r="M347" s="102">
        <v>104995</v>
      </c>
      <c r="O347" s="100" t="s">
        <v>1293</v>
      </c>
      <c r="P347" s="101" t="s">
        <v>2050</v>
      </c>
      <c r="Q347" s="102">
        <v>453101</v>
      </c>
      <c r="R347" s="46">
        <f t="shared" si="22"/>
        <v>2543949</v>
      </c>
      <c r="S347" s="102">
        <v>218200</v>
      </c>
      <c r="T347" s="102">
        <v>2325749</v>
      </c>
      <c r="V347" s="100" t="s">
        <v>1311</v>
      </c>
      <c r="W347" s="101" t="s">
        <v>2055</v>
      </c>
      <c r="X347" s="102">
        <v>9533173</v>
      </c>
      <c r="Y347" s="102">
        <f t="shared" si="23"/>
        <v>13977840</v>
      </c>
      <c r="Z347" s="102">
        <v>3715766</v>
      </c>
      <c r="AA347" s="102">
        <v>10262074</v>
      </c>
    </row>
    <row r="348" spans="1:27" ht="15">
      <c r="A348" s="100" t="s">
        <v>1365</v>
      </c>
      <c r="B348" s="101" t="s">
        <v>2072</v>
      </c>
      <c r="C348" s="80"/>
      <c r="D348" s="46">
        <f t="shared" si="20"/>
        <v>8050</v>
      </c>
      <c r="E348" s="80"/>
      <c r="F348" s="102">
        <v>8050</v>
      </c>
      <c r="H348" s="100" t="s">
        <v>1501</v>
      </c>
      <c r="I348" s="101" t="s">
        <v>2114</v>
      </c>
      <c r="J348" s="80"/>
      <c r="K348" s="46">
        <f t="shared" si="21"/>
        <v>43451</v>
      </c>
      <c r="L348" s="80"/>
      <c r="M348" s="102">
        <v>43451</v>
      </c>
      <c r="O348" s="100" t="s">
        <v>1296</v>
      </c>
      <c r="P348" s="101" t="s">
        <v>2051</v>
      </c>
      <c r="Q348" s="102">
        <v>7271263</v>
      </c>
      <c r="R348" s="46">
        <f t="shared" si="22"/>
        <v>5573360</v>
      </c>
      <c r="S348" s="102">
        <v>2296912</v>
      </c>
      <c r="T348" s="102">
        <v>3276448</v>
      </c>
      <c r="V348" s="100" t="s">
        <v>1314</v>
      </c>
      <c r="W348" s="101" t="s">
        <v>2056</v>
      </c>
      <c r="X348" s="102">
        <v>1100000</v>
      </c>
      <c r="Y348" s="102">
        <f t="shared" si="23"/>
        <v>2372215</v>
      </c>
      <c r="Z348" s="80"/>
      <c r="AA348" s="102">
        <v>2372215</v>
      </c>
    </row>
    <row r="349" spans="1:27" ht="15">
      <c r="A349" s="100" t="s">
        <v>1368</v>
      </c>
      <c r="B349" s="101" t="s">
        <v>2073</v>
      </c>
      <c r="C349" s="80"/>
      <c r="D349" s="46">
        <f t="shared" si="20"/>
        <v>65499</v>
      </c>
      <c r="E349" s="80"/>
      <c r="F349" s="102">
        <v>65499</v>
      </c>
      <c r="H349" s="100" t="s">
        <v>1508</v>
      </c>
      <c r="I349" s="101" t="s">
        <v>2116</v>
      </c>
      <c r="J349" s="80"/>
      <c r="K349" s="46">
        <f t="shared" si="21"/>
        <v>3373507</v>
      </c>
      <c r="L349" s="102">
        <v>3372107</v>
      </c>
      <c r="M349" s="102">
        <v>1400</v>
      </c>
      <c r="O349" s="100" t="s">
        <v>1299</v>
      </c>
      <c r="P349" s="101" t="s">
        <v>2302</v>
      </c>
      <c r="Q349" s="102">
        <v>481225</v>
      </c>
      <c r="R349" s="46">
        <f t="shared" si="22"/>
        <v>229750</v>
      </c>
      <c r="S349" s="102">
        <v>125000</v>
      </c>
      <c r="T349" s="102">
        <v>104750</v>
      </c>
      <c r="V349" s="100" t="s">
        <v>1317</v>
      </c>
      <c r="W349" s="101" t="s">
        <v>2057</v>
      </c>
      <c r="X349" s="102">
        <v>1145353</v>
      </c>
      <c r="Y349" s="102">
        <f t="shared" si="23"/>
        <v>2149401</v>
      </c>
      <c r="Z349" s="102">
        <v>10000</v>
      </c>
      <c r="AA349" s="102">
        <v>2139401</v>
      </c>
    </row>
    <row r="350" spans="1:27" ht="15">
      <c r="A350" s="100" t="s">
        <v>1370</v>
      </c>
      <c r="B350" s="101" t="s">
        <v>2074</v>
      </c>
      <c r="C350" s="102">
        <v>432100</v>
      </c>
      <c r="D350" s="46">
        <f t="shared" si="20"/>
        <v>603434</v>
      </c>
      <c r="E350" s="102">
        <v>359500</v>
      </c>
      <c r="F350" s="102">
        <v>243934</v>
      </c>
      <c r="H350" s="100" t="s">
        <v>1511</v>
      </c>
      <c r="I350" s="101" t="s">
        <v>2117</v>
      </c>
      <c r="J350" s="80"/>
      <c r="K350" s="46">
        <f t="shared" si="21"/>
        <v>284100</v>
      </c>
      <c r="L350" s="102">
        <v>284100</v>
      </c>
      <c r="M350" s="80"/>
      <c r="O350" s="100" t="s">
        <v>1302</v>
      </c>
      <c r="P350" s="101" t="s">
        <v>2052</v>
      </c>
      <c r="Q350" s="102">
        <v>20118272</v>
      </c>
      <c r="R350" s="46">
        <f t="shared" si="22"/>
        <v>10038634</v>
      </c>
      <c r="S350" s="102">
        <v>2133051</v>
      </c>
      <c r="T350" s="102">
        <v>7905583</v>
      </c>
      <c r="V350" s="100" t="s">
        <v>1320</v>
      </c>
      <c r="W350" s="101" t="s">
        <v>2058</v>
      </c>
      <c r="X350" s="102">
        <v>355502</v>
      </c>
      <c r="Y350" s="102">
        <f t="shared" si="23"/>
        <v>16426081</v>
      </c>
      <c r="Z350" s="102">
        <v>1031501</v>
      </c>
      <c r="AA350" s="102">
        <v>15394580</v>
      </c>
    </row>
    <row r="351" spans="1:27" ht="15">
      <c r="A351" s="100" t="s">
        <v>1373</v>
      </c>
      <c r="B351" s="101" t="s">
        <v>2075</v>
      </c>
      <c r="C351" s="80"/>
      <c r="D351" s="46">
        <f t="shared" si="20"/>
        <v>74890</v>
      </c>
      <c r="E351" s="80"/>
      <c r="F351" s="102">
        <v>74890</v>
      </c>
      <c r="H351" s="100" t="s">
        <v>1514</v>
      </c>
      <c r="I351" s="101" t="s">
        <v>2118</v>
      </c>
      <c r="J351" s="80"/>
      <c r="K351" s="46">
        <f t="shared" si="21"/>
        <v>6850</v>
      </c>
      <c r="L351" s="80"/>
      <c r="M351" s="102">
        <v>6850</v>
      </c>
      <c r="O351" s="100" t="s">
        <v>1305</v>
      </c>
      <c r="P351" s="101" t="s">
        <v>2053</v>
      </c>
      <c r="Q351" s="102">
        <v>6098149</v>
      </c>
      <c r="R351" s="46">
        <f t="shared" si="22"/>
        <v>20627245</v>
      </c>
      <c r="S351" s="102">
        <v>522444</v>
      </c>
      <c r="T351" s="102">
        <v>20104801</v>
      </c>
      <c r="V351" s="100" t="s">
        <v>1323</v>
      </c>
      <c r="W351" s="101" t="s">
        <v>2059</v>
      </c>
      <c r="X351" s="102">
        <v>656201</v>
      </c>
      <c r="Y351" s="102">
        <f t="shared" si="23"/>
        <v>2809652</v>
      </c>
      <c r="Z351" s="102">
        <v>66000</v>
      </c>
      <c r="AA351" s="102">
        <v>2743652</v>
      </c>
    </row>
    <row r="352" spans="1:27" ht="15">
      <c r="A352" s="100" t="s">
        <v>1375</v>
      </c>
      <c r="B352" s="101" t="s">
        <v>2076</v>
      </c>
      <c r="C352" s="102">
        <v>37000</v>
      </c>
      <c r="D352" s="46">
        <f t="shared" si="20"/>
        <v>497705</v>
      </c>
      <c r="E352" s="80"/>
      <c r="F352" s="102">
        <v>497705</v>
      </c>
      <c r="H352" s="100" t="s">
        <v>1517</v>
      </c>
      <c r="I352" s="101" t="s">
        <v>2119</v>
      </c>
      <c r="J352" s="102">
        <v>245607</v>
      </c>
      <c r="K352" s="46">
        <f t="shared" si="21"/>
        <v>24954</v>
      </c>
      <c r="L352" s="80"/>
      <c r="M352" s="102">
        <v>24954</v>
      </c>
      <c r="O352" s="100" t="s">
        <v>1308</v>
      </c>
      <c r="P352" s="101" t="s">
        <v>2054</v>
      </c>
      <c r="Q352" s="102">
        <v>12225790</v>
      </c>
      <c r="R352" s="46">
        <f t="shared" si="22"/>
        <v>8474487</v>
      </c>
      <c r="S352" s="102">
        <v>1398880</v>
      </c>
      <c r="T352" s="102">
        <v>7075607</v>
      </c>
      <c r="V352" s="100" t="s">
        <v>1326</v>
      </c>
      <c r="W352" s="101" t="s">
        <v>2060</v>
      </c>
      <c r="X352" s="102">
        <v>1</v>
      </c>
      <c r="Y352" s="102">
        <f t="shared" si="23"/>
        <v>952689</v>
      </c>
      <c r="Z352" s="80"/>
      <c r="AA352" s="102">
        <v>952689</v>
      </c>
    </row>
    <row r="353" spans="1:27" ht="15">
      <c r="A353" s="100" t="s">
        <v>1378</v>
      </c>
      <c r="B353" s="101" t="s">
        <v>2077</v>
      </c>
      <c r="C353" s="102">
        <v>322500</v>
      </c>
      <c r="D353" s="46">
        <f t="shared" si="20"/>
        <v>250705</v>
      </c>
      <c r="E353" s="80"/>
      <c r="F353" s="102">
        <v>250705</v>
      </c>
      <c r="H353" s="100" t="s">
        <v>1520</v>
      </c>
      <c r="I353" s="101" t="s">
        <v>2120</v>
      </c>
      <c r="J353" s="102">
        <v>13350</v>
      </c>
      <c r="K353" s="46">
        <f t="shared" si="21"/>
        <v>515702</v>
      </c>
      <c r="L353" s="80"/>
      <c r="M353" s="102">
        <v>515702</v>
      </c>
      <c r="O353" s="100" t="s">
        <v>1311</v>
      </c>
      <c r="P353" s="101" t="s">
        <v>2055</v>
      </c>
      <c r="Q353" s="102">
        <v>3706471</v>
      </c>
      <c r="R353" s="46">
        <f t="shared" si="22"/>
        <v>20092737</v>
      </c>
      <c r="S353" s="102">
        <v>1549778</v>
      </c>
      <c r="T353" s="102">
        <v>18542959</v>
      </c>
      <c r="V353" s="100" t="s">
        <v>1329</v>
      </c>
      <c r="W353" s="101" t="s">
        <v>2061</v>
      </c>
      <c r="X353" s="102">
        <v>2307103</v>
      </c>
      <c r="Y353" s="102">
        <f t="shared" si="23"/>
        <v>11158781</v>
      </c>
      <c r="Z353" s="102">
        <v>3078200</v>
      </c>
      <c r="AA353" s="102">
        <v>8080581</v>
      </c>
    </row>
    <row r="354" spans="1:27" ht="15">
      <c r="A354" s="100" t="s">
        <v>1381</v>
      </c>
      <c r="B354" s="101" t="s">
        <v>2078</v>
      </c>
      <c r="C354" s="102">
        <v>7201</v>
      </c>
      <c r="D354" s="46">
        <f t="shared" si="20"/>
        <v>446502</v>
      </c>
      <c r="E354" s="102">
        <v>7175</v>
      </c>
      <c r="F354" s="102">
        <v>439327</v>
      </c>
      <c r="H354" s="100" t="s">
        <v>1523</v>
      </c>
      <c r="I354" s="101" t="s">
        <v>2121</v>
      </c>
      <c r="J354" s="102">
        <v>667002</v>
      </c>
      <c r="K354" s="46">
        <f t="shared" si="21"/>
        <v>922749</v>
      </c>
      <c r="L354" s="80"/>
      <c r="M354" s="102">
        <v>922749</v>
      </c>
      <c r="O354" s="100" t="s">
        <v>1314</v>
      </c>
      <c r="P354" s="101" t="s">
        <v>2056</v>
      </c>
      <c r="Q354" s="102">
        <v>486500</v>
      </c>
      <c r="R354" s="46">
        <f t="shared" si="22"/>
        <v>2424627</v>
      </c>
      <c r="S354" s="102">
        <v>533600</v>
      </c>
      <c r="T354" s="102">
        <v>1891027</v>
      </c>
      <c r="V354" s="100" t="s">
        <v>1332</v>
      </c>
      <c r="W354" s="101" t="s">
        <v>2062</v>
      </c>
      <c r="X354" s="102">
        <v>1800</v>
      </c>
      <c r="Y354" s="102">
        <f t="shared" si="23"/>
        <v>341446</v>
      </c>
      <c r="Z354" s="80"/>
      <c r="AA354" s="102">
        <v>341446</v>
      </c>
    </row>
    <row r="355" spans="1:27" ht="15">
      <c r="A355" s="100" t="s">
        <v>1384</v>
      </c>
      <c r="B355" s="101" t="s">
        <v>2079</v>
      </c>
      <c r="C355" s="102">
        <v>250</v>
      </c>
      <c r="D355" s="46">
        <f t="shared" si="20"/>
        <v>132908</v>
      </c>
      <c r="E355" s="102">
        <v>10500</v>
      </c>
      <c r="F355" s="102">
        <v>122408</v>
      </c>
      <c r="H355" s="100" t="s">
        <v>1528</v>
      </c>
      <c r="I355" s="101" t="s">
        <v>2123</v>
      </c>
      <c r="J355" s="80"/>
      <c r="K355" s="46">
        <f t="shared" si="21"/>
        <v>9500</v>
      </c>
      <c r="L355" s="80"/>
      <c r="M355" s="102">
        <v>9500</v>
      </c>
      <c r="O355" s="100" t="s">
        <v>1317</v>
      </c>
      <c r="P355" s="101" t="s">
        <v>2057</v>
      </c>
      <c r="Q355" s="102">
        <v>5394343</v>
      </c>
      <c r="R355" s="46">
        <f t="shared" si="22"/>
        <v>6514393</v>
      </c>
      <c r="S355" s="102">
        <v>832835</v>
      </c>
      <c r="T355" s="102">
        <v>5681558</v>
      </c>
      <c r="V355" s="100" t="s">
        <v>1335</v>
      </c>
      <c r="W355" s="101" t="s">
        <v>2063</v>
      </c>
      <c r="X355" s="102">
        <v>43000</v>
      </c>
      <c r="Y355" s="102">
        <f t="shared" si="23"/>
        <v>6499259</v>
      </c>
      <c r="Z355" s="80"/>
      <c r="AA355" s="102">
        <v>6499259</v>
      </c>
    </row>
    <row r="356" spans="1:27" ht="15">
      <c r="A356" s="100" t="s">
        <v>1388</v>
      </c>
      <c r="B356" s="101" t="s">
        <v>2080</v>
      </c>
      <c r="C356" s="102">
        <v>450000</v>
      </c>
      <c r="D356" s="46">
        <f t="shared" si="20"/>
        <v>154520</v>
      </c>
      <c r="E356" s="80"/>
      <c r="F356" s="102">
        <v>154520</v>
      </c>
      <c r="H356" s="100" t="s">
        <v>1534</v>
      </c>
      <c r="I356" s="101" t="s">
        <v>2125</v>
      </c>
      <c r="J356" s="102">
        <v>35000</v>
      </c>
      <c r="K356" s="46">
        <f t="shared" si="21"/>
        <v>1043525</v>
      </c>
      <c r="L356" s="80"/>
      <c r="M356" s="102">
        <v>1043525</v>
      </c>
      <c r="O356" s="100" t="s">
        <v>1320</v>
      </c>
      <c r="P356" s="101" t="s">
        <v>2058</v>
      </c>
      <c r="Q356" s="102">
        <v>11791845</v>
      </c>
      <c r="R356" s="46">
        <f t="shared" si="22"/>
        <v>36599612</v>
      </c>
      <c r="S356" s="102">
        <v>7958300</v>
      </c>
      <c r="T356" s="102">
        <v>28641312</v>
      </c>
      <c r="V356" s="100" t="s">
        <v>1338</v>
      </c>
      <c r="W356" s="101" t="s">
        <v>2064</v>
      </c>
      <c r="X356" s="102">
        <v>4492264</v>
      </c>
      <c r="Y356" s="102">
        <f t="shared" si="23"/>
        <v>11326340</v>
      </c>
      <c r="Z356" s="102">
        <v>410300</v>
      </c>
      <c r="AA356" s="102">
        <v>10916040</v>
      </c>
    </row>
    <row r="357" spans="1:27" ht="15">
      <c r="A357" s="100" t="s">
        <v>1391</v>
      </c>
      <c r="B357" s="101" t="s">
        <v>2081</v>
      </c>
      <c r="C357" s="80"/>
      <c r="D357" s="46">
        <f t="shared" si="20"/>
        <v>187868</v>
      </c>
      <c r="E357" s="80"/>
      <c r="F357" s="102">
        <v>187868</v>
      </c>
      <c r="H357" s="100" t="s">
        <v>1537</v>
      </c>
      <c r="I357" s="101" t="s">
        <v>2126</v>
      </c>
      <c r="J357" s="102">
        <v>120000</v>
      </c>
      <c r="K357" s="46">
        <f t="shared" si="21"/>
        <v>34584</v>
      </c>
      <c r="L357" s="102">
        <v>1100</v>
      </c>
      <c r="M357" s="102">
        <v>33484</v>
      </c>
      <c r="O357" s="100" t="s">
        <v>1323</v>
      </c>
      <c r="P357" s="101" t="s">
        <v>2059</v>
      </c>
      <c r="Q357" s="102">
        <v>4060350</v>
      </c>
      <c r="R357" s="46">
        <f t="shared" si="22"/>
        <v>3592690</v>
      </c>
      <c r="S357" s="102">
        <v>923300</v>
      </c>
      <c r="T357" s="102">
        <v>2669390</v>
      </c>
      <c r="V357" s="100" t="s">
        <v>1341</v>
      </c>
      <c r="W357" s="101" t="s">
        <v>2065</v>
      </c>
      <c r="X357" s="102">
        <v>646500</v>
      </c>
      <c r="Y357" s="102">
        <f t="shared" si="23"/>
        <v>2941504</v>
      </c>
      <c r="Z357" s="102">
        <v>47200</v>
      </c>
      <c r="AA357" s="102">
        <v>2894304</v>
      </c>
    </row>
    <row r="358" spans="1:27" ht="15">
      <c r="A358" s="100" t="s">
        <v>1394</v>
      </c>
      <c r="B358" s="101" t="s">
        <v>2082</v>
      </c>
      <c r="C358" s="80"/>
      <c r="D358" s="46">
        <f t="shared" si="20"/>
        <v>152327</v>
      </c>
      <c r="E358" s="102">
        <v>1500</v>
      </c>
      <c r="F358" s="102">
        <v>150827</v>
      </c>
      <c r="H358" s="100" t="s">
        <v>1540</v>
      </c>
      <c r="I358" s="101" t="s">
        <v>2127</v>
      </c>
      <c r="J358" s="80"/>
      <c r="K358" s="46">
        <f t="shared" si="21"/>
        <v>550</v>
      </c>
      <c r="L358" s="80"/>
      <c r="M358" s="102">
        <v>550</v>
      </c>
      <c r="O358" s="100" t="s">
        <v>1326</v>
      </c>
      <c r="P358" s="101" t="s">
        <v>2060</v>
      </c>
      <c r="Q358" s="102">
        <v>10762253</v>
      </c>
      <c r="R358" s="46">
        <f t="shared" si="22"/>
        <v>5742458</v>
      </c>
      <c r="S358" s="102">
        <v>705971</v>
      </c>
      <c r="T358" s="102">
        <v>5036487</v>
      </c>
      <c r="V358" s="100" t="s">
        <v>1347</v>
      </c>
      <c r="W358" s="101" t="s">
        <v>2067</v>
      </c>
      <c r="X358" s="102">
        <v>7777862</v>
      </c>
      <c r="Y358" s="102">
        <f t="shared" si="23"/>
        <v>6684712</v>
      </c>
      <c r="Z358" s="102">
        <v>405500</v>
      </c>
      <c r="AA358" s="102">
        <v>6279212</v>
      </c>
    </row>
    <row r="359" spans="1:27" ht="15">
      <c r="A359" s="100" t="s">
        <v>1397</v>
      </c>
      <c r="B359" s="101" t="s">
        <v>2083</v>
      </c>
      <c r="C359" s="102">
        <v>274000</v>
      </c>
      <c r="D359" s="46">
        <f t="shared" si="20"/>
        <v>752261</v>
      </c>
      <c r="E359" s="102">
        <v>495400</v>
      </c>
      <c r="F359" s="102">
        <v>256861</v>
      </c>
      <c r="H359" s="100" t="s">
        <v>1543</v>
      </c>
      <c r="I359" s="101" t="s">
        <v>2128</v>
      </c>
      <c r="J359" s="102">
        <v>222501</v>
      </c>
      <c r="K359" s="46">
        <f t="shared" si="21"/>
        <v>824860</v>
      </c>
      <c r="L359" s="102">
        <v>29901</v>
      </c>
      <c r="M359" s="102">
        <v>794959</v>
      </c>
      <c r="O359" s="100" t="s">
        <v>1329</v>
      </c>
      <c r="P359" s="101" t="s">
        <v>2061</v>
      </c>
      <c r="Q359" s="102">
        <v>31663882</v>
      </c>
      <c r="R359" s="46">
        <f t="shared" si="22"/>
        <v>10753997</v>
      </c>
      <c r="S359" s="102">
        <v>574362</v>
      </c>
      <c r="T359" s="102">
        <v>10179635</v>
      </c>
      <c r="V359" s="100" t="s">
        <v>1350</v>
      </c>
      <c r="W359" s="101" t="s">
        <v>2068</v>
      </c>
      <c r="X359" s="102">
        <v>61641</v>
      </c>
      <c r="Y359" s="102">
        <f t="shared" si="23"/>
        <v>59955</v>
      </c>
      <c r="Z359" s="80"/>
      <c r="AA359" s="102">
        <v>59955</v>
      </c>
    </row>
    <row r="360" spans="1:27" ht="15">
      <c r="A360" s="100" t="s">
        <v>1400</v>
      </c>
      <c r="B360" s="101" t="s">
        <v>2084</v>
      </c>
      <c r="C360" s="102">
        <v>1367600</v>
      </c>
      <c r="D360" s="46">
        <f t="shared" si="20"/>
        <v>923500</v>
      </c>
      <c r="E360" s="102">
        <v>494850</v>
      </c>
      <c r="F360" s="102">
        <v>428650</v>
      </c>
      <c r="H360" s="100" t="s">
        <v>1546</v>
      </c>
      <c r="I360" s="101" t="s">
        <v>2129</v>
      </c>
      <c r="J360" s="80"/>
      <c r="K360" s="46">
        <f t="shared" si="21"/>
        <v>100</v>
      </c>
      <c r="L360" s="102">
        <v>100</v>
      </c>
      <c r="M360" s="80"/>
      <c r="O360" s="100" t="s">
        <v>1332</v>
      </c>
      <c r="P360" s="101" t="s">
        <v>2062</v>
      </c>
      <c r="Q360" s="102">
        <v>523961</v>
      </c>
      <c r="R360" s="46">
        <f t="shared" si="22"/>
        <v>1017057</v>
      </c>
      <c r="S360" s="102">
        <v>67000</v>
      </c>
      <c r="T360" s="102">
        <v>950057</v>
      </c>
      <c r="V360" s="100" t="s">
        <v>1353</v>
      </c>
      <c r="W360" s="101" t="s">
        <v>2069</v>
      </c>
      <c r="X360" s="102">
        <v>0</v>
      </c>
      <c r="Y360" s="102">
        <f t="shared" si="23"/>
        <v>852841</v>
      </c>
      <c r="Z360" s="102">
        <v>201200</v>
      </c>
      <c r="AA360" s="102">
        <v>651641</v>
      </c>
    </row>
    <row r="361" spans="1:27" ht="15">
      <c r="A361" s="100" t="s">
        <v>1403</v>
      </c>
      <c r="B361" s="101" t="s">
        <v>2085</v>
      </c>
      <c r="C361" s="80"/>
      <c r="D361" s="46">
        <f t="shared" si="20"/>
        <v>33650</v>
      </c>
      <c r="E361" s="80"/>
      <c r="F361" s="102">
        <v>33650</v>
      </c>
      <c r="H361" s="100" t="s">
        <v>1549</v>
      </c>
      <c r="I361" s="101" t="s">
        <v>2130</v>
      </c>
      <c r="J361" s="80"/>
      <c r="K361" s="46">
        <f t="shared" si="21"/>
        <v>263600</v>
      </c>
      <c r="L361" s="80"/>
      <c r="M361" s="102">
        <v>263600</v>
      </c>
      <c r="O361" s="100" t="s">
        <v>1335</v>
      </c>
      <c r="P361" s="101" t="s">
        <v>2063</v>
      </c>
      <c r="Q361" s="102">
        <v>620000</v>
      </c>
      <c r="R361" s="46">
        <f t="shared" si="22"/>
        <v>4161714</v>
      </c>
      <c r="S361" s="80"/>
      <c r="T361" s="102">
        <v>4161714</v>
      </c>
      <c r="V361" s="100" t="s">
        <v>1356</v>
      </c>
      <c r="W361" s="101" t="s">
        <v>2295</v>
      </c>
      <c r="X361" s="80"/>
      <c r="Y361" s="102">
        <f t="shared" si="23"/>
        <v>477475</v>
      </c>
      <c r="Z361" s="80"/>
      <c r="AA361" s="102">
        <v>477475</v>
      </c>
    </row>
    <row r="362" spans="1:27" ht="15">
      <c r="A362" s="100" t="s">
        <v>1406</v>
      </c>
      <c r="B362" s="101" t="s">
        <v>2086</v>
      </c>
      <c r="C362" s="80"/>
      <c r="D362" s="46">
        <f t="shared" si="20"/>
        <v>288405</v>
      </c>
      <c r="E362" s="102">
        <v>17001</v>
      </c>
      <c r="F362" s="102">
        <v>271404</v>
      </c>
      <c r="H362" s="100" t="s">
        <v>1555</v>
      </c>
      <c r="I362" s="101" t="s">
        <v>2132</v>
      </c>
      <c r="J362" s="102">
        <v>32400</v>
      </c>
      <c r="K362" s="46">
        <f t="shared" si="21"/>
        <v>127201</v>
      </c>
      <c r="L362" s="80"/>
      <c r="M362" s="102">
        <v>127201</v>
      </c>
      <c r="O362" s="100" t="s">
        <v>1338</v>
      </c>
      <c r="P362" s="101" t="s">
        <v>2064</v>
      </c>
      <c r="Q362" s="102">
        <v>6170350</v>
      </c>
      <c r="R362" s="46">
        <f t="shared" si="22"/>
        <v>10091911</v>
      </c>
      <c r="S362" s="102">
        <v>2181901</v>
      </c>
      <c r="T362" s="102">
        <v>7910010</v>
      </c>
      <c r="V362" s="100" t="s">
        <v>1359</v>
      </c>
      <c r="W362" s="101" t="s">
        <v>2070</v>
      </c>
      <c r="X362" s="102">
        <v>722450</v>
      </c>
      <c r="Y362" s="102">
        <f t="shared" si="23"/>
        <v>247245</v>
      </c>
      <c r="Z362" s="102">
        <v>40000</v>
      </c>
      <c r="AA362" s="102">
        <v>207245</v>
      </c>
    </row>
    <row r="363" spans="1:27" ht="15">
      <c r="A363" s="100" t="s">
        <v>1409</v>
      </c>
      <c r="B363" s="101" t="s">
        <v>2087</v>
      </c>
      <c r="C363" s="102">
        <v>620400</v>
      </c>
      <c r="D363" s="46">
        <f t="shared" si="20"/>
        <v>701395</v>
      </c>
      <c r="E363" s="102">
        <v>174000</v>
      </c>
      <c r="F363" s="102">
        <v>527395</v>
      </c>
      <c r="H363" s="100" t="s">
        <v>1558</v>
      </c>
      <c r="I363" s="101" t="s">
        <v>2133</v>
      </c>
      <c r="J363" s="102">
        <v>31400</v>
      </c>
      <c r="K363" s="46">
        <f t="shared" si="21"/>
        <v>0</v>
      </c>
      <c r="L363" s="80"/>
      <c r="M363" s="80"/>
      <c r="O363" s="100" t="s">
        <v>1341</v>
      </c>
      <c r="P363" s="101" t="s">
        <v>2065</v>
      </c>
      <c r="Q363" s="102">
        <v>1672566</v>
      </c>
      <c r="R363" s="46">
        <f t="shared" si="22"/>
        <v>4728843</v>
      </c>
      <c r="S363" s="102">
        <v>1461795</v>
      </c>
      <c r="T363" s="102">
        <v>3267048</v>
      </c>
      <c r="V363" s="100" t="s">
        <v>1362</v>
      </c>
      <c r="W363" s="101" t="s">
        <v>2071</v>
      </c>
      <c r="X363" s="102">
        <v>726100</v>
      </c>
      <c r="Y363" s="102">
        <f t="shared" si="23"/>
        <v>4394771</v>
      </c>
      <c r="Z363" s="102">
        <v>550000</v>
      </c>
      <c r="AA363" s="102">
        <v>3844771</v>
      </c>
    </row>
    <row r="364" spans="1:27" ht="15">
      <c r="A364" s="100" t="s">
        <v>1412</v>
      </c>
      <c r="B364" s="101" t="s">
        <v>2088</v>
      </c>
      <c r="C364" s="80"/>
      <c r="D364" s="46">
        <f t="shared" si="20"/>
        <v>327307</v>
      </c>
      <c r="E364" s="80"/>
      <c r="F364" s="102">
        <v>327307</v>
      </c>
      <c r="H364" s="100" t="s">
        <v>1561</v>
      </c>
      <c r="I364" s="101" t="s">
        <v>2064</v>
      </c>
      <c r="J364" s="102">
        <v>1800</v>
      </c>
      <c r="K364" s="46">
        <f t="shared" si="21"/>
        <v>18101</v>
      </c>
      <c r="L364" s="80"/>
      <c r="M364" s="102">
        <v>18101</v>
      </c>
      <c r="O364" s="100" t="s">
        <v>1344</v>
      </c>
      <c r="P364" s="101" t="s">
        <v>2066</v>
      </c>
      <c r="Q364" s="80"/>
      <c r="R364" s="46">
        <f t="shared" si="22"/>
        <v>11203723</v>
      </c>
      <c r="S364" s="80"/>
      <c r="T364" s="102">
        <v>11203723</v>
      </c>
      <c r="V364" s="100" t="s">
        <v>1365</v>
      </c>
      <c r="W364" s="101" t="s">
        <v>2072</v>
      </c>
      <c r="X364" s="80"/>
      <c r="Y364" s="102">
        <f t="shared" si="23"/>
        <v>9250</v>
      </c>
      <c r="Z364" s="80"/>
      <c r="AA364" s="102">
        <v>9250</v>
      </c>
    </row>
    <row r="365" spans="1:27" ht="15">
      <c r="A365" s="100" t="s">
        <v>1415</v>
      </c>
      <c r="B365" s="101" t="s">
        <v>2089</v>
      </c>
      <c r="C365" s="102">
        <v>331100</v>
      </c>
      <c r="D365" s="46">
        <f t="shared" si="20"/>
        <v>204769</v>
      </c>
      <c r="E365" s="80"/>
      <c r="F365" s="102">
        <v>204769</v>
      </c>
      <c r="H365" s="100" t="s">
        <v>1563</v>
      </c>
      <c r="I365" s="101" t="s">
        <v>2134</v>
      </c>
      <c r="J365" s="80"/>
      <c r="K365" s="46">
        <f t="shared" si="21"/>
        <v>1000</v>
      </c>
      <c r="L365" s="80"/>
      <c r="M365" s="102">
        <v>1000</v>
      </c>
      <c r="O365" s="100" t="s">
        <v>1347</v>
      </c>
      <c r="P365" s="101" t="s">
        <v>2067</v>
      </c>
      <c r="Q365" s="102">
        <v>1080792</v>
      </c>
      <c r="R365" s="46">
        <f t="shared" si="22"/>
        <v>4336380</v>
      </c>
      <c r="S365" s="102">
        <v>1354602</v>
      </c>
      <c r="T365" s="102">
        <v>2981778</v>
      </c>
      <c r="V365" s="100" t="s">
        <v>1368</v>
      </c>
      <c r="W365" s="101" t="s">
        <v>2073</v>
      </c>
      <c r="X365" s="102">
        <v>255500</v>
      </c>
      <c r="Y365" s="102">
        <f t="shared" si="23"/>
        <v>149979</v>
      </c>
      <c r="Z365" s="80"/>
      <c r="AA365" s="102">
        <v>149979</v>
      </c>
    </row>
    <row r="366" spans="1:27" ht="15">
      <c r="A366" s="100" t="s">
        <v>1418</v>
      </c>
      <c r="B366" s="101" t="s">
        <v>2090</v>
      </c>
      <c r="C366" s="80"/>
      <c r="D366" s="46">
        <f t="shared" si="20"/>
        <v>226083</v>
      </c>
      <c r="E366" s="80"/>
      <c r="F366" s="102">
        <v>226083</v>
      </c>
      <c r="H366" s="100" t="s">
        <v>1569</v>
      </c>
      <c r="I366" s="101" t="s">
        <v>2136</v>
      </c>
      <c r="J366" s="80"/>
      <c r="K366" s="46">
        <f t="shared" si="21"/>
        <v>44250</v>
      </c>
      <c r="L366" s="80"/>
      <c r="M366" s="102">
        <v>44250</v>
      </c>
      <c r="O366" s="100" t="s">
        <v>1350</v>
      </c>
      <c r="P366" s="101" t="s">
        <v>2068</v>
      </c>
      <c r="Q366" s="80"/>
      <c r="R366" s="46">
        <f t="shared" si="22"/>
        <v>346610</v>
      </c>
      <c r="S366" s="102">
        <v>42000</v>
      </c>
      <c r="T366" s="102">
        <v>304610</v>
      </c>
      <c r="V366" s="100" t="s">
        <v>1370</v>
      </c>
      <c r="W366" s="101" t="s">
        <v>2074</v>
      </c>
      <c r="X366" s="102">
        <v>535200</v>
      </c>
      <c r="Y366" s="102">
        <f t="shared" si="23"/>
        <v>651053</v>
      </c>
      <c r="Z366" s="80"/>
      <c r="AA366" s="102">
        <v>651053</v>
      </c>
    </row>
    <row r="367" spans="1:27" ht="15">
      <c r="A367" s="100" t="s">
        <v>1421</v>
      </c>
      <c r="B367" s="101" t="s">
        <v>2091</v>
      </c>
      <c r="C367" s="102">
        <v>455340</v>
      </c>
      <c r="D367" s="46">
        <f t="shared" si="20"/>
        <v>342803</v>
      </c>
      <c r="E367" s="80"/>
      <c r="F367" s="102">
        <v>342803</v>
      </c>
      <c r="H367" s="100" t="s">
        <v>1572</v>
      </c>
      <c r="I367" s="101" t="s">
        <v>2137</v>
      </c>
      <c r="J367" s="80"/>
      <c r="K367" s="46">
        <f t="shared" si="21"/>
        <v>240203</v>
      </c>
      <c r="L367" s="80"/>
      <c r="M367" s="102">
        <v>240203</v>
      </c>
      <c r="O367" s="100" t="s">
        <v>1353</v>
      </c>
      <c r="P367" s="101" t="s">
        <v>2069</v>
      </c>
      <c r="Q367" s="102">
        <v>26717389</v>
      </c>
      <c r="R367" s="46">
        <f t="shared" si="22"/>
        <v>12775854</v>
      </c>
      <c r="S367" s="102">
        <v>7094720</v>
      </c>
      <c r="T367" s="102">
        <v>5681134</v>
      </c>
      <c r="V367" s="100" t="s">
        <v>1373</v>
      </c>
      <c r="W367" s="101" t="s">
        <v>2075</v>
      </c>
      <c r="X367" s="102">
        <v>334725</v>
      </c>
      <c r="Y367" s="102">
        <f t="shared" si="23"/>
        <v>481478</v>
      </c>
      <c r="Z367" s="80"/>
      <c r="AA367" s="102">
        <v>481478</v>
      </c>
    </row>
    <row r="368" spans="1:27" ht="15">
      <c r="A368" s="100" t="s">
        <v>1424</v>
      </c>
      <c r="B368" s="101" t="s">
        <v>2092</v>
      </c>
      <c r="C368" s="80"/>
      <c r="D368" s="46">
        <f t="shared" si="20"/>
        <v>181945</v>
      </c>
      <c r="E368" s="80"/>
      <c r="F368" s="102">
        <v>181945</v>
      </c>
      <c r="H368" s="100" t="s">
        <v>1581</v>
      </c>
      <c r="I368" s="101" t="s">
        <v>2139</v>
      </c>
      <c r="J368" s="80"/>
      <c r="K368" s="46">
        <f t="shared" si="21"/>
        <v>5600</v>
      </c>
      <c r="L368" s="80"/>
      <c r="M368" s="102">
        <v>5600</v>
      </c>
      <c r="O368" s="100" t="s">
        <v>1356</v>
      </c>
      <c r="P368" s="101" t="s">
        <v>2295</v>
      </c>
      <c r="Q368" s="80"/>
      <c r="R368" s="46">
        <f t="shared" si="22"/>
        <v>411240</v>
      </c>
      <c r="S368" s="80"/>
      <c r="T368" s="102">
        <v>411240</v>
      </c>
      <c r="V368" s="100" t="s">
        <v>1375</v>
      </c>
      <c r="W368" s="101" t="s">
        <v>2076</v>
      </c>
      <c r="X368" s="102">
        <v>365000</v>
      </c>
      <c r="Y368" s="102">
        <f t="shared" si="23"/>
        <v>1072950</v>
      </c>
      <c r="Z368" s="80"/>
      <c r="AA368" s="102">
        <v>1072950</v>
      </c>
    </row>
    <row r="369" spans="1:27" ht="15">
      <c r="A369" s="100" t="s">
        <v>1427</v>
      </c>
      <c r="B369" s="101" t="s">
        <v>2093</v>
      </c>
      <c r="C369" s="102">
        <v>27600</v>
      </c>
      <c r="D369" s="46">
        <f t="shared" si="20"/>
        <v>301367</v>
      </c>
      <c r="E369" s="102">
        <v>107653</v>
      </c>
      <c r="F369" s="102">
        <v>193714</v>
      </c>
      <c r="H369" s="100" t="s">
        <v>1584</v>
      </c>
      <c r="I369" s="101" t="s">
        <v>2140</v>
      </c>
      <c r="J369" s="80"/>
      <c r="K369" s="46">
        <f t="shared" si="21"/>
        <v>4750</v>
      </c>
      <c r="L369" s="80"/>
      <c r="M369" s="102">
        <v>4750</v>
      </c>
      <c r="O369" s="100" t="s">
        <v>1359</v>
      </c>
      <c r="P369" s="101" t="s">
        <v>2070</v>
      </c>
      <c r="Q369" s="102">
        <v>10111093</v>
      </c>
      <c r="R369" s="46">
        <f t="shared" si="22"/>
        <v>3485143</v>
      </c>
      <c r="S369" s="102">
        <v>1712420</v>
      </c>
      <c r="T369" s="102">
        <v>1772723</v>
      </c>
      <c r="V369" s="100" t="s">
        <v>1378</v>
      </c>
      <c r="W369" s="101" t="s">
        <v>2077</v>
      </c>
      <c r="X369" s="102">
        <v>4600295</v>
      </c>
      <c r="Y369" s="102">
        <f t="shared" si="23"/>
        <v>823481</v>
      </c>
      <c r="Z369" s="102">
        <v>279135</v>
      </c>
      <c r="AA369" s="102">
        <v>544346</v>
      </c>
    </row>
    <row r="370" spans="1:27" ht="15">
      <c r="A370" s="100" t="s">
        <v>1430</v>
      </c>
      <c r="B370" s="101" t="s">
        <v>2094</v>
      </c>
      <c r="C370" s="102">
        <v>54000</v>
      </c>
      <c r="D370" s="46">
        <f t="shared" si="20"/>
        <v>316950</v>
      </c>
      <c r="E370" s="102">
        <v>39800</v>
      </c>
      <c r="F370" s="102">
        <v>277150</v>
      </c>
      <c r="H370" s="100" t="s">
        <v>1587</v>
      </c>
      <c r="I370" s="101" t="s">
        <v>2141</v>
      </c>
      <c r="J370" s="102">
        <v>1800</v>
      </c>
      <c r="K370" s="46">
        <f t="shared" si="21"/>
        <v>11000</v>
      </c>
      <c r="L370" s="80"/>
      <c r="M370" s="102">
        <v>11000</v>
      </c>
      <c r="O370" s="100" t="s">
        <v>1362</v>
      </c>
      <c r="P370" s="101" t="s">
        <v>2071</v>
      </c>
      <c r="Q370" s="102">
        <v>2774740</v>
      </c>
      <c r="R370" s="46">
        <f t="shared" si="22"/>
        <v>3077738</v>
      </c>
      <c r="S370" s="102">
        <v>756456</v>
      </c>
      <c r="T370" s="102">
        <v>2321282</v>
      </c>
      <c r="V370" s="100" t="s">
        <v>1381</v>
      </c>
      <c r="W370" s="101" t="s">
        <v>2078</v>
      </c>
      <c r="X370" s="102">
        <v>605948</v>
      </c>
      <c r="Y370" s="102">
        <f t="shared" si="23"/>
        <v>12084106</v>
      </c>
      <c r="Z370" s="102">
        <v>54800</v>
      </c>
      <c r="AA370" s="102">
        <v>12029306</v>
      </c>
    </row>
    <row r="371" spans="1:27" ht="15">
      <c r="A371" s="100" t="s">
        <v>1433</v>
      </c>
      <c r="B371" s="101" t="s">
        <v>2095</v>
      </c>
      <c r="C371" s="80"/>
      <c r="D371" s="46">
        <f t="shared" si="20"/>
        <v>27175</v>
      </c>
      <c r="E371" s="80"/>
      <c r="F371" s="102">
        <v>27175</v>
      </c>
      <c r="H371" s="100" t="s">
        <v>1590</v>
      </c>
      <c r="I371" s="101" t="s">
        <v>2142</v>
      </c>
      <c r="J371" s="102">
        <v>18500</v>
      </c>
      <c r="K371" s="46">
        <f t="shared" si="21"/>
        <v>239750</v>
      </c>
      <c r="L371" s="80"/>
      <c r="M371" s="102">
        <v>239750</v>
      </c>
      <c r="O371" s="100" t="s">
        <v>1365</v>
      </c>
      <c r="P371" s="101" t="s">
        <v>2072</v>
      </c>
      <c r="Q371" s="80"/>
      <c r="R371" s="46">
        <f t="shared" si="22"/>
        <v>111958</v>
      </c>
      <c r="S371" s="80"/>
      <c r="T371" s="102">
        <v>111958</v>
      </c>
      <c r="V371" s="100" t="s">
        <v>1384</v>
      </c>
      <c r="W371" s="101" t="s">
        <v>2079</v>
      </c>
      <c r="X371" s="102">
        <v>108250</v>
      </c>
      <c r="Y371" s="102">
        <f t="shared" si="23"/>
        <v>4253660</v>
      </c>
      <c r="Z371" s="102">
        <v>2426000</v>
      </c>
      <c r="AA371" s="102">
        <v>1827660</v>
      </c>
    </row>
    <row r="372" spans="1:27" ht="15">
      <c r="A372" s="100" t="s">
        <v>1436</v>
      </c>
      <c r="B372" s="101" t="s">
        <v>2096</v>
      </c>
      <c r="C372" s="102">
        <v>786500</v>
      </c>
      <c r="D372" s="46">
        <f t="shared" si="20"/>
        <v>997467</v>
      </c>
      <c r="E372" s="102">
        <v>491000</v>
      </c>
      <c r="F372" s="102">
        <v>506467</v>
      </c>
      <c r="H372" s="100" t="s">
        <v>1593</v>
      </c>
      <c r="I372" s="101" t="s">
        <v>2143</v>
      </c>
      <c r="J372" s="80"/>
      <c r="K372" s="46">
        <f t="shared" si="21"/>
        <v>56500</v>
      </c>
      <c r="L372" s="80"/>
      <c r="M372" s="102">
        <v>56500</v>
      </c>
      <c r="O372" s="100" t="s">
        <v>1368</v>
      </c>
      <c r="P372" s="101" t="s">
        <v>2073</v>
      </c>
      <c r="Q372" s="102">
        <v>498400</v>
      </c>
      <c r="R372" s="46">
        <f t="shared" si="22"/>
        <v>1045356</v>
      </c>
      <c r="S372" s="102">
        <v>35800</v>
      </c>
      <c r="T372" s="102">
        <v>1009556</v>
      </c>
      <c r="V372" s="100" t="s">
        <v>1388</v>
      </c>
      <c r="W372" s="101" t="s">
        <v>2080</v>
      </c>
      <c r="X372" s="102">
        <v>11500</v>
      </c>
      <c r="Y372" s="102">
        <f t="shared" si="23"/>
        <v>943183</v>
      </c>
      <c r="Z372" s="80"/>
      <c r="AA372" s="102">
        <v>943183</v>
      </c>
    </row>
    <row r="373" spans="1:27" ht="15">
      <c r="A373" s="100" t="s">
        <v>1439</v>
      </c>
      <c r="B373" s="101" t="s">
        <v>2097</v>
      </c>
      <c r="C373" s="80"/>
      <c r="D373" s="46">
        <f t="shared" si="20"/>
        <v>47222</v>
      </c>
      <c r="E373" s="80"/>
      <c r="F373" s="102">
        <v>47222</v>
      </c>
      <c r="H373" s="100" t="s">
        <v>1596</v>
      </c>
      <c r="I373" s="101" t="s">
        <v>2251</v>
      </c>
      <c r="J373" s="102">
        <v>194001</v>
      </c>
      <c r="K373" s="46">
        <f t="shared" si="21"/>
        <v>315135</v>
      </c>
      <c r="L373" s="80"/>
      <c r="M373" s="102">
        <v>315135</v>
      </c>
      <c r="O373" s="100" t="s">
        <v>1370</v>
      </c>
      <c r="P373" s="101" t="s">
        <v>2074</v>
      </c>
      <c r="Q373" s="102">
        <v>12368367</v>
      </c>
      <c r="R373" s="46">
        <f t="shared" si="22"/>
        <v>6476134</v>
      </c>
      <c r="S373" s="102">
        <v>2749995</v>
      </c>
      <c r="T373" s="102">
        <v>3726139</v>
      </c>
      <c r="V373" s="100" t="s">
        <v>1391</v>
      </c>
      <c r="W373" s="101" t="s">
        <v>2081</v>
      </c>
      <c r="X373" s="102">
        <v>279320</v>
      </c>
      <c r="Y373" s="102">
        <f t="shared" si="23"/>
        <v>252181</v>
      </c>
      <c r="Z373" s="102">
        <v>159150</v>
      </c>
      <c r="AA373" s="102">
        <v>93031</v>
      </c>
    </row>
    <row r="374" spans="1:27" ht="15">
      <c r="A374" s="100" t="s">
        <v>1442</v>
      </c>
      <c r="B374" s="101" t="s">
        <v>2098</v>
      </c>
      <c r="C374" s="80"/>
      <c r="D374" s="46">
        <f t="shared" si="20"/>
        <v>317410</v>
      </c>
      <c r="E374" s="102">
        <v>12000</v>
      </c>
      <c r="F374" s="102">
        <v>305410</v>
      </c>
      <c r="H374" s="100" t="s">
        <v>1599</v>
      </c>
      <c r="I374" s="101" t="s">
        <v>2144</v>
      </c>
      <c r="J374" s="80"/>
      <c r="K374" s="46">
        <f t="shared" si="21"/>
        <v>157764</v>
      </c>
      <c r="L374" s="102">
        <v>80500</v>
      </c>
      <c r="M374" s="102">
        <v>77264</v>
      </c>
      <c r="O374" s="100" t="s">
        <v>1373</v>
      </c>
      <c r="P374" s="101" t="s">
        <v>2075</v>
      </c>
      <c r="Q374" s="102">
        <v>1431600</v>
      </c>
      <c r="R374" s="46">
        <f t="shared" si="22"/>
        <v>2214066</v>
      </c>
      <c r="S374" s="102">
        <v>569401</v>
      </c>
      <c r="T374" s="102">
        <v>1644665</v>
      </c>
      <c r="V374" s="100" t="s">
        <v>1394</v>
      </c>
      <c r="W374" s="101" t="s">
        <v>2082</v>
      </c>
      <c r="X374" s="102">
        <v>586180</v>
      </c>
      <c r="Y374" s="102">
        <f t="shared" si="23"/>
        <v>1197183</v>
      </c>
      <c r="Z374" s="80"/>
      <c r="AA374" s="102">
        <v>1197183</v>
      </c>
    </row>
    <row r="375" spans="1:27" ht="15">
      <c r="A375" s="100" t="s">
        <v>1445</v>
      </c>
      <c r="B375" s="101" t="s">
        <v>2099</v>
      </c>
      <c r="C375" s="80"/>
      <c r="D375" s="46">
        <f t="shared" si="20"/>
        <v>86900</v>
      </c>
      <c r="E375" s="80"/>
      <c r="F375" s="102">
        <v>86900</v>
      </c>
      <c r="H375" s="100" t="s">
        <v>1603</v>
      </c>
      <c r="I375" s="101" t="s">
        <v>2145</v>
      </c>
      <c r="J375" s="80"/>
      <c r="K375" s="46">
        <f t="shared" si="21"/>
        <v>47990</v>
      </c>
      <c r="L375" s="80"/>
      <c r="M375" s="102">
        <v>47990</v>
      </c>
      <c r="O375" s="100" t="s">
        <v>1375</v>
      </c>
      <c r="P375" s="101" t="s">
        <v>2076</v>
      </c>
      <c r="Q375" s="102">
        <v>11694290</v>
      </c>
      <c r="R375" s="46">
        <f t="shared" si="22"/>
        <v>6874073</v>
      </c>
      <c r="S375" s="102">
        <v>188720</v>
      </c>
      <c r="T375" s="102">
        <v>6685353</v>
      </c>
      <c r="V375" s="100" t="s">
        <v>1397</v>
      </c>
      <c r="W375" s="101" t="s">
        <v>2083</v>
      </c>
      <c r="X375" s="102">
        <v>435900</v>
      </c>
      <c r="Y375" s="102">
        <f t="shared" si="23"/>
        <v>1538718</v>
      </c>
      <c r="Z375" s="102">
        <v>12900</v>
      </c>
      <c r="AA375" s="102">
        <v>1525818</v>
      </c>
    </row>
    <row r="376" spans="1:27" ht="15">
      <c r="A376" s="100" t="s">
        <v>1448</v>
      </c>
      <c r="B376" s="101" t="s">
        <v>2100</v>
      </c>
      <c r="C376" s="80"/>
      <c r="D376" s="46">
        <f t="shared" si="20"/>
        <v>511413</v>
      </c>
      <c r="E376" s="102">
        <v>112150</v>
      </c>
      <c r="F376" s="102">
        <v>399263</v>
      </c>
      <c r="H376" s="100" t="s">
        <v>1606</v>
      </c>
      <c r="I376" s="101" t="s">
        <v>2146</v>
      </c>
      <c r="J376" s="80"/>
      <c r="K376" s="46">
        <f t="shared" si="21"/>
        <v>2222000</v>
      </c>
      <c r="L376" s="80"/>
      <c r="M376" s="102">
        <v>2222000</v>
      </c>
      <c r="O376" s="100" t="s">
        <v>1378</v>
      </c>
      <c r="P376" s="101" t="s">
        <v>2077</v>
      </c>
      <c r="Q376" s="102">
        <v>2374050</v>
      </c>
      <c r="R376" s="46">
        <f t="shared" si="22"/>
        <v>2397120</v>
      </c>
      <c r="S376" s="102">
        <v>644200</v>
      </c>
      <c r="T376" s="102">
        <v>1752920</v>
      </c>
      <c r="V376" s="100" t="s">
        <v>1400</v>
      </c>
      <c r="W376" s="101" t="s">
        <v>2084</v>
      </c>
      <c r="X376" s="102">
        <v>400000</v>
      </c>
      <c r="Y376" s="102">
        <f t="shared" si="23"/>
        <v>1566157</v>
      </c>
      <c r="Z376" s="102">
        <v>65001</v>
      </c>
      <c r="AA376" s="102">
        <v>1501156</v>
      </c>
    </row>
    <row r="377" spans="1:27" ht="15">
      <c r="A377" s="100" t="s">
        <v>1451</v>
      </c>
      <c r="B377" s="101" t="s">
        <v>2101</v>
      </c>
      <c r="C377" s="102">
        <v>2021200</v>
      </c>
      <c r="D377" s="46">
        <f t="shared" si="20"/>
        <v>1970155</v>
      </c>
      <c r="E377" s="102">
        <v>525340</v>
      </c>
      <c r="F377" s="102">
        <v>1444815</v>
      </c>
      <c r="H377" s="100" t="s">
        <v>1609</v>
      </c>
      <c r="I377" s="101" t="s">
        <v>2147</v>
      </c>
      <c r="J377" s="80"/>
      <c r="K377" s="46">
        <f t="shared" si="21"/>
        <v>33500</v>
      </c>
      <c r="L377" s="80"/>
      <c r="M377" s="102">
        <v>33500</v>
      </c>
      <c r="O377" s="100" t="s">
        <v>1381</v>
      </c>
      <c r="P377" s="101" t="s">
        <v>2078</v>
      </c>
      <c r="Q377" s="102">
        <v>10457097</v>
      </c>
      <c r="R377" s="46">
        <f t="shared" si="22"/>
        <v>12834145</v>
      </c>
      <c r="S377" s="102">
        <v>3033947</v>
      </c>
      <c r="T377" s="102">
        <v>9800198</v>
      </c>
      <c r="V377" s="100" t="s">
        <v>1403</v>
      </c>
      <c r="W377" s="101" t="s">
        <v>2085</v>
      </c>
      <c r="X377" s="102">
        <v>858500</v>
      </c>
      <c r="Y377" s="102">
        <f t="shared" si="23"/>
        <v>2883725</v>
      </c>
      <c r="Z377" s="102">
        <v>1281400</v>
      </c>
      <c r="AA377" s="102">
        <v>1602325</v>
      </c>
    </row>
    <row r="378" spans="1:27" ht="15">
      <c r="A378" s="100" t="s">
        <v>1454</v>
      </c>
      <c r="B378" s="101" t="s">
        <v>2102</v>
      </c>
      <c r="C378" s="80"/>
      <c r="D378" s="46">
        <f t="shared" si="20"/>
        <v>191277</v>
      </c>
      <c r="E378" s="80"/>
      <c r="F378" s="102">
        <v>191277</v>
      </c>
      <c r="H378" s="100" t="s">
        <v>1612</v>
      </c>
      <c r="I378" s="101" t="s">
        <v>2148</v>
      </c>
      <c r="J378" s="80"/>
      <c r="K378" s="46">
        <f t="shared" si="21"/>
        <v>34807</v>
      </c>
      <c r="L378" s="80"/>
      <c r="M378" s="102">
        <v>34807</v>
      </c>
      <c r="O378" s="100" t="s">
        <v>1384</v>
      </c>
      <c r="P378" s="101" t="s">
        <v>2079</v>
      </c>
      <c r="Q378" s="102">
        <v>2917573</v>
      </c>
      <c r="R378" s="46">
        <f t="shared" si="22"/>
        <v>3612615</v>
      </c>
      <c r="S378" s="102">
        <v>1313732</v>
      </c>
      <c r="T378" s="102">
        <v>2298883</v>
      </c>
      <c r="V378" s="100" t="s">
        <v>1406</v>
      </c>
      <c r="W378" s="101" t="s">
        <v>2086</v>
      </c>
      <c r="X378" s="102">
        <v>707203</v>
      </c>
      <c r="Y378" s="102">
        <f t="shared" si="23"/>
        <v>2057739</v>
      </c>
      <c r="Z378" s="102">
        <v>55000</v>
      </c>
      <c r="AA378" s="102">
        <v>2002739</v>
      </c>
    </row>
    <row r="379" spans="1:27" ht="15">
      <c r="A379" s="100" t="s">
        <v>1457</v>
      </c>
      <c r="B379" s="101" t="s">
        <v>2103</v>
      </c>
      <c r="C379" s="102">
        <v>18000</v>
      </c>
      <c r="D379" s="46">
        <f t="shared" si="20"/>
        <v>225538</v>
      </c>
      <c r="E379" s="80"/>
      <c r="F379" s="102">
        <v>225538</v>
      </c>
      <c r="H379" s="100" t="s">
        <v>1615</v>
      </c>
      <c r="I379" s="101" t="s">
        <v>2149</v>
      </c>
      <c r="J379" s="80"/>
      <c r="K379" s="46">
        <f t="shared" si="21"/>
        <v>3365169</v>
      </c>
      <c r="L379" s="80"/>
      <c r="M379" s="102">
        <v>3365169</v>
      </c>
      <c r="O379" s="100" t="s">
        <v>1388</v>
      </c>
      <c r="P379" s="101" t="s">
        <v>2080</v>
      </c>
      <c r="Q379" s="80"/>
      <c r="R379" s="46">
        <f t="shared" si="22"/>
        <v>4188160</v>
      </c>
      <c r="S379" s="102">
        <v>537500</v>
      </c>
      <c r="T379" s="102">
        <v>3650660</v>
      </c>
      <c r="V379" s="100" t="s">
        <v>1409</v>
      </c>
      <c r="W379" s="101" t="s">
        <v>2087</v>
      </c>
      <c r="X379" s="102">
        <v>265320</v>
      </c>
      <c r="Y379" s="102">
        <f t="shared" si="23"/>
        <v>10731638</v>
      </c>
      <c r="Z379" s="102">
        <v>800</v>
      </c>
      <c r="AA379" s="102">
        <v>10730838</v>
      </c>
    </row>
    <row r="380" spans="1:27" ht="15">
      <c r="A380" s="100" t="s">
        <v>1460</v>
      </c>
      <c r="B380" s="101" t="s">
        <v>2267</v>
      </c>
      <c r="C380" s="80"/>
      <c r="D380" s="46">
        <f t="shared" si="20"/>
        <v>97186</v>
      </c>
      <c r="E380" s="80"/>
      <c r="F380" s="102">
        <v>97186</v>
      </c>
      <c r="H380" s="100" t="s">
        <v>1618</v>
      </c>
      <c r="I380" s="101" t="s">
        <v>2150</v>
      </c>
      <c r="J380" s="80"/>
      <c r="K380" s="46">
        <f t="shared" si="21"/>
        <v>5000</v>
      </c>
      <c r="L380" s="80"/>
      <c r="M380" s="102">
        <v>5000</v>
      </c>
      <c r="O380" s="100" t="s">
        <v>1391</v>
      </c>
      <c r="P380" s="101" t="s">
        <v>2081</v>
      </c>
      <c r="Q380" s="102">
        <v>1726600</v>
      </c>
      <c r="R380" s="46">
        <f t="shared" si="22"/>
        <v>2541319</v>
      </c>
      <c r="S380" s="102">
        <v>593900</v>
      </c>
      <c r="T380" s="102">
        <v>1947419</v>
      </c>
      <c r="V380" s="100" t="s">
        <v>1412</v>
      </c>
      <c r="W380" s="101" t="s">
        <v>2088</v>
      </c>
      <c r="X380" s="80"/>
      <c r="Y380" s="102">
        <f t="shared" si="23"/>
        <v>3584954</v>
      </c>
      <c r="Z380" s="102">
        <v>2700</v>
      </c>
      <c r="AA380" s="102">
        <v>3582254</v>
      </c>
    </row>
    <row r="381" spans="1:27" ht="15">
      <c r="A381" s="100" t="s">
        <v>1463</v>
      </c>
      <c r="B381" s="101" t="s">
        <v>2104</v>
      </c>
      <c r="C381" s="102">
        <v>261400</v>
      </c>
      <c r="D381" s="46">
        <f t="shared" si="20"/>
        <v>10321</v>
      </c>
      <c r="E381" s="80"/>
      <c r="F381" s="102">
        <v>10321</v>
      </c>
      <c r="H381" s="100" t="s">
        <v>1621</v>
      </c>
      <c r="I381" s="101" t="s">
        <v>2151</v>
      </c>
      <c r="J381" s="80"/>
      <c r="K381" s="46">
        <f t="shared" si="21"/>
        <v>844348</v>
      </c>
      <c r="L381" s="80"/>
      <c r="M381" s="102">
        <v>844348</v>
      </c>
      <c r="O381" s="100" t="s">
        <v>1394</v>
      </c>
      <c r="P381" s="101" t="s">
        <v>2082</v>
      </c>
      <c r="Q381" s="102">
        <v>180000</v>
      </c>
      <c r="R381" s="46">
        <f t="shared" si="22"/>
        <v>2168488</v>
      </c>
      <c r="S381" s="102">
        <v>535800</v>
      </c>
      <c r="T381" s="102">
        <v>1632688</v>
      </c>
      <c r="V381" s="100" t="s">
        <v>1415</v>
      </c>
      <c r="W381" s="101" t="s">
        <v>2089</v>
      </c>
      <c r="X381" s="102">
        <v>363000</v>
      </c>
      <c r="Y381" s="102">
        <f t="shared" si="23"/>
        <v>17322700</v>
      </c>
      <c r="Z381" s="102">
        <v>1007296</v>
      </c>
      <c r="AA381" s="102">
        <v>16315404</v>
      </c>
    </row>
    <row r="382" spans="1:27" ht="15">
      <c r="A382" s="100" t="s">
        <v>1466</v>
      </c>
      <c r="B382" s="101" t="s">
        <v>2105</v>
      </c>
      <c r="C382" s="102">
        <v>627150</v>
      </c>
      <c r="D382" s="46">
        <f t="shared" si="20"/>
        <v>296466</v>
      </c>
      <c r="E382" s="80"/>
      <c r="F382" s="102">
        <v>296466</v>
      </c>
      <c r="H382" s="100" t="s">
        <v>1624</v>
      </c>
      <c r="I382" s="101" t="s">
        <v>2297</v>
      </c>
      <c r="J382" s="80"/>
      <c r="K382" s="46">
        <f t="shared" si="21"/>
        <v>369546</v>
      </c>
      <c r="L382" s="80"/>
      <c r="M382" s="102">
        <v>369546</v>
      </c>
      <c r="O382" s="100" t="s">
        <v>1397</v>
      </c>
      <c r="P382" s="101" t="s">
        <v>2083</v>
      </c>
      <c r="Q382" s="102">
        <v>1996600</v>
      </c>
      <c r="R382" s="46">
        <f t="shared" si="22"/>
        <v>9269851</v>
      </c>
      <c r="S382" s="102">
        <v>5162003</v>
      </c>
      <c r="T382" s="102">
        <v>4107848</v>
      </c>
      <c r="V382" s="100" t="s">
        <v>1418</v>
      </c>
      <c r="W382" s="101" t="s">
        <v>2090</v>
      </c>
      <c r="X382" s="102">
        <v>18898029</v>
      </c>
      <c r="Y382" s="102">
        <f t="shared" si="23"/>
        <v>16025261</v>
      </c>
      <c r="Z382" s="102">
        <v>28566</v>
      </c>
      <c r="AA382" s="102">
        <v>15996695</v>
      </c>
    </row>
    <row r="383" spans="1:27" ht="15">
      <c r="A383" s="100" t="s">
        <v>1469</v>
      </c>
      <c r="B383" s="101" t="s">
        <v>2106</v>
      </c>
      <c r="C383" s="80"/>
      <c r="D383" s="46">
        <f t="shared" si="20"/>
        <v>26981</v>
      </c>
      <c r="E383" s="80"/>
      <c r="F383" s="102">
        <v>26981</v>
      </c>
      <c r="H383" s="100" t="s">
        <v>1627</v>
      </c>
      <c r="I383" s="101" t="s">
        <v>2152</v>
      </c>
      <c r="J383" s="80"/>
      <c r="K383" s="46">
        <f t="shared" si="21"/>
        <v>5745</v>
      </c>
      <c r="L383" s="80"/>
      <c r="M383" s="102">
        <v>5745</v>
      </c>
      <c r="O383" s="100" t="s">
        <v>1400</v>
      </c>
      <c r="P383" s="101" t="s">
        <v>2084</v>
      </c>
      <c r="Q383" s="102">
        <v>13810792</v>
      </c>
      <c r="R383" s="46">
        <f t="shared" si="22"/>
        <v>12455681</v>
      </c>
      <c r="S383" s="102">
        <v>5505169</v>
      </c>
      <c r="T383" s="102">
        <v>6950512</v>
      </c>
      <c r="V383" s="100" t="s">
        <v>1421</v>
      </c>
      <c r="W383" s="101" t="s">
        <v>2091</v>
      </c>
      <c r="X383" s="102">
        <v>9119321</v>
      </c>
      <c r="Y383" s="102">
        <f t="shared" si="23"/>
        <v>10933043</v>
      </c>
      <c r="Z383" s="102">
        <v>1240470</v>
      </c>
      <c r="AA383" s="102">
        <v>9692573</v>
      </c>
    </row>
    <row r="384" spans="1:27" ht="15">
      <c r="A384" s="100" t="s">
        <v>1472</v>
      </c>
      <c r="B384" s="101" t="s">
        <v>1119</v>
      </c>
      <c r="C384" s="80"/>
      <c r="D384" s="46">
        <f t="shared" si="20"/>
        <v>975186</v>
      </c>
      <c r="E384" s="102">
        <v>70025</v>
      </c>
      <c r="F384" s="102">
        <v>905161</v>
      </c>
      <c r="H384" s="100" t="s">
        <v>1633</v>
      </c>
      <c r="I384" s="101" t="s">
        <v>2154</v>
      </c>
      <c r="J384" s="80"/>
      <c r="K384" s="46">
        <f t="shared" si="21"/>
        <v>5100</v>
      </c>
      <c r="L384" s="80"/>
      <c r="M384" s="102">
        <v>5100</v>
      </c>
      <c r="O384" s="100" t="s">
        <v>1403</v>
      </c>
      <c r="P384" s="101" t="s">
        <v>2085</v>
      </c>
      <c r="Q384" s="80"/>
      <c r="R384" s="46">
        <f t="shared" si="22"/>
        <v>1019410</v>
      </c>
      <c r="S384" s="102">
        <v>523800</v>
      </c>
      <c r="T384" s="102">
        <v>495610</v>
      </c>
      <c r="V384" s="100" t="s">
        <v>1424</v>
      </c>
      <c r="W384" s="101" t="s">
        <v>2092</v>
      </c>
      <c r="X384" s="102">
        <v>392600</v>
      </c>
      <c r="Y384" s="102">
        <f t="shared" si="23"/>
        <v>1536177</v>
      </c>
      <c r="Z384" s="102">
        <v>34600</v>
      </c>
      <c r="AA384" s="102">
        <v>1501577</v>
      </c>
    </row>
    <row r="385" spans="1:27" ht="15">
      <c r="A385" s="100" t="s">
        <v>1475</v>
      </c>
      <c r="B385" s="101" t="s">
        <v>2107</v>
      </c>
      <c r="C385" s="80"/>
      <c r="D385" s="46">
        <f t="shared" si="20"/>
        <v>290817</v>
      </c>
      <c r="E385" s="80"/>
      <c r="F385" s="102">
        <v>290817</v>
      </c>
      <c r="H385" s="100" t="s">
        <v>1636</v>
      </c>
      <c r="I385" s="101" t="s">
        <v>2155</v>
      </c>
      <c r="J385" s="80"/>
      <c r="K385" s="46">
        <f t="shared" si="21"/>
        <v>905453</v>
      </c>
      <c r="L385" s="80"/>
      <c r="M385" s="102">
        <v>905453</v>
      </c>
      <c r="O385" s="100" t="s">
        <v>1406</v>
      </c>
      <c r="P385" s="101" t="s">
        <v>2086</v>
      </c>
      <c r="Q385" s="102">
        <v>2910700</v>
      </c>
      <c r="R385" s="46">
        <f t="shared" si="22"/>
        <v>8402773</v>
      </c>
      <c r="S385" s="102">
        <v>4317794</v>
      </c>
      <c r="T385" s="102">
        <v>4084979</v>
      </c>
      <c r="V385" s="100" t="s">
        <v>1427</v>
      </c>
      <c r="W385" s="101" t="s">
        <v>2093</v>
      </c>
      <c r="X385" s="102">
        <v>872521</v>
      </c>
      <c r="Y385" s="102">
        <f t="shared" si="23"/>
        <v>3104884</v>
      </c>
      <c r="Z385" s="102">
        <v>72800</v>
      </c>
      <c r="AA385" s="102">
        <v>3032084</v>
      </c>
    </row>
    <row r="386" spans="1:27" ht="15">
      <c r="A386" s="100" t="s">
        <v>1478</v>
      </c>
      <c r="B386" s="101" t="s">
        <v>2108</v>
      </c>
      <c r="C386" s="80"/>
      <c r="D386" s="46">
        <f t="shared" si="20"/>
        <v>292178</v>
      </c>
      <c r="E386" s="102">
        <v>169750</v>
      </c>
      <c r="F386" s="102">
        <v>122428</v>
      </c>
      <c r="H386" s="100" t="s">
        <v>1639</v>
      </c>
      <c r="I386" s="101" t="s">
        <v>2156</v>
      </c>
      <c r="J386" s="80"/>
      <c r="K386" s="46">
        <f t="shared" si="21"/>
        <v>82300</v>
      </c>
      <c r="L386" s="80"/>
      <c r="M386" s="102">
        <v>82300</v>
      </c>
      <c r="O386" s="100" t="s">
        <v>1409</v>
      </c>
      <c r="P386" s="101" t="s">
        <v>2087</v>
      </c>
      <c r="Q386" s="102">
        <v>6853130</v>
      </c>
      <c r="R386" s="46">
        <f t="shared" si="22"/>
        <v>9474280</v>
      </c>
      <c r="S386" s="102">
        <v>2735656</v>
      </c>
      <c r="T386" s="102">
        <v>6738624</v>
      </c>
      <c r="V386" s="100" t="s">
        <v>1430</v>
      </c>
      <c r="W386" s="101" t="s">
        <v>2094</v>
      </c>
      <c r="X386" s="102">
        <v>420683</v>
      </c>
      <c r="Y386" s="102">
        <f t="shared" si="23"/>
        <v>641741</v>
      </c>
      <c r="Z386" s="80"/>
      <c r="AA386" s="102">
        <v>641741</v>
      </c>
    </row>
    <row r="387" spans="1:27" ht="15">
      <c r="A387" s="100" t="s">
        <v>1481</v>
      </c>
      <c r="B387" s="101" t="s">
        <v>2109</v>
      </c>
      <c r="C387" s="102">
        <v>225000</v>
      </c>
      <c r="D387" s="46">
        <f t="shared" si="20"/>
        <v>774112</v>
      </c>
      <c r="E387" s="80"/>
      <c r="F387" s="102">
        <v>774112</v>
      </c>
      <c r="H387" s="100" t="s">
        <v>1642</v>
      </c>
      <c r="I387" s="101" t="s">
        <v>2157</v>
      </c>
      <c r="J387" s="102">
        <v>5251751</v>
      </c>
      <c r="K387" s="46">
        <f t="shared" si="21"/>
        <v>539495</v>
      </c>
      <c r="L387" s="102">
        <v>42750</v>
      </c>
      <c r="M387" s="102">
        <v>496745</v>
      </c>
      <c r="O387" s="100" t="s">
        <v>1412</v>
      </c>
      <c r="P387" s="101" t="s">
        <v>2088</v>
      </c>
      <c r="Q387" s="102">
        <v>500</v>
      </c>
      <c r="R387" s="46">
        <f t="shared" si="22"/>
        <v>5452292</v>
      </c>
      <c r="S387" s="102">
        <v>252980</v>
      </c>
      <c r="T387" s="102">
        <v>5199312</v>
      </c>
      <c r="V387" s="100" t="s">
        <v>1433</v>
      </c>
      <c r="W387" s="101" t="s">
        <v>2095</v>
      </c>
      <c r="X387" s="80"/>
      <c r="Y387" s="102">
        <f t="shared" si="23"/>
        <v>1350506</v>
      </c>
      <c r="Z387" s="80"/>
      <c r="AA387" s="102">
        <v>1350506</v>
      </c>
    </row>
    <row r="388" spans="1:27" ht="15">
      <c r="A388" s="100" t="s">
        <v>1484</v>
      </c>
      <c r="B388" s="101" t="s">
        <v>2110</v>
      </c>
      <c r="C388" s="80"/>
      <c r="D388" s="46">
        <f t="shared" si="20"/>
        <v>27872</v>
      </c>
      <c r="E388" s="80"/>
      <c r="F388" s="102">
        <v>27872</v>
      </c>
      <c r="H388" s="100" t="s">
        <v>1645</v>
      </c>
      <c r="I388" s="101" t="s">
        <v>2158</v>
      </c>
      <c r="J388" s="102">
        <v>3300</v>
      </c>
      <c r="K388" s="46">
        <f t="shared" si="21"/>
        <v>116400</v>
      </c>
      <c r="L388" s="80"/>
      <c r="M388" s="102">
        <v>116400</v>
      </c>
      <c r="O388" s="100" t="s">
        <v>1415</v>
      </c>
      <c r="P388" s="101" t="s">
        <v>2089</v>
      </c>
      <c r="Q388" s="102">
        <v>4023200</v>
      </c>
      <c r="R388" s="46">
        <f t="shared" si="22"/>
        <v>4521666</v>
      </c>
      <c r="S388" s="102">
        <v>1282925</v>
      </c>
      <c r="T388" s="102">
        <v>3238741</v>
      </c>
      <c r="V388" s="100" t="s">
        <v>1436</v>
      </c>
      <c r="W388" s="101" t="s">
        <v>2096</v>
      </c>
      <c r="X388" s="102">
        <v>1857865</v>
      </c>
      <c r="Y388" s="102">
        <f t="shared" si="23"/>
        <v>11030002</v>
      </c>
      <c r="Z388" s="102">
        <v>5175000</v>
      </c>
      <c r="AA388" s="102">
        <v>5855002</v>
      </c>
    </row>
    <row r="389" spans="1:27" ht="15">
      <c r="A389" s="100" t="s">
        <v>1487</v>
      </c>
      <c r="B389" s="101" t="s">
        <v>2111</v>
      </c>
      <c r="C389" s="80"/>
      <c r="D389" s="46">
        <f t="shared" si="20"/>
        <v>102492</v>
      </c>
      <c r="E389" s="80"/>
      <c r="F389" s="102">
        <v>102492</v>
      </c>
      <c r="H389" s="100" t="s">
        <v>1648</v>
      </c>
      <c r="I389" s="101" t="s">
        <v>2159</v>
      </c>
      <c r="J389" s="80"/>
      <c r="K389" s="46">
        <f t="shared" si="21"/>
        <v>247800</v>
      </c>
      <c r="L389" s="80"/>
      <c r="M389" s="102">
        <v>247800</v>
      </c>
      <c r="O389" s="100" t="s">
        <v>1418</v>
      </c>
      <c r="P389" s="101" t="s">
        <v>2090</v>
      </c>
      <c r="Q389" s="102">
        <v>8935451</v>
      </c>
      <c r="R389" s="46">
        <f t="shared" si="22"/>
        <v>5878346</v>
      </c>
      <c r="S389" s="102">
        <v>1529565</v>
      </c>
      <c r="T389" s="102">
        <v>4348781</v>
      </c>
      <c r="V389" s="100" t="s">
        <v>1439</v>
      </c>
      <c r="W389" s="101" t="s">
        <v>2097</v>
      </c>
      <c r="X389" s="102">
        <v>56000</v>
      </c>
      <c r="Y389" s="102">
        <f t="shared" si="23"/>
        <v>1473492</v>
      </c>
      <c r="Z389" s="80"/>
      <c r="AA389" s="102">
        <v>1473492</v>
      </c>
    </row>
    <row r="390" spans="1:27" ht="15">
      <c r="A390" s="100" t="s">
        <v>1490</v>
      </c>
      <c r="B390" s="101" t="s">
        <v>2112</v>
      </c>
      <c r="C390" s="80"/>
      <c r="D390" s="46">
        <f t="shared" si="20"/>
        <v>628573</v>
      </c>
      <c r="E390" s="102">
        <v>204314</v>
      </c>
      <c r="F390" s="102">
        <v>424259</v>
      </c>
      <c r="H390" s="100" t="s">
        <v>1651</v>
      </c>
      <c r="I390" s="101" t="s">
        <v>2160</v>
      </c>
      <c r="J390" s="102">
        <v>16868</v>
      </c>
      <c r="K390" s="46">
        <f t="shared" si="21"/>
        <v>37000</v>
      </c>
      <c r="L390" s="80"/>
      <c r="M390" s="102">
        <v>37000</v>
      </c>
      <c r="O390" s="100" t="s">
        <v>1421</v>
      </c>
      <c r="P390" s="101" t="s">
        <v>2091</v>
      </c>
      <c r="Q390" s="102">
        <v>2700580</v>
      </c>
      <c r="R390" s="46">
        <f t="shared" si="22"/>
        <v>6166261</v>
      </c>
      <c r="S390" s="102">
        <v>1146212</v>
      </c>
      <c r="T390" s="102">
        <v>5020049</v>
      </c>
      <c r="V390" s="100" t="s">
        <v>1442</v>
      </c>
      <c r="W390" s="101" t="s">
        <v>2098</v>
      </c>
      <c r="X390" s="102">
        <v>1400</v>
      </c>
      <c r="Y390" s="102">
        <f t="shared" si="23"/>
        <v>49711</v>
      </c>
      <c r="Z390" s="80"/>
      <c r="AA390" s="102">
        <v>49711</v>
      </c>
    </row>
    <row r="391" spans="1:27" ht="15">
      <c r="A391" s="100" t="s">
        <v>1493</v>
      </c>
      <c r="B391" s="101" t="s">
        <v>2113</v>
      </c>
      <c r="C391" s="102">
        <v>473400</v>
      </c>
      <c r="D391" s="46">
        <f aca="true" t="shared" si="24" ref="D391:D454">E391+F391</f>
        <v>456083</v>
      </c>
      <c r="E391" s="80"/>
      <c r="F391" s="102">
        <v>456083</v>
      </c>
      <c r="H391" s="100" t="s">
        <v>1654</v>
      </c>
      <c r="I391" s="101" t="s">
        <v>2161</v>
      </c>
      <c r="J391" s="80"/>
      <c r="K391" s="46">
        <f aca="true" t="shared" si="25" ref="K391:K454">L391+M391</f>
        <v>900</v>
      </c>
      <c r="L391" s="80"/>
      <c r="M391" s="102">
        <v>900</v>
      </c>
      <c r="O391" s="100" t="s">
        <v>1424</v>
      </c>
      <c r="P391" s="101" t="s">
        <v>2092</v>
      </c>
      <c r="Q391" s="102">
        <v>5794401</v>
      </c>
      <c r="R391" s="46">
        <f aca="true" t="shared" si="26" ref="R391:R454">S391+T391</f>
        <v>6646795</v>
      </c>
      <c r="S391" s="102">
        <v>3383718</v>
      </c>
      <c r="T391" s="102">
        <v>3263077</v>
      </c>
      <c r="V391" s="100" t="s">
        <v>1445</v>
      </c>
      <c r="W391" s="101" t="s">
        <v>2099</v>
      </c>
      <c r="X391" s="80"/>
      <c r="Y391" s="102">
        <f aca="true" t="shared" si="27" ref="Y391:Y454">Z391+AA391</f>
        <v>1993550</v>
      </c>
      <c r="Z391" s="80"/>
      <c r="AA391" s="102">
        <v>1993550</v>
      </c>
    </row>
    <row r="392" spans="1:27" ht="15">
      <c r="A392" s="100" t="s">
        <v>1496</v>
      </c>
      <c r="B392" s="101" t="s">
        <v>2296</v>
      </c>
      <c r="C392" s="80"/>
      <c r="D392" s="46">
        <f t="shared" si="24"/>
        <v>14857</v>
      </c>
      <c r="E392" s="80"/>
      <c r="F392" s="102">
        <v>14857</v>
      </c>
      <c r="H392" s="100" t="s">
        <v>1657</v>
      </c>
      <c r="I392" s="101" t="s">
        <v>2162</v>
      </c>
      <c r="J392" s="102">
        <v>37178</v>
      </c>
      <c r="K392" s="46">
        <f t="shared" si="25"/>
        <v>0</v>
      </c>
      <c r="L392" s="80"/>
      <c r="M392" s="80"/>
      <c r="O392" s="100" t="s">
        <v>1427</v>
      </c>
      <c r="P392" s="101" t="s">
        <v>2093</v>
      </c>
      <c r="Q392" s="102">
        <v>851596</v>
      </c>
      <c r="R392" s="46">
        <f t="shared" si="26"/>
        <v>6618506</v>
      </c>
      <c r="S392" s="102">
        <v>1671184</v>
      </c>
      <c r="T392" s="102">
        <v>4947322</v>
      </c>
      <c r="V392" s="100" t="s">
        <v>1448</v>
      </c>
      <c r="W392" s="101" t="s">
        <v>2100</v>
      </c>
      <c r="X392" s="102">
        <v>2481043</v>
      </c>
      <c r="Y392" s="102">
        <f t="shared" si="27"/>
        <v>6417289</v>
      </c>
      <c r="Z392" s="102">
        <v>30000</v>
      </c>
      <c r="AA392" s="102">
        <v>6387289</v>
      </c>
    </row>
    <row r="393" spans="1:27" ht="15">
      <c r="A393" s="100" t="s">
        <v>1499</v>
      </c>
      <c r="B393" s="101" t="s">
        <v>1820</v>
      </c>
      <c r="C393" s="80"/>
      <c r="D393" s="46">
        <f t="shared" si="24"/>
        <v>372001</v>
      </c>
      <c r="E393" s="102">
        <v>36500</v>
      </c>
      <c r="F393" s="102">
        <v>335501</v>
      </c>
      <c r="H393" s="100" t="s">
        <v>1660</v>
      </c>
      <c r="I393" s="101" t="s">
        <v>2163</v>
      </c>
      <c r="J393" s="102">
        <v>74000</v>
      </c>
      <c r="K393" s="46">
        <f t="shared" si="25"/>
        <v>0</v>
      </c>
      <c r="L393" s="80"/>
      <c r="M393" s="80"/>
      <c r="O393" s="100" t="s">
        <v>1430</v>
      </c>
      <c r="P393" s="101" t="s">
        <v>2094</v>
      </c>
      <c r="Q393" s="102">
        <v>561650</v>
      </c>
      <c r="R393" s="46">
        <f t="shared" si="26"/>
        <v>6033248</v>
      </c>
      <c r="S393" s="102">
        <v>1027125</v>
      </c>
      <c r="T393" s="102">
        <v>5006123</v>
      </c>
      <c r="V393" s="100" t="s">
        <v>1451</v>
      </c>
      <c r="W393" s="101" t="s">
        <v>2101</v>
      </c>
      <c r="X393" s="102">
        <v>179000</v>
      </c>
      <c r="Y393" s="102">
        <f t="shared" si="27"/>
        <v>17549428</v>
      </c>
      <c r="Z393" s="80"/>
      <c r="AA393" s="102">
        <v>17549428</v>
      </c>
    </row>
    <row r="394" spans="1:27" ht="15">
      <c r="A394" s="100" t="s">
        <v>1501</v>
      </c>
      <c r="B394" s="101" t="s">
        <v>2114</v>
      </c>
      <c r="C394" s="80"/>
      <c r="D394" s="46">
        <f t="shared" si="24"/>
        <v>156605</v>
      </c>
      <c r="E394" s="80"/>
      <c r="F394" s="102">
        <v>156605</v>
      </c>
      <c r="H394" s="100" t="s">
        <v>1663</v>
      </c>
      <c r="I394" s="101" t="s">
        <v>2164</v>
      </c>
      <c r="J394" s="80"/>
      <c r="K394" s="46">
        <f t="shared" si="25"/>
        <v>10000</v>
      </c>
      <c r="L394" s="80"/>
      <c r="M394" s="102">
        <v>10000</v>
      </c>
      <c r="O394" s="100" t="s">
        <v>1433</v>
      </c>
      <c r="P394" s="101" t="s">
        <v>2095</v>
      </c>
      <c r="Q394" s="102">
        <v>465486</v>
      </c>
      <c r="R394" s="46">
        <f t="shared" si="26"/>
        <v>1875153</v>
      </c>
      <c r="S394" s="102">
        <v>370100</v>
      </c>
      <c r="T394" s="102">
        <v>1505053</v>
      </c>
      <c r="V394" s="100" t="s">
        <v>1454</v>
      </c>
      <c r="W394" s="101" t="s">
        <v>2102</v>
      </c>
      <c r="X394" s="80"/>
      <c r="Y394" s="102">
        <f t="shared" si="27"/>
        <v>23786100</v>
      </c>
      <c r="Z394" s="80"/>
      <c r="AA394" s="102">
        <v>23786100</v>
      </c>
    </row>
    <row r="395" spans="1:27" ht="15">
      <c r="A395" s="100" t="s">
        <v>1505</v>
      </c>
      <c r="B395" s="101" t="s">
        <v>2115</v>
      </c>
      <c r="C395" s="102">
        <v>7750</v>
      </c>
      <c r="D395" s="46">
        <f t="shared" si="24"/>
        <v>78850</v>
      </c>
      <c r="E395" s="80"/>
      <c r="F395" s="102">
        <v>78850</v>
      </c>
      <c r="H395" s="100" t="s">
        <v>1666</v>
      </c>
      <c r="I395" s="101" t="s">
        <v>2165</v>
      </c>
      <c r="J395" s="102">
        <v>45884</v>
      </c>
      <c r="K395" s="46">
        <f t="shared" si="25"/>
        <v>3000</v>
      </c>
      <c r="L395" s="80"/>
      <c r="M395" s="102">
        <v>3000</v>
      </c>
      <c r="O395" s="100" t="s">
        <v>1436</v>
      </c>
      <c r="P395" s="101" t="s">
        <v>2096</v>
      </c>
      <c r="Q395" s="102">
        <v>11230015</v>
      </c>
      <c r="R395" s="46">
        <f t="shared" si="26"/>
        <v>15003104</v>
      </c>
      <c r="S395" s="102">
        <v>7879950</v>
      </c>
      <c r="T395" s="102">
        <v>7123154</v>
      </c>
      <c r="V395" s="100" t="s">
        <v>1457</v>
      </c>
      <c r="W395" s="101" t="s">
        <v>2103</v>
      </c>
      <c r="X395" s="102">
        <v>1265251</v>
      </c>
      <c r="Y395" s="102">
        <f t="shared" si="27"/>
        <v>31715229</v>
      </c>
      <c r="Z395" s="102">
        <v>27150</v>
      </c>
      <c r="AA395" s="102">
        <v>31688079</v>
      </c>
    </row>
    <row r="396" spans="1:27" ht="15">
      <c r="A396" s="100" t="s">
        <v>1508</v>
      </c>
      <c r="B396" s="101" t="s">
        <v>2116</v>
      </c>
      <c r="C396" s="80"/>
      <c r="D396" s="46">
        <f t="shared" si="24"/>
        <v>257941</v>
      </c>
      <c r="E396" s="80"/>
      <c r="F396" s="102">
        <v>257941</v>
      </c>
      <c r="H396" s="100" t="s">
        <v>1672</v>
      </c>
      <c r="I396" s="101" t="s">
        <v>2167</v>
      </c>
      <c r="J396" s="102">
        <v>64000</v>
      </c>
      <c r="K396" s="46">
        <f t="shared" si="25"/>
        <v>316200</v>
      </c>
      <c r="L396" s="80"/>
      <c r="M396" s="102">
        <v>316200</v>
      </c>
      <c r="O396" s="100" t="s">
        <v>1439</v>
      </c>
      <c r="P396" s="101" t="s">
        <v>2097</v>
      </c>
      <c r="Q396" s="102">
        <v>5802</v>
      </c>
      <c r="R396" s="46">
        <f t="shared" si="26"/>
        <v>4135201</v>
      </c>
      <c r="S396" s="102">
        <v>442801</v>
      </c>
      <c r="T396" s="102">
        <v>3692400</v>
      </c>
      <c r="V396" s="100" t="s">
        <v>1460</v>
      </c>
      <c r="W396" s="101" t="s">
        <v>2267</v>
      </c>
      <c r="X396" s="102">
        <v>26000</v>
      </c>
      <c r="Y396" s="102">
        <f t="shared" si="27"/>
        <v>1448702</v>
      </c>
      <c r="Z396" s="80"/>
      <c r="AA396" s="102">
        <v>1448702</v>
      </c>
    </row>
    <row r="397" spans="1:27" ht="15">
      <c r="A397" s="100" t="s">
        <v>1511</v>
      </c>
      <c r="B397" s="101" t="s">
        <v>2117</v>
      </c>
      <c r="C397" s="102">
        <v>1393836</v>
      </c>
      <c r="D397" s="46">
        <f t="shared" si="24"/>
        <v>332400</v>
      </c>
      <c r="E397" s="102">
        <v>75000</v>
      </c>
      <c r="F397" s="102">
        <v>257400</v>
      </c>
      <c r="H397" s="100" t="s">
        <v>1675</v>
      </c>
      <c r="I397" s="101" t="s">
        <v>2168</v>
      </c>
      <c r="J397" s="102">
        <v>0</v>
      </c>
      <c r="K397" s="46">
        <f t="shared" si="25"/>
        <v>28421</v>
      </c>
      <c r="L397" s="80"/>
      <c r="M397" s="102">
        <v>28421</v>
      </c>
      <c r="O397" s="100" t="s">
        <v>1442</v>
      </c>
      <c r="P397" s="101" t="s">
        <v>2098</v>
      </c>
      <c r="Q397" s="102">
        <v>3501</v>
      </c>
      <c r="R397" s="46">
        <f t="shared" si="26"/>
        <v>7271818</v>
      </c>
      <c r="S397" s="102">
        <v>50972</v>
      </c>
      <c r="T397" s="102">
        <v>7220846</v>
      </c>
      <c r="V397" s="100" t="s">
        <v>1463</v>
      </c>
      <c r="W397" s="101" t="s">
        <v>2104</v>
      </c>
      <c r="X397" s="102">
        <v>325050</v>
      </c>
      <c r="Y397" s="102">
        <f t="shared" si="27"/>
        <v>1523790</v>
      </c>
      <c r="Z397" s="80"/>
      <c r="AA397" s="102">
        <v>1523790</v>
      </c>
    </row>
    <row r="398" spans="1:27" ht="15">
      <c r="A398" s="100" t="s">
        <v>1514</v>
      </c>
      <c r="B398" s="101" t="s">
        <v>2118</v>
      </c>
      <c r="C398" s="80"/>
      <c r="D398" s="46">
        <f t="shared" si="24"/>
        <v>547220</v>
      </c>
      <c r="E398" s="80"/>
      <c r="F398" s="102">
        <v>547220</v>
      </c>
      <c r="H398" s="100" t="s">
        <v>1678</v>
      </c>
      <c r="I398" s="101" t="s">
        <v>2169</v>
      </c>
      <c r="J398" s="102">
        <v>8000</v>
      </c>
      <c r="K398" s="46">
        <f t="shared" si="25"/>
        <v>146698</v>
      </c>
      <c r="L398" s="80"/>
      <c r="M398" s="102">
        <v>146698</v>
      </c>
      <c r="O398" s="100" t="s">
        <v>1445</v>
      </c>
      <c r="P398" s="101" t="s">
        <v>2099</v>
      </c>
      <c r="Q398" s="102">
        <v>173100</v>
      </c>
      <c r="R398" s="46">
        <f t="shared" si="26"/>
        <v>2074106</v>
      </c>
      <c r="S398" s="102">
        <v>65000</v>
      </c>
      <c r="T398" s="102">
        <v>2009106</v>
      </c>
      <c r="V398" s="100" t="s">
        <v>1466</v>
      </c>
      <c r="W398" s="101" t="s">
        <v>2105</v>
      </c>
      <c r="X398" s="102">
        <v>7148941</v>
      </c>
      <c r="Y398" s="102">
        <f t="shared" si="27"/>
        <v>10868640</v>
      </c>
      <c r="Z398" s="102">
        <v>1402400</v>
      </c>
      <c r="AA398" s="102">
        <v>9466240</v>
      </c>
    </row>
    <row r="399" spans="1:27" ht="15">
      <c r="A399" s="100" t="s">
        <v>1517</v>
      </c>
      <c r="B399" s="101" t="s">
        <v>2119</v>
      </c>
      <c r="C399" s="102">
        <v>1668053</v>
      </c>
      <c r="D399" s="46">
        <f t="shared" si="24"/>
        <v>1135738</v>
      </c>
      <c r="E399" s="102">
        <v>33931</v>
      </c>
      <c r="F399" s="102">
        <v>1101807</v>
      </c>
      <c r="H399" s="100" t="s">
        <v>1681</v>
      </c>
      <c r="I399" s="101" t="s">
        <v>2170</v>
      </c>
      <c r="J399" s="80"/>
      <c r="K399" s="46">
        <f t="shared" si="25"/>
        <v>94108</v>
      </c>
      <c r="L399" s="80"/>
      <c r="M399" s="102">
        <v>94108</v>
      </c>
      <c r="O399" s="100" t="s">
        <v>1448</v>
      </c>
      <c r="P399" s="101" t="s">
        <v>2100</v>
      </c>
      <c r="Q399" s="102">
        <v>4745725</v>
      </c>
      <c r="R399" s="46">
        <f t="shared" si="26"/>
        <v>11174053</v>
      </c>
      <c r="S399" s="102">
        <v>2444090</v>
      </c>
      <c r="T399" s="102">
        <v>8729963</v>
      </c>
      <c r="V399" s="100" t="s">
        <v>1469</v>
      </c>
      <c r="W399" s="101" t="s">
        <v>2106</v>
      </c>
      <c r="X399" s="102">
        <v>2200</v>
      </c>
      <c r="Y399" s="102">
        <f t="shared" si="27"/>
        <v>330605</v>
      </c>
      <c r="Z399" s="80"/>
      <c r="AA399" s="102">
        <v>330605</v>
      </c>
    </row>
    <row r="400" spans="1:27" ht="15">
      <c r="A400" s="100" t="s">
        <v>1520</v>
      </c>
      <c r="B400" s="101" t="s">
        <v>2120</v>
      </c>
      <c r="C400" s="102">
        <v>476870</v>
      </c>
      <c r="D400" s="46">
        <f t="shared" si="24"/>
        <v>2519689</v>
      </c>
      <c r="E400" s="102">
        <v>884104</v>
      </c>
      <c r="F400" s="102">
        <v>1635585</v>
      </c>
      <c r="H400" s="100" t="s">
        <v>1692</v>
      </c>
      <c r="I400" s="101" t="s">
        <v>2172</v>
      </c>
      <c r="J400" s="102">
        <v>15000</v>
      </c>
      <c r="K400" s="46">
        <f t="shared" si="25"/>
        <v>37382</v>
      </c>
      <c r="L400" s="80"/>
      <c r="M400" s="102">
        <v>37382</v>
      </c>
      <c r="O400" s="100" t="s">
        <v>1451</v>
      </c>
      <c r="P400" s="101" t="s">
        <v>2101</v>
      </c>
      <c r="Q400" s="102">
        <v>16278746</v>
      </c>
      <c r="R400" s="46">
        <f t="shared" si="26"/>
        <v>21318668</v>
      </c>
      <c r="S400" s="102">
        <v>6522674</v>
      </c>
      <c r="T400" s="102">
        <v>14795994</v>
      </c>
      <c r="V400" s="100" t="s">
        <v>1472</v>
      </c>
      <c r="W400" s="101" t="s">
        <v>1119</v>
      </c>
      <c r="X400" s="102">
        <v>8391524</v>
      </c>
      <c r="Y400" s="102">
        <f t="shared" si="27"/>
        <v>59225059</v>
      </c>
      <c r="Z400" s="102">
        <v>4600563</v>
      </c>
      <c r="AA400" s="102">
        <v>54624496</v>
      </c>
    </row>
    <row r="401" spans="1:27" ht="15">
      <c r="A401" s="100" t="s">
        <v>1523</v>
      </c>
      <c r="B401" s="101" t="s">
        <v>2121</v>
      </c>
      <c r="C401" s="102">
        <v>7774661</v>
      </c>
      <c r="D401" s="46">
        <f t="shared" si="24"/>
        <v>3624985</v>
      </c>
      <c r="E401" s="102">
        <v>59000</v>
      </c>
      <c r="F401" s="102">
        <v>3565985</v>
      </c>
      <c r="H401" s="100" t="s">
        <v>1695</v>
      </c>
      <c r="I401" s="101" t="s">
        <v>2252</v>
      </c>
      <c r="J401" s="102">
        <v>89000</v>
      </c>
      <c r="K401" s="46">
        <f t="shared" si="25"/>
        <v>40524</v>
      </c>
      <c r="L401" s="80"/>
      <c r="M401" s="102">
        <v>40524</v>
      </c>
      <c r="O401" s="100" t="s">
        <v>1454</v>
      </c>
      <c r="P401" s="101" t="s">
        <v>2102</v>
      </c>
      <c r="Q401" s="102">
        <v>565500</v>
      </c>
      <c r="R401" s="46">
        <f t="shared" si="26"/>
        <v>3080917</v>
      </c>
      <c r="S401" s="102">
        <v>109185</v>
      </c>
      <c r="T401" s="102">
        <v>2971732</v>
      </c>
      <c r="V401" s="100" t="s">
        <v>1475</v>
      </c>
      <c r="W401" s="101" t="s">
        <v>2107</v>
      </c>
      <c r="X401" s="102">
        <v>76201</v>
      </c>
      <c r="Y401" s="102">
        <f t="shared" si="27"/>
        <v>5184209</v>
      </c>
      <c r="Z401" s="80"/>
      <c r="AA401" s="102">
        <v>5184209</v>
      </c>
    </row>
    <row r="402" spans="1:27" ht="15">
      <c r="A402" s="100" t="s">
        <v>1525</v>
      </c>
      <c r="B402" s="101" t="s">
        <v>2122</v>
      </c>
      <c r="C402" s="102">
        <v>0</v>
      </c>
      <c r="D402" s="46">
        <f t="shared" si="24"/>
        <v>29649</v>
      </c>
      <c r="E402" s="80"/>
      <c r="F402" s="102">
        <v>29649</v>
      </c>
      <c r="H402" s="100" t="s">
        <v>1698</v>
      </c>
      <c r="I402" s="101" t="s">
        <v>2173</v>
      </c>
      <c r="J402" s="80"/>
      <c r="K402" s="46">
        <f t="shared" si="25"/>
        <v>5400</v>
      </c>
      <c r="L402" s="80"/>
      <c r="M402" s="102">
        <v>5400</v>
      </c>
      <c r="O402" s="100" t="s">
        <v>1457</v>
      </c>
      <c r="P402" s="101" t="s">
        <v>2103</v>
      </c>
      <c r="Q402" s="102">
        <v>5388852</v>
      </c>
      <c r="R402" s="46">
        <f t="shared" si="26"/>
        <v>7328389</v>
      </c>
      <c r="S402" s="102">
        <v>99048</v>
      </c>
      <c r="T402" s="102">
        <v>7229341</v>
      </c>
      <c r="V402" s="100" t="s">
        <v>1478</v>
      </c>
      <c r="W402" s="101" t="s">
        <v>2108</v>
      </c>
      <c r="X402" s="102">
        <v>1034135</v>
      </c>
      <c r="Y402" s="102">
        <f t="shared" si="27"/>
        <v>20879092</v>
      </c>
      <c r="Z402" s="102">
        <v>5134900</v>
      </c>
      <c r="AA402" s="102">
        <v>15744192</v>
      </c>
    </row>
    <row r="403" spans="1:27" ht="15">
      <c r="A403" s="100" t="s">
        <v>1528</v>
      </c>
      <c r="B403" s="101" t="s">
        <v>2123</v>
      </c>
      <c r="C403" s="102">
        <v>2009500</v>
      </c>
      <c r="D403" s="46">
        <f t="shared" si="24"/>
        <v>137300</v>
      </c>
      <c r="E403" s="80"/>
      <c r="F403" s="102">
        <v>137300</v>
      </c>
      <c r="H403" s="100" t="s">
        <v>1702</v>
      </c>
      <c r="I403" s="101" t="s">
        <v>2174</v>
      </c>
      <c r="J403" s="102">
        <v>6002</v>
      </c>
      <c r="K403" s="46">
        <f t="shared" si="25"/>
        <v>562956</v>
      </c>
      <c r="L403" s="80"/>
      <c r="M403" s="102">
        <v>562956</v>
      </c>
      <c r="O403" s="100" t="s">
        <v>1460</v>
      </c>
      <c r="P403" s="101" t="s">
        <v>2267</v>
      </c>
      <c r="Q403" s="102">
        <v>3616181</v>
      </c>
      <c r="R403" s="46">
        <f t="shared" si="26"/>
        <v>4606275</v>
      </c>
      <c r="S403" s="102">
        <v>1955856</v>
      </c>
      <c r="T403" s="102">
        <v>2650419</v>
      </c>
      <c r="V403" s="100" t="s">
        <v>1481</v>
      </c>
      <c r="W403" s="101" t="s">
        <v>2109</v>
      </c>
      <c r="X403" s="102">
        <v>48394301</v>
      </c>
      <c r="Y403" s="102">
        <f t="shared" si="27"/>
        <v>10696610</v>
      </c>
      <c r="Z403" s="102">
        <v>159602</v>
      </c>
      <c r="AA403" s="102">
        <v>10537008</v>
      </c>
    </row>
    <row r="404" spans="1:27" ht="15">
      <c r="A404" s="100" t="s">
        <v>1531</v>
      </c>
      <c r="B404" s="101" t="s">
        <v>2124</v>
      </c>
      <c r="C404" s="102">
        <v>400000</v>
      </c>
      <c r="D404" s="46">
        <f t="shared" si="24"/>
        <v>70454</v>
      </c>
      <c r="E404" s="80"/>
      <c r="F404" s="102">
        <v>70454</v>
      </c>
      <c r="H404" s="100" t="s">
        <v>1705</v>
      </c>
      <c r="I404" s="101" t="s">
        <v>2175</v>
      </c>
      <c r="J404" s="80"/>
      <c r="K404" s="46">
        <f t="shared" si="25"/>
        <v>2791226</v>
      </c>
      <c r="L404" s="80"/>
      <c r="M404" s="102">
        <v>2791226</v>
      </c>
      <c r="O404" s="100" t="s">
        <v>1463</v>
      </c>
      <c r="P404" s="101" t="s">
        <v>2104</v>
      </c>
      <c r="Q404" s="102">
        <v>3005020</v>
      </c>
      <c r="R404" s="46">
        <f t="shared" si="26"/>
        <v>1644582</v>
      </c>
      <c r="S404" s="102">
        <v>351634</v>
      </c>
      <c r="T404" s="102">
        <v>1292948</v>
      </c>
      <c r="V404" s="100" t="s">
        <v>1484</v>
      </c>
      <c r="W404" s="101" t="s">
        <v>2110</v>
      </c>
      <c r="X404" s="80"/>
      <c r="Y404" s="102">
        <f t="shared" si="27"/>
        <v>2228368</v>
      </c>
      <c r="Z404" s="102">
        <v>600000</v>
      </c>
      <c r="AA404" s="102">
        <v>1628368</v>
      </c>
    </row>
    <row r="405" spans="1:27" ht="15">
      <c r="A405" s="100" t="s">
        <v>1534</v>
      </c>
      <c r="B405" s="101" t="s">
        <v>2125</v>
      </c>
      <c r="C405" s="102">
        <v>3372521</v>
      </c>
      <c r="D405" s="46">
        <f t="shared" si="24"/>
        <v>1371423</v>
      </c>
      <c r="E405" s="102">
        <v>112500</v>
      </c>
      <c r="F405" s="102">
        <v>1258923</v>
      </c>
      <c r="H405" s="100" t="s">
        <v>1708</v>
      </c>
      <c r="I405" s="101" t="s">
        <v>2176</v>
      </c>
      <c r="J405" s="102">
        <v>2000</v>
      </c>
      <c r="K405" s="46">
        <f t="shared" si="25"/>
        <v>83995</v>
      </c>
      <c r="L405" s="102">
        <v>19100</v>
      </c>
      <c r="M405" s="102">
        <v>64895</v>
      </c>
      <c r="O405" s="100" t="s">
        <v>1466</v>
      </c>
      <c r="P405" s="101" t="s">
        <v>2105</v>
      </c>
      <c r="Q405" s="102">
        <v>13504729</v>
      </c>
      <c r="R405" s="46">
        <f t="shared" si="26"/>
        <v>7268735</v>
      </c>
      <c r="S405" s="102">
        <v>577094</v>
      </c>
      <c r="T405" s="102">
        <v>6691641</v>
      </c>
      <c r="V405" s="100" t="s">
        <v>1487</v>
      </c>
      <c r="W405" s="101" t="s">
        <v>2111</v>
      </c>
      <c r="X405" s="102">
        <v>181000</v>
      </c>
      <c r="Y405" s="102">
        <f t="shared" si="27"/>
        <v>2931829</v>
      </c>
      <c r="Z405" s="80"/>
      <c r="AA405" s="102">
        <v>2931829</v>
      </c>
    </row>
    <row r="406" spans="1:27" ht="15">
      <c r="A406" s="100" t="s">
        <v>1537</v>
      </c>
      <c r="B406" s="101" t="s">
        <v>2126</v>
      </c>
      <c r="C406" s="102">
        <v>1273007</v>
      </c>
      <c r="D406" s="46">
        <f t="shared" si="24"/>
        <v>331957</v>
      </c>
      <c r="E406" s="102">
        <v>50531</v>
      </c>
      <c r="F406" s="102">
        <v>281426</v>
      </c>
      <c r="H406" s="100" t="s">
        <v>1711</v>
      </c>
      <c r="I406" s="101" t="s">
        <v>2177</v>
      </c>
      <c r="J406" s="80"/>
      <c r="K406" s="46">
        <f t="shared" si="25"/>
        <v>4000</v>
      </c>
      <c r="L406" s="80"/>
      <c r="M406" s="102">
        <v>4000</v>
      </c>
      <c r="O406" s="100" t="s">
        <v>1469</v>
      </c>
      <c r="P406" s="101" t="s">
        <v>2106</v>
      </c>
      <c r="Q406" s="80"/>
      <c r="R406" s="46">
        <f t="shared" si="26"/>
        <v>551528</v>
      </c>
      <c r="S406" s="102">
        <v>18000</v>
      </c>
      <c r="T406" s="102">
        <v>533528</v>
      </c>
      <c r="V406" s="100" t="s">
        <v>1490</v>
      </c>
      <c r="W406" s="101" t="s">
        <v>2112</v>
      </c>
      <c r="X406" s="102">
        <v>1098596</v>
      </c>
      <c r="Y406" s="102">
        <f t="shared" si="27"/>
        <v>10817930</v>
      </c>
      <c r="Z406" s="102">
        <v>651050</v>
      </c>
      <c r="AA406" s="102">
        <v>10166880</v>
      </c>
    </row>
    <row r="407" spans="1:27" ht="15">
      <c r="A407" s="100" t="s">
        <v>1540</v>
      </c>
      <c r="B407" s="101" t="s">
        <v>2127</v>
      </c>
      <c r="C407" s="80"/>
      <c r="D407" s="46">
        <f t="shared" si="24"/>
        <v>9147</v>
      </c>
      <c r="E407" s="80"/>
      <c r="F407" s="102">
        <v>9147</v>
      </c>
      <c r="H407" s="100" t="s">
        <v>1717</v>
      </c>
      <c r="I407" s="101" t="s">
        <v>2179</v>
      </c>
      <c r="J407" s="80"/>
      <c r="K407" s="46">
        <f t="shared" si="25"/>
        <v>3073655</v>
      </c>
      <c r="L407" s="80"/>
      <c r="M407" s="102">
        <v>3073655</v>
      </c>
      <c r="O407" s="100" t="s">
        <v>1472</v>
      </c>
      <c r="P407" s="101" t="s">
        <v>1119</v>
      </c>
      <c r="Q407" s="102">
        <v>5890871</v>
      </c>
      <c r="R407" s="46">
        <f t="shared" si="26"/>
        <v>19025896</v>
      </c>
      <c r="S407" s="102">
        <v>3110469</v>
      </c>
      <c r="T407" s="102">
        <v>15915427</v>
      </c>
      <c r="V407" s="100" t="s">
        <v>1493</v>
      </c>
      <c r="W407" s="101" t="s">
        <v>2113</v>
      </c>
      <c r="X407" s="102">
        <v>1925300</v>
      </c>
      <c r="Y407" s="102">
        <f t="shared" si="27"/>
        <v>10434097</v>
      </c>
      <c r="Z407" s="102">
        <v>966990</v>
      </c>
      <c r="AA407" s="102">
        <v>9467107</v>
      </c>
    </row>
    <row r="408" spans="1:27" ht="15">
      <c r="A408" s="100" t="s">
        <v>1543</v>
      </c>
      <c r="B408" s="101" t="s">
        <v>2128</v>
      </c>
      <c r="C408" s="102">
        <v>6975867</v>
      </c>
      <c r="D408" s="46">
        <f t="shared" si="24"/>
        <v>783140</v>
      </c>
      <c r="E408" s="102">
        <v>41304</v>
      </c>
      <c r="F408" s="102">
        <v>741836</v>
      </c>
      <c r="H408" s="100" t="s">
        <v>1723</v>
      </c>
      <c r="I408" s="101" t="s">
        <v>1946</v>
      </c>
      <c r="J408" s="102">
        <v>4310000</v>
      </c>
      <c r="K408" s="46">
        <f t="shared" si="25"/>
        <v>2612978</v>
      </c>
      <c r="L408" s="80"/>
      <c r="M408" s="102">
        <v>2612978</v>
      </c>
      <c r="O408" s="100" t="s">
        <v>1475</v>
      </c>
      <c r="P408" s="101" t="s">
        <v>2107</v>
      </c>
      <c r="Q408" s="102">
        <v>352946</v>
      </c>
      <c r="R408" s="46">
        <f t="shared" si="26"/>
        <v>4462434</v>
      </c>
      <c r="S408" s="102">
        <v>737600</v>
      </c>
      <c r="T408" s="102">
        <v>3724834</v>
      </c>
      <c r="V408" s="100" t="s">
        <v>1499</v>
      </c>
      <c r="W408" s="101" t="s">
        <v>1820</v>
      </c>
      <c r="X408" s="102">
        <v>239000</v>
      </c>
      <c r="Y408" s="102">
        <f t="shared" si="27"/>
        <v>3609479</v>
      </c>
      <c r="Z408" s="80"/>
      <c r="AA408" s="102">
        <v>3609479</v>
      </c>
    </row>
    <row r="409" spans="1:27" ht="15">
      <c r="A409" s="100" t="s">
        <v>1546</v>
      </c>
      <c r="B409" s="101" t="s">
        <v>2129</v>
      </c>
      <c r="C409" s="102">
        <v>1060400</v>
      </c>
      <c r="D409" s="46">
        <f t="shared" si="24"/>
        <v>534759</v>
      </c>
      <c r="E409" s="102">
        <v>458780</v>
      </c>
      <c r="F409" s="102">
        <v>75979</v>
      </c>
      <c r="H409" s="100" t="s">
        <v>15</v>
      </c>
      <c r="I409" s="101" t="s">
        <v>2182</v>
      </c>
      <c r="J409" s="102">
        <v>57003</v>
      </c>
      <c r="K409" s="46">
        <f t="shared" si="25"/>
        <v>714291</v>
      </c>
      <c r="L409" s="102">
        <v>1</v>
      </c>
      <c r="M409" s="102">
        <v>714290</v>
      </c>
      <c r="O409" s="100" t="s">
        <v>1478</v>
      </c>
      <c r="P409" s="101" t="s">
        <v>2108</v>
      </c>
      <c r="Q409" s="102">
        <v>3849770</v>
      </c>
      <c r="R409" s="46">
        <f t="shared" si="26"/>
        <v>9093105</v>
      </c>
      <c r="S409" s="102">
        <v>1740601</v>
      </c>
      <c r="T409" s="102">
        <v>7352504</v>
      </c>
      <c r="V409" s="100" t="s">
        <v>1501</v>
      </c>
      <c r="W409" s="101" t="s">
        <v>2114</v>
      </c>
      <c r="X409" s="80"/>
      <c r="Y409" s="102">
        <f t="shared" si="27"/>
        <v>2157201</v>
      </c>
      <c r="Z409" s="80"/>
      <c r="AA409" s="102">
        <v>2157201</v>
      </c>
    </row>
    <row r="410" spans="1:27" ht="15">
      <c r="A410" s="100" t="s">
        <v>1549</v>
      </c>
      <c r="B410" s="101" t="s">
        <v>2130</v>
      </c>
      <c r="C410" s="102">
        <v>1251943</v>
      </c>
      <c r="D410" s="46">
        <f t="shared" si="24"/>
        <v>1044061</v>
      </c>
      <c r="E410" s="102">
        <v>1500</v>
      </c>
      <c r="F410" s="102">
        <v>1042561</v>
      </c>
      <c r="H410" s="100" t="s">
        <v>18</v>
      </c>
      <c r="I410" s="101" t="s">
        <v>2183</v>
      </c>
      <c r="J410" s="80"/>
      <c r="K410" s="46">
        <f t="shared" si="25"/>
        <v>100</v>
      </c>
      <c r="L410" s="80"/>
      <c r="M410" s="102">
        <v>100</v>
      </c>
      <c r="O410" s="100" t="s">
        <v>1481</v>
      </c>
      <c r="P410" s="101" t="s">
        <v>2109</v>
      </c>
      <c r="Q410" s="102">
        <v>898502</v>
      </c>
      <c r="R410" s="46">
        <f t="shared" si="26"/>
        <v>11046879</v>
      </c>
      <c r="S410" s="102">
        <v>1222300</v>
      </c>
      <c r="T410" s="102">
        <v>9824579</v>
      </c>
      <c r="V410" s="100" t="s">
        <v>1505</v>
      </c>
      <c r="W410" s="101" t="s">
        <v>2115</v>
      </c>
      <c r="X410" s="80"/>
      <c r="Y410" s="102">
        <f t="shared" si="27"/>
        <v>183101</v>
      </c>
      <c r="Z410" s="102">
        <v>114101</v>
      </c>
      <c r="AA410" s="102">
        <v>69000</v>
      </c>
    </row>
    <row r="411" spans="1:27" ht="15">
      <c r="A411" s="100" t="s">
        <v>1552</v>
      </c>
      <c r="B411" s="101" t="s">
        <v>2131</v>
      </c>
      <c r="C411" s="102">
        <v>6006770</v>
      </c>
      <c r="D411" s="46">
        <f t="shared" si="24"/>
        <v>2309571</v>
      </c>
      <c r="E411" s="102">
        <v>1005110</v>
      </c>
      <c r="F411" s="102">
        <v>1304461</v>
      </c>
      <c r="H411" s="100" t="s">
        <v>24</v>
      </c>
      <c r="I411" s="101" t="s">
        <v>2184</v>
      </c>
      <c r="J411" s="102">
        <v>3001</v>
      </c>
      <c r="K411" s="46">
        <f t="shared" si="25"/>
        <v>2711953</v>
      </c>
      <c r="L411" s="102">
        <v>34800</v>
      </c>
      <c r="M411" s="102">
        <v>2677153</v>
      </c>
      <c r="O411" s="100" t="s">
        <v>1484</v>
      </c>
      <c r="P411" s="101" t="s">
        <v>2110</v>
      </c>
      <c r="Q411" s="80"/>
      <c r="R411" s="46">
        <f t="shared" si="26"/>
        <v>840443</v>
      </c>
      <c r="S411" s="102">
        <v>105400</v>
      </c>
      <c r="T411" s="102">
        <v>735043</v>
      </c>
      <c r="V411" s="100" t="s">
        <v>1508</v>
      </c>
      <c r="W411" s="101" t="s">
        <v>2116</v>
      </c>
      <c r="X411" s="102">
        <v>116000</v>
      </c>
      <c r="Y411" s="102">
        <f t="shared" si="27"/>
        <v>6140167</v>
      </c>
      <c r="Z411" s="102">
        <v>4950000</v>
      </c>
      <c r="AA411" s="102">
        <v>1190167</v>
      </c>
    </row>
    <row r="412" spans="1:27" ht="15">
      <c r="A412" s="100" t="s">
        <v>1555</v>
      </c>
      <c r="B412" s="101" t="s">
        <v>2132</v>
      </c>
      <c r="C412" s="102">
        <v>714001</v>
      </c>
      <c r="D412" s="46">
        <f t="shared" si="24"/>
        <v>956620</v>
      </c>
      <c r="E412" s="102">
        <v>1</v>
      </c>
      <c r="F412" s="102">
        <v>956619</v>
      </c>
      <c r="H412" s="100" t="s">
        <v>27</v>
      </c>
      <c r="I412" s="101" t="s">
        <v>2268</v>
      </c>
      <c r="J412" s="80"/>
      <c r="K412" s="46">
        <f t="shared" si="25"/>
        <v>9500</v>
      </c>
      <c r="L412" s="80"/>
      <c r="M412" s="102">
        <v>9500</v>
      </c>
      <c r="O412" s="100" t="s">
        <v>1487</v>
      </c>
      <c r="P412" s="101" t="s">
        <v>2111</v>
      </c>
      <c r="Q412" s="102">
        <v>1137410</v>
      </c>
      <c r="R412" s="46">
        <f t="shared" si="26"/>
        <v>2019753</v>
      </c>
      <c r="S412" s="102">
        <v>92200</v>
      </c>
      <c r="T412" s="102">
        <v>1927553</v>
      </c>
      <c r="V412" s="100" t="s">
        <v>1511</v>
      </c>
      <c r="W412" s="101" t="s">
        <v>2117</v>
      </c>
      <c r="X412" s="102">
        <v>294000</v>
      </c>
      <c r="Y412" s="102">
        <f t="shared" si="27"/>
        <v>555610</v>
      </c>
      <c r="Z412" s="102">
        <v>42000</v>
      </c>
      <c r="AA412" s="102">
        <v>513610</v>
      </c>
    </row>
    <row r="413" spans="1:27" ht="15">
      <c r="A413" s="100" t="s">
        <v>1558</v>
      </c>
      <c r="B413" s="101" t="s">
        <v>2133</v>
      </c>
      <c r="C413" s="102">
        <v>894715</v>
      </c>
      <c r="D413" s="46">
        <f t="shared" si="24"/>
        <v>364739</v>
      </c>
      <c r="E413" s="80"/>
      <c r="F413" s="102">
        <v>364739</v>
      </c>
      <c r="H413" s="100" t="s">
        <v>30</v>
      </c>
      <c r="I413" s="101" t="s">
        <v>2185</v>
      </c>
      <c r="J413" s="80"/>
      <c r="K413" s="46">
        <f t="shared" si="25"/>
        <v>74000</v>
      </c>
      <c r="L413" s="80"/>
      <c r="M413" s="102">
        <v>74000</v>
      </c>
      <c r="O413" s="100" t="s">
        <v>1490</v>
      </c>
      <c r="P413" s="101" t="s">
        <v>2112</v>
      </c>
      <c r="Q413" s="102">
        <v>3953310</v>
      </c>
      <c r="R413" s="46">
        <f t="shared" si="26"/>
        <v>11469644</v>
      </c>
      <c r="S413" s="102">
        <v>1752075</v>
      </c>
      <c r="T413" s="102">
        <v>9717569</v>
      </c>
      <c r="V413" s="100" t="s">
        <v>1514</v>
      </c>
      <c r="W413" s="101" t="s">
        <v>2118</v>
      </c>
      <c r="X413" s="102">
        <v>14500</v>
      </c>
      <c r="Y413" s="102">
        <f t="shared" si="27"/>
        <v>797671</v>
      </c>
      <c r="Z413" s="102">
        <v>252173</v>
      </c>
      <c r="AA413" s="102">
        <v>545498</v>
      </c>
    </row>
    <row r="414" spans="1:27" ht="15">
      <c r="A414" s="100" t="s">
        <v>1561</v>
      </c>
      <c r="B414" s="101" t="s">
        <v>2064</v>
      </c>
      <c r="C414" s="102">
        <v>1363453</v>
      </c>
      <c r="D414" s="46">
        <f t="shared" si="24"/>
        <v>127422</v>
      </c>
      <c r="E414" s="102">
        <v>24071</v>
      </c>
      <c r="F414" s="102">
        <v>103351</v>
      </c>
      <c r="H414" s="100" t="s">
        <v>32</v>
      </c>
      <c r="I414" s="101" t="s">
        <v>2186</v>
      </c>
      <c r="J414" s="80"/>
      <c r="K414" s="46">
        <f t="shared" si="25"/>
        <v>59930</v>
      </c>
      <c r="L414" s="80"/>
      <c r="M414" s="102">
        <v>59930</v>
      </c>
      <c r="O414" s="100" t="s">
        <v>1493</v>
      </c>
      <c r="P414" s="101" t="s">
        <v>2113</v>
      </c>
      <c r="Q414" s="102">
        <v>317210</v>
      </c>
      <c r="R414" s="46">
        <f t="shared" si="26"/>
        <v>11874391</v>
      </c>
      <c r="S414" s="102">
        <v>2307137</v>
      </c>
      <c r="T414" s="102">
        <v>9567254</v>
      </c>
      <c r="V414" s="100" t="s">
        <v>1517</v>
      </c>
      <c r="W414" s="101" t="s">
        <v>2119</v>
      </c>
      <c r="X414" s="102">
        <v>259000</v>
      </c>
      <c r="Y414" s="102">
        <f t="shared" si="27"/>
        <v>1768435</v>
      </c>
      <c r="Z414" s="102">
        <v>1</v>
      </c>
      <c r="AA414" s="102">
        <v>1768434</v>
      </c>
    </row>
    <row r="415" spans="1:27" ht="15">
      <c r="A415" s="100" t="s">
        <v>1563</v>
      </c>
      <c r="B415" s="101" t="s">
        <v>2134</v>
      </c>
      <c r="C415" s="102">
        <v>24100</v>
      </c>
      <c r="D415" s="46">
        <f t="shared" si="24"/>
        <v>49800</v>
      </c>
      <c r="E415" s="102">
        <v>8500</v>
      </c>
      <c r="F415" s="102">
        <v>41300</v>
      </c>
      <c r="H415" s="100" t="s">
        <v>35</v>
      </c>
      <c r="I415" s="101" t="s">
        <v>2187</v>
      </c>
      <c r="J415" s="80"/>
      <c r="K415" s="46">
        <f t="shared" si="25"/>
        <v>6500</v>
      </c>
      <c r="L415" s="80"/>
      <c r="M415" s="102">
        <v>6500</v>
      </c>
      <c r="O415" s="100" t="s">
        <v>1496</v>
      </c>
      <c r="P415" s="101" t="s">
        <v>2296</v>
      </c>
      <c r="Q415" s="80"/>
      <c r="R415" s="46">
        <f t="shared" si="26"/>
        <v>176842</v>
      </c>
      <c r="S415" s="80"/>
      <c r="T415" s="102">
        <v>176842</v>
      </c>
      <c r="V415" s="100" t="s">
        <v>1520</v>
      </c>
      <c r="W415" s="101" t="s">
        <v>2120</v>
      </c>
      <c r="X415" s="102">
        <v>6000824</v>
      </c>
      <c r="Y415" s="102">
        <f t="shared" si="27"/>
        <v>14105107</v>
      </c>
      <c r="Z415" s="102">
        <v>325500</v>
      </c>
      <c r="AA415" s="102">
        <v>13779607</v>
      </c>
    </row>
    <row r="416" spans="1:27" ht="15">
      <c r="A416" s="100" t="s">
        <v>1566</v>
      </c>
      <c r="B416" s="101" t="s">
        <v>2135</v>
      </c>
      <c r="C416" s="80"/>
      <c r="D416" s="46">
        <f t="shared" si="24"/>
        <v>5300</v>
      </c>
      <c r="E416" s="80"/>
      <c r="F416" s="102">
        <v>5300</v>
      </c>
      <c r="H416" s="100" t="s">
        <v>38</v>
      </c>
      <c r="I416" s="101" t="s">
        <v>2188</v>
      </c>
      <c r="J416" s="80"/>
      <c r="K416" s="46">
        <f t="shared" si="25"/>
        <v>927750</v>
      </c>
      <c r="L416" s="80"/>
      <c r="M416" s="102">
        <v>927750</v>
      </c>
      <c r="O416" s="100" t="s">
        <v>1499</v>
      </c>
      <c r="P416" s="101" t="s">
        <v>1820</v>
      </c>
      <c r="Q416" s="102">
        <v>5369360</v>
      </c>
      <c r="R416" s="46">
        <f t="shared" si="26"/>
        <v>13342397</v>
      </c>
      <c r="S416" s="102">
        <v>1606906</v>
      </c>
      <c r="T416" s="102">
        <v>11735491</v>
      </c>
      <c r="V416" s="100" t="s">
        <v>1523</v>
      </c>
      <c r="W416" s="101" t="s">
        <v>2121</v>
      </c>
      <c r="X416" s="102">
        <v>17661602</v>
      </c>
      <c r="Y416" s="102">
        <f t="shared" si="27"/>
        <v>28362178</v>
      </c>
      <c r="Z416" s="102">
        <v>5546851</v>
      </c>
      <c r="AA416" s="102">
        <v>22815327</v>
      </c>
    </row>
    <row r="417" spans="1:27" ht="15">
      <c r="A417" s="100" t="s">
        <v>1569</v>
      </c>
      <c r="B417" s="101" t="s">
        <v>2136</v>
      </c>
      <c r="C417" s="80"/>
      <c r="D417" s="46">
        <f t="shared" si="24"/>
        <v>116860</v>
      </c>
      <c r="E417" s="80"/>
      <c r="F417" s="102">
        <v>116860</v>
      </c>
      <c r="H417" s="100" t="s">
        <v>41</v>
      </c>
      <c r="I417" s="101" t="s">
        <v>2189</v>
      </c>
      <c r="J417" s="80"/>
      <c r="K417" s="46">
        <f t="shared" si="25"/>
        <v>1000</v>
      </c>
      <c r="L417" s="80"/>
      <c r="M417" s="102">
        <v>1000</v>
      </c>
      <c r="O417" s="100" t="s">
        <v>1501</v>
      </c>
      <c r="P417" s="101" t="s">
        <v>2114</v>
      </c>
      <c r="Q417" s="102">
        <v>304801</v>
      </c>
      <c r="R417" s="46">
        <f t="shared" si="26"/>
        <v>3936530</v>
      </c>
      <c r="S417" s="80"/>
      <c r="T417" s="102">
        <v>3936530</v>
      </c>
      <c r="V417" s="100" t="s">
        <v>1525</v>
      </c>
      <c r="W417" s="101" t="s">
        <v>2122</v>
      </c>
      <c r="X417" s="102">
        <v>77250</v>
      </c>
      <c r="Y417" s="102">
        <f t="shared" si="27"/>
        <v>317888</v>
      </c>
      <c r="Z417" s="80"/>
      <c r="AA417" s="102">
        <v>317888</v>
      </c>
    </row>
    <row r="418" spans="1:27" ht="15">
      <c r="A418" s="100" t="s">
        <v>1572</v>
      </c>
      <c r="B418" s="101" t="s">
        <v>2137</v>
      </c>
      <c r="C418" s="102">
        <v>397720</v>
      </c>
      <c r="D418" s="46">
        <f t="shared" si="24"/>
        <v>1420016</v>
      </c>
      <c r="E418" s="80"/>
      <c r="F418" s="102">
        <v>1420016</v>
      </c>
      <c r="H418" s="100" t="s">
        <v>43</v>
      </c>
      <c r="I418" s="101" t="s">
        <v>2190</v>
      </c>
      <c r="J418" s="102">
        <v>600000</v>
      </c>
      <c r="K418" s="46">
        <f t="shared" si="25"/>
        <v>777303</v>
      </c>
      <c r="L418" s="80"/>
      <c r="M418" s="102">
        <v>777303</v>
      </c>
      <c r="O418" s="100" t="s">
        <v>1505</v>
      </c>
      <c r="P418" s="101" t="s">
        <v>2115</v>
      </c>
      <c r="Q418" s="102">
        <v>3333103</v>
      </c>
      <c r="R418" s="46">
        <f t="shared" si="26"/>
        <v>2160080</v>
      </c>
      <c r="S418" s="102">
        <v>981420</v>
      </c>
      <c r="T418" s="102">
        <v>1178660</v>
      </c>
      <c r="V418" s="100" t="s">
        <v>1528</v>
      </c>
      <c r="W418" s="101" t="s">
        <v>2123</v>
      </c>
      <c r="X418" s="80"/>
      <c r="Y418" s="102">
        <f t="shared" si="27"/>
        <v>95500</v>
      </c>
      <c r="Z418" s="102">
        <v>90500</v>
      </c>
      <c r="AA418" s="102">
        <v>5000</v>
      </c>
    </row>
    <row r="419" spans="1:27" ht="15">
      <c r="A419" s="100" t="s">
        <v>1581</v>
      </c>
      <c r="B419" s="101" t="s">
        <v>2139</v>
      </c>
      <c r="C419" s="102">
        <v>23500</v>
      </c>
      <c r="D419" s="46">
        <f t="shared" si="24"/>
        <v>287675</v>
      </c>
      <c r="E419" s="102">
        <v>5000</v>
      </c>
      <c r="F419" s="102">
        <v>282675</v>
      </c>
      <c r="H419" s="100" t="s">
        <v>46</v>
      </c>
      <c r="I419" s="101" t="s">
        <v>2191</v>
      </c>
      <c r="J419" s="80"/>
      <c r="K419" s="46">
        <f t="shared" si="25"/>
        <v>171183</v>
      </c>
      <c r="L419" s="80"/>
      <c r="M419" s="102">
        <v>171183</v>
      </c>
      <c r="O419" s="100" t="s">
        <v>1508</v>
      </c>
      <c r="P419" s="101" t="s">
        <v>2116</v>
      </c>
      <c r="Q419" s="102">
        <v>12784426</v>
      </c>
      <c r="R419" s="46">
        <f t="shared" si="26"/>
        <v>8402708</v>
      </c>
      <c r="S419" s="102">
        <v>702100</v>
      </c>
      <c r="T419" s="102">
        <v>7700608</v>
      </c>
      <c r="V419" s="100" t="s">
        <v>1531</v>
      </c>
      <c r="W419" s="101" t="s">
        <v>2124</v>
      </c>
      <c r="X419" s="102">
        <v>5000</v>
      </c>
      <c r="Y419" s="102">
        <f t="shared" si="27"/>
        <v>232190</v>
      </c>
      <c r="Z419" s="80"/>
      <c r="AA419" s="102">
        <v>232190</v>
      </c>
    </row>
    <row r="420" spans="1:27" ht="15">
      <c r="A420" s="100" t="s">
        <v>1584</v>
      </c>
      <c r="B420" s="101" t="s">
        <v>2140</v>
      </c>
      <c r="C420" s="102">
        <v>876800</v>
      </c>
      <c r="D420" s="46">
        <f t="shared" si="24"/>
        <v>234981</v>
      </c>
      <c r="E420" s="102">
        <v>98501</v>
      </c>
      <c r="F420" s="102">
        <v>136480</v>
      </c>
      <c r="H420" s="100" t="s">
        <v>53</v>
      </c>
      <c r="I420" s="101" t="s">
        <v>2192</v>
      </c>
      <c r="J420" s="102">
        <v>62800</v>
      </c>
      <c r="K420" s="46">
        <f t="shared" si="25"/>
        <v>26850</v>
      </c>
      <c r="L420" s="80"/>
      <c r="M420" s="102">
        <v>26850</v>
      </c>
      <c r="O420" s="100" t="s">
        <v>1511</v>
      </c>
      <c r="P420" s="101" t="s">
        <v>2117</v>
      </c>
      <c r="Q420" s="102">
        <v>9730625</v>
      </c>
      <c r="R420" s="46">
        <f t="shared" si="26"/>
        <v>5087895</v>
      </c>
      <c r="S420" s="102">
        <v>1652470</v>
      </c>
      <c r="T420" s="102">
        <v>3435425</v>
      </c>
      <c r="V420" s="100" t="s">
        <v>1534</v>
      </c>
      <c r="W420" s="101" t="s">
        <v>2125</v>
      </c>
      <c r="X420" s="102">
        <v>1683510</v>
      </c>
      <c r="Y420" s="102">
        <f t="shared" si="27"/>
        <v>6882753</v>
      </c>
      <c r="Z420" s="102">
        <v>160350</v>
      </c>
      <c r="AA420" s="102">
        <v>6722403</v>
      </c>
    </row>
    <row r="421" spans="1:27" ht="15">
      <c r="A421" s="100" t="s">
        <v>1587</v>
      </c>
      <c r="B421" s="101" t="s">
        <v>2141</v>
      </c>
      <c r="C421" s="80"/>
      <c r="D421" s="46">
        <f t="shared" si="24"/>
        <v>458767</v>
      </c>
      <c r="E421" s="80"/>
      <c r="F421" s="102">
        <v>458767</v>
      </c>
      <c r="H421" s="100" t="s">
        <v>56</v>
      </c>
      <c r="I421" s="101" t="s">
        <v>2253</v>
      </c>
      <c r="J421" s="80"/>
      <c r="K421" s="46">
        <f t="shared" si="25"/>
        <v>123000</v>
      </c>
      <c r="L421" s="102">
        <v>3000</v>
      </c>
      <c r="M421" s="102">
        <v>120000</v>
      </c>
      <c r="O421" s="100" t="s">
        <v>1514</v>
      </c>
      <c r="P421" s="101" t="s">
        <v>2118</v>
      </c>
      <c r="Q421" s="102">
        <v>808500</v>
      </c>
      <c r="R421" s="46">
        <f t="shared" si="26"/>
        <v>3999554</v>
      </c>
      <c r="S421" s="102">
        <v>216263</v>
      </c>
      <c r="T421" s="102">
        <v>3783291</v>
      </c>
      <c r="V421" s="100" t="s">
        <v>1537</v>
      </c>
      <c r="W421" s="101" t="s">
        <v>2126</v>
      </c>
      <c r="X421" s="102">
        <v>916875</v>
      </c>
      <c r="Y421" s="102">
        <f t="shared" si="27"/>
        <v>3070122</v>
      </c>
      <c r="Z421" s="102">
        <v>177646</v>
      </c>
      <c r="AA421" s="102">
        <v>2892476</v>
      </c>
    </row>
    <row r="422" spans="1:27" ht="15">
      <c r="A422" s="100" t="s">
        <v>1590</v>
      </c>
      <c r="B422" s="101" t="s">
        <v>2142</v>
      </c>
      <c r="C422" s="102">
        <v>2933991</v>
      </c>
      <c r="D422" s="46">
        <f t="shared" si="24"/>
        <v>2003269</v>
      </c>
      <c r="E422" s="102">
        <v>816400</v>
      </c>
      <c r="F422" s="102">
        <v>1186869</v>
      </c>
      <c r="H422" s="100" t="s">
        <v>59</v>
      </c>
      <c r="I422" s="101" t="s">
        <v>2193</v>
      </c>
      <c r="J422" s="80"/>
      <c r="K422" s="46">
        <f t="shared" si="25"/>
        <v>33385</v>
      </c>
      <c r="L422" s="80"/>
      <c r="M422" s="102">
        <v>33385</v>
      </c>
      <c r="O422" s="100" t="s">
        <v>1517</v>
      </c>
      <c r="P422" s="101" t="s">
        <v>2119</v>
      </c>
      <c r="Q422" s="102">
        <v>20324205</v>
      </c>
      <c r="R422" s="46">
        <f t="shared" si="26"/>
        <v>19577019</v>
      </c>
      <c r="S422" s="102">
        <v>1589146</v>
      </c>
      <c r="T422" s="102">
        <v>17987873</v>
      </c>
      <c r="V422" s="100" t="s">
        <v>1540</v>
      </c>
      <c r="W422" s="101" t="s">
        <v>2127</v>
      </c>
      <c r="X422" s="102">
        <v>12500</v>
      </c>
      <c r="Y422" s="102">
        <f t="shared" si="27"/>
        <v>2737714</v>
      </c>
      <c r="Z422" s="80"/>
      <c r="AA422" s="102">
        <v>2737714</v>
      </c>
    </row>
    <row r="423" spans="1:27" ht="15">
      <c r="A423" s="100" t="s">
        <v>1593</v>
      </c>
      <c r="B423" s="101" t="s">
        <v>2143</v>
      </c>
      <c r="C423" s="102">
        <v>4100</v>
      </c>
      <c r="D423" s="46">
        <f t="shared" si="24"/>
        <v>533650</v>
      </c>
      <c r="E423" s="102">
        <v>250100</v>
      </c>
      <c r="F423" s="102">
        <v>283550</v>
      </c>
      <c r="H423" s="100" t="s">
        <v>62</v>
      </c>
      <c r="I423" s="101" t="s">
        <v>2194</v>
      </c>
      <c r="J423" s="80"/>
      <c r="K423" s="46">
        <f t="shared" si="25"/>
        <v>11800</v>
      </c>
      <c r="L423" s="80"/>
      <c r="M423" s="102">
        <v>11800</v>
      </c>
      <c r="O423" s="100" t="s">
        <v>1520</v>
      </c>
      <c r="P423" s="101" t="s">
        <v>2120</v>
      </c>
      <c r="Q423" s="102">
        <v>44280133</v>
      </c>
      <c r="R423" s="46">
        <f t="shared" si="26"/>
        <v>39066103</v>
      </c>
      <c r="S423" s="102">
        <v>13335367</v>
      </c>
      <c r="T423" s="102">
        <v>25730736</v>
      </c>
      <c r="V423" s="100" t="s">
        <v>1543</v>
      </c>
      <c r="W423" s="101" t="s">
        <v>2128</v>
      </c>
      <c r="X423" s="102">
        <v>26473281</v>
      </c>
      <c r="Y423" s="102">
        <f t="shared" si="27"/>
        <v>28257377</v>
      </c>
      <c r="Z423" s="102">
        <v>9115864</v>
      </c>
      <c r="AA423" s="102">
        <v>19141513</v>
      </c>
    </row>
    <row r="424" spans="1:27" ht="15">
      <c r="A424" s="100" t="s">
        <v>1599</v>
      </c>
      <c r="B424" s="101" t="s">
        <v>2144</v>
      </c>
      <c r="C424" s="102">
        <v>246430</v>
      </c>
      <c r="D424" s="46">
        <f t="shared" si="24"/>
        <v>417650</v>
      </c>
      <c r="E424" s="80"/>
      <c r="F424" s="102">
        <v>417650</v>
      </c>
      <c r="H424" s="100" t="s">
        <v>65</v>
      </c>
      <c r="I424" s="101" t="s">
        <v>2195</v>
      </c>
      <c r="J424" s="102">
        <v>31773</v>
      </c>
      <c r="K424" s="46">
        <f t="shared" si="25"/>
        <v>900</v>
      </c>
      <c r="L424" s="80"/>
      <c r="M424" s="102">
        <v>900</v>
      </c>
      <c r="O424" s="100" t="s">
        <v>1523</v>
      </c>
      <c r="P424" s="101" t="s">
        <v>2121</v>
      </c>
      <c r="Q424" s="102">
        <v>128520730</v>
      </c>
      <c r="R424" s="46">
        <f t="shared" si="26"/>
        <v>57216155</v>
      </c>
      <c r="S424" s="102">
        <v>6073883</v>
      </c>
      <c r="T424" s="102">
        <v>51142272</v>
      </c>
      <c r="V424" s="100" t="s">
        <v>1546</v>
      </c>
      <c r="W424" s="101" t="s">
        <v>2129</v>
      </c>
      <c r="X424" s="102">
        <v>4341910</v>
      </c>
      <c r="Y424" s="102">
        <f t="shared" si="27"/>
        <v>1726861</v>
      </c>
      <c r="Z424" s="102">
        <v>1187611</v>
      </c>
      <c r="AA424" s="102">
        <v>539250</v>
      </c>
    </row>
    <row r="425" spans="1:27" ht="15">
      <c r="A425" s="100" t="s">
        <v>1603</v>
      </c>
      <c r="B425" s="101" t="s">
        <v>2145</v>
      </c>
      <c r="C425" s="80"/>
      <c r="D425" s="46">
        <f t="shared" si="24"/>
        <v>189029</v>
      </c>
      <c r="E425" s="80"/>
      <c r="F425" s="102">
        <v>189029</v>
      </c>
      <c r="H425" s="100" t="s">
        <v>68</v>
      </c>
      <c r="I425" s="101" t="s">
        <v>2196</v>
      </c>
      <c r="J425" s="80"/>
      <c r="K425" s="46">
        <f t="shared" si="25"/>
        <v>2000</v>
      </c>
      <c r="L425" s="80"/>
      <c r="M425" s="102">
        <v>2000</v>
      </c>
      <c r="O425" s="100" t="s">
        <v>1525</v>
      </c>
      <c r="P425" s="101" t="s">
        <v>2122</v>
      </c>
      <c r="Q425" s="102">
        <v>536566</v>
      </c>
      <c r="R425" s="46">
        <f t="shared" si="26"/>
        <v>689475</v>
      </c>
      <c r="S425" s="102">
        <v>78200</v>
      </c>
      <c r="T425" s="102">
        <v>611275</v>
      </c>
      <c r="V425" s="100" t="s">
        <v>1549</v>
      </c>
      <c r="W425" s="101" t="s">
        <v>2130</v>
      </c>
      <c r="X425" s="102">
        <v>28276445</v>
      </c>
      <c r="Y425" s="102">
        <f t="shared" si="27"/>
        <v>2196142</v>
      </c>
      <c r="Z425" s="102">
        <v>809700</v>
      </c>
      <c r="AA425" s="102">
        <v>1386442</v>
      </c>
    </row>
    <row r="426" spans="1:27" ht="15">
      <c r="A426" s="100" t="s">
        <v>1606</v>
      </c>
      <c r="B426" s="101" t="s">
        <v>2146</v>
      </c>
      <c r="C426" s="80"/>
      <c r="D426" s="46">
        <f t="shared" si="24"/>
        <v>1910968</v>
      </c>
      <c r="E426" s="102">
        <v>224400</v>
      </c>
      <c r="F426" s="102">
        <v>1686568</v>
      </c>
      <c r="H426" s="100" t="s">
        <v>71</v>
      </c>
      <c r="I426" s="101" t="s">
        <v>2197</v>
      </c>
      <c r="J426" s="80"/>
      <c r="K426" s="46">
        <f t="shared" si="25"/>
        <v>31850</v>
      </c>
      <c r="L426" s="80"/>
      <c r="M426" s="102">
        <v>31850</v>
      </c>
      <c r="O426" s="100" t="s">
        <v>1528</v>
      </c>
      <c r="P426" s="101" t="s">
        <v>2123</v>
      </c>
      <c r="Q426" s="102">
        <v>3010404</v>
      </c>
      <c r="R426" s="46">
        <f t="shared" si="26"/>
        <v>2417012</v>
      </c>
      <c r="S426" s="102">
        <v>966250</v>
      </c>
      <c r="T426" s="102">
        <v>1450762</v>
      </c>
      <c r="V426" s="100" t="s">
        <v>1552</v>
      </c>
      <c r="W426" s="101" t="s">
        <v>2131</v>
      </c>
      <c r="X426" s="102">
        <v>713000</v>
      </c>
      <c r="Y426" s="102">
        <f t="shared" si="27"/>
        <v>6221029</v>
      </c>
      <c r="Z426" s="102">
        <v>3504</v>
      </c>
      <c r="AA426" s="102">
        <v>6217525</v>
      </c>
    </row>
    <row r="427" spans="1:27" ht="15">
      <c r="A427" s="100" t="s">
        <v>1609</v>
      </c>
      <c r="B427" s="101" t="s">
        <v>2147</v>
      </c>
      <c r="C427" s="80"/>
      <c r="D427" s="46">
        <f t="shared" si="24"/>
        <v>51253</v>
      </c>
      <c r="E427" s="80"/>
      <c r="F427" s="102">
        <v>51253</v>
      </c>
      <c r="H427" s="100" t="s">
        <v>77</v>
      </c>
      <c r="I427" s="101" t="s">
        <v>2199</v>
      </c>
      <c r="J427" s="102">
        <v>3500</v>
      </c>
      <c r="K427" s="46">
        <f t="shared" si="25"/>
        <v>75000</v>
      </c>
      <c r="L427" s="80"/>
      <c r="M427" s="102">
        <v>75000</v>
      </c>
      <c r="O427" s="100" t="s">
        <v>1531</v>
      </c>
      <c r="P427" s="101" t="s">
        <v>2124</v>
      </c>
      <c r="Q427" s="102">
        <v>500000</v>
      </c>
      <c r="R427" s="46">
        <f t="shared" si="26"/>
        <v>964551</v>
      </c>
      <c r="S427" s="102">
        <v>382100</v>
      </c>
      <c r="T427" s="102">
        <v>582451</v>
      </c>
      <c r="V427" s="100" t="s">
        <v>1555</v>
      </c>
      <c r="W427" s="101" t="s">
        <v>2132</v>
      </c>
      <c r="X427" s="102">
        <v>746504</v>
      </c>
      <c r="Y427" s="102">
        <f t="shared" si="27"/>
        <v>3012749</v>
      </c>
      <c r="Z427" s="102">
        <v>3001</v>
      </c>
      <c r="AA427" s="102">
        <v>3009748</v>
      </c>
    </row>
    <row r="428" spans="1:27" ht="15">
      <c r="A428" s="100" t="s">
        <v>1612</v>
      </c>
      <c r="B428" s="101" t="s">
        <v>2148</v>
      </c>
      <c r="C428" s="102">
        <v>460400</v>
      </c>
      <c r="D428" s="46">
        <f t="shared" si="24"/>
        <v>280900</v>
      </c>
      <c r="E428" s="80"/>
      <c r="F428" s="102">
        <v>280900</v>
      </c>
      <c r="H428" s="100" t="s">
        <v>80</v>
      </c>
      <c r="I428" s="101" t="s">
        <v>2200</v>
      </c>
      <c r="J428" s="80"/>
      <c r="K428" s="46">
        <f t="shared" si="25"/>
        <v>81000</v>
      </c>
      <c r="L428" s="80"/>
      <c r="M428" s="102">
        <v>81000</v>
      </c>
      <c r="O428" s="100" t="s">
        <v>1534</v>
      </c>
      <c r="P428" s="101" t="s">
        <v>2125</v>
      </c>
      <c r="Q428" s="102">
        <v>13271204</v>
      </c>
      <c r="R428" s="46">
        <f t="shared" si="26"/>
        <v>20830265</v>
      </c>
      <c r="S428" s="102">
        <v>676287</v>
      </c>
      <c r="T428" s="102">
        <v>20153978</v>
      </c>
      <c r="V428" s="100" t="s">
        <v>1558</v>
      </c>
      <c r="W428" s="101" t="s">
        <v>2133</v>
      </c>
      <c r="X428" s="102">
        <v>1180024</v>
      </c>
      <c r="Y428" s="102">
        <f t="shared" si="27"/>
        <v>678765</v>
      </c>
      <c r="Z428" s="80"/>
      <c r="AA428" s="102">
        <v>678765</v>
      </c>
    </row>
    <row r="429" spans="1:27" ht="15">
      <c r="A429" s="100" t="s">
        <v>1615</v>
      </c>
      <c r="B429" s="101" t="s">
        <v>2149</v>
      </c>
      <c r="C429" s="80"/>
      <c r="D429" s="46">
        <f t="shared" si="24"/>
        <v>250100</v>
      </c>
      <c r="E429" s="80"/>
      <c r="F429" s="102">
        <v>250100</v>
      </c>
      <c r="H429" s="100" t="s">
        <v>83</v>
      </c>
      <c r="I429" s="101" t="s">
        <v>2201</v>
      </c>
      <c r="J429" s="80"/>
      <c r="K429" s="46">
        <f t="shared" si="25"/>
        <v>141938</v>
      </c>
      <c r="L429" s="80"/>
      <c r="M429" s="102">
        <v>141938</v>
      </c>
      <c r="O429" s="100" t="s">
        <v>1537</v>
      </c>
      <c r="P429" s="101" t="s">
        <v>2126</v>
      </c>
      <c r="Q429" s="102">
        <v>15030581</v>
      </c>
      <c r="R429" s="46">
        <f t="shared" si="26"/>
        <v>7949704</v>
      </c>
      <c r="S429" s="102">
        <v>2652891</v>
      </c>
      <c r="T429" s="102">
        <v>5296813</v>
      </c>
      <c r="V429" s="100" t="s">
        <v>1561</v>
      </c>
      <c r="W429" s="101" t="s">
        <v>2064</v>
      </c>
      <c r="X429" s="102">
        <v>349312</v>
      </c>
      <c r="Y429" s="102">
        <f t="shared" si="27"/>
        <v>797969</v>
      </c>
      <c r="Z429" s="80"/>
      <c r="AA429" s="102">
        <v>797969</v>
      </c>
    </row>
    <row r="430" spans="1:27" ht="15">
      <c r="A430" s="100" t="s">
        <v>1618</v>
      </c>
      <c r="B430" s="101" t="s">
        <v>2150</v>
      </c>
      <c r="C430" s="80"/>
      <c r="D430" s="46">
        <f t="shared" si="24"/>
        <v>149027</v>
      </c>
      <c r="E430" s="80"/>
      <c r="F430" s="102">
        <v>149027</v>
      </c>
      <c r="H430" s="100" t="s">
        <v>86</v>
      </c>
      <c r="I430" s="101" t="s">
        <v>2202</v>
      </c>
      <c r="J430" s="80"/>
      <c r="K430" s="46">
        <f t="shared" si="25"/>
        <v>1900</v>
      </c>
      <c r="L430" s="80"/>
      <c r="M430" s="102">
        <v>1900</v>
      </c>
      <c r="O430" s="100" t="s">
        <v>1540</v>
      </c>
      <c r="P430" s="101" t="s">
        <v>2127</v>
      </c>
      <c r="Q430" s="102">
        <v>1200000</v>
      </c>
      <c r="R430" s="46">
        <f t="shared" si="26"/>
        <v>428821</v>
      </c>
      <c r="S430" s="80"/>
      <c r="T430" s="102">
        <v>428821</v>
      </c>
      <c r="V430" s="100" t="s">
        <v>1563</v>
      </c>
      <c r="W430" s="101" t="s">
        <v>2134</v>
      </c>
      <c r="X430" s="80"/>
      <c r="Y430" s="102">
        <f t="shared" si="27"/>
        <v>67776</v>
      </c>
      <c r="Z430" s="80"/>
      <c r="AA430" s="102">
        <v>67776</v>
      </c>
    </row>
    <row r="431" spans="1:27" ht="15">
      <c r="A431" s="100" t="s">
        <v>1621</v>
      </c>
      <c r="B431" s="101" t="s">
        <v>2151</v>
      </c>
      <c r="C431" s="80"/>
      <c r="D431" s="46">
        <f t="shared" si="24"/>
        <v>1131626</v>
      </c>
      <c r="E431" s="102">
        <v>435000</v>
      </c>
      <c r="F431" s="102">
        <v>696626</v>
      </c>
      <c r="H431" s="100" t="s">
        <v>89</v>
      </c>
      <c r="I431" s="101" t="s">
        <v>2203</v>
      </c>
      <c r="J431" s="80"/>
      <c r="K431" s="46">
        <f t="shared" si="25"/>
        <v>6871</v>
      </c>
      <c r="L431" s="80"/>
      <c r="M431" s="102">
        <v>6871</v>
      </c>
      <c r="O431" s="100" t="s">
        <v>1543</v>
      </c>
      <c r="P431" s="101" t="s">
        <v>2128</v>
      </c>
      <c r="Q431" s="102">
        <v>79429121</v>
      </c>
      <c r="R431" s="46">
        <f t="shared" si="26"/>
        <v>16360895</v>
      </c>
      <c r="S431" s="102">
        <v>7394356</v>
      </c>
      <c r="T431" s="102">
        <v>8966539</v>
      </c>
      <c r="V431" s="100" t="s">
        <v>1569</v>
      </c>
      <c r="W431" s="101" t="s">
        <v>2136</v>
      </c>
      <c r="X431" s="102">
        <v>408080</v>
      </c>
      <c r="Y431" s="102">
        <f t="shared" si="27"/>
        <v>1406857</v>
      </c>
      <c r="Z431" s="102">
        <v>122000</v>
      </c>
      <c r="AA431" s="102">
        <v>1284857</v>
      </c>
    </row>
    <row r="432" spans="1:27" ht="15">
      <c r="A432" s="100" t="s">
        <v>1624</v>
      </c>
      <c r="B432" s="101" t="s">
        <v>2297</v>
      </c>
      <c r="C432" s="80"/>
      <c r="D432" s="46">
        <f t="shared" si="24"/>
        <v>1180099</v>
      </c>
      <c r="E432" s="102">
        <v>93800</v>
      </c>
      <c r="F432" s="102">
        <v>1086299</v>
      </c>
      <c r="H432" s="100" t="s">
        <v>92</v>
      </c>
      <c r="I432" s="101" t="s">
        <v>2204</v>
      </c>
      <c r="J432" s="80"/>
      <c r="K432" s="46">
        <f t="shared" si="25"/>
        <v>60405</v>
      </c>
      <c r="L432" s="80"/>
      <c r="M432" s="102">
        <v>60405</v>
      </c>
      <c r="O432" s="100" t="s">
        <v>1546</v>
      </c>
      <c r="P432" s="101" t="s">
        <v>2129</v>
      </c>
      <c r="Q432" s="102">
        <v>23368145</v>
      </c>
      <c r="R432" s="46">
        <f t="shared" si="26"/>
        <v>7686782</v>
      </c>
      <c r="S432" s="102">
        <v>4484664</v>
      </c>
      <c r="T432" s="102">
        <v>3202118</v>
      </c>
      <c r="V432" s="100" t="s">
        <v>1572</v>
      </c>
      <c r="W432" s="101" t="s">
        <v>2137</v>
      </c>
      <c r="X432" s="102">
        <v>18500</v>
      </c>
      <c r="Y432" s="102">
        <f t="shared" si="27"/>
        <v>13306403</v>
      </c>
      <c r="Z432" s="102">
        <v>1000</v>
      </c>
      <c r="AA432" s="102">
        <v>13305403</v>
      </c>
    </row>
    <row r="433" spans="1:27" ht="15">
      <c r="A433" s="100" t="s">
        <v>1627</v>
      </c>
      <c r="B433" s="101" t="s">
        <v>2152</v>
      </c>
      <c r="C433" s="80"/>
      <c r="D433" s="46">
        <f t="shared" si="24"/>
        <v>176702</v>
      </c>
      <c r="E433" s="102">
        <v>8800</v>
      </c>
      <c r="F433" s="102">
        <v>167902</v>
      </c>
      <c r="H433" s="100" t="s">
        <v>95</v>
      </c>
      <c r="I433" s="101" t="s">
        <v>2205</v>
      </c>
      <c r="J433" s="80"/>
      <c r="K433" s="46">
        <f t="shared" si="25"/>
        <v>2800</v>
      </c>
      <c r="L433" s="80"/>
      <c r="M433" s="102">
        <v>2800</v>
      </c>
      <c r="O433" s="100" t="s">
        <v>1549</v>
      </c>
      <c r="P433" s="101" t="s">
        <v>2130</v>
      </c>
      <c r="Q433" s="102">
        <v>20517799</v>
      </c>
      <c r="R433" s="46">
        <f t="shared" si="26"/>
        <v>18273205</v>
      </c>
      <c r="S433" s="102">
        <v>795682</v>
      </c>
      <c r="T433" s="102">
        <v>17477523</v>
      </c>
      <c r="V433" s="100" t="s">
        <v>1575</v>
      </c>
      <c r="W433" s="101" t="s">
        <v>1120</v>
      </c>
      <c r="X433" s="102">
        <v>3552542</v>
      </c>
      <c r="Y433" s="102">
        <f t="shared" si="27"/>
        <v>2095895</v>
      </c>
      <c r="Z433" s="80"/>
      <c r="AA433" s="102">
        <v>2095895</v>
      </c>
    </row>
    <row r="434" spans="1:27" ht="15">
      <c r="A434" s="100" t="s">
        <v>1630</v>
      </c>
      <c r="B434" s="101" t="s">
        <v>2153</v>
      </c>
      <c r="C434" s="80"/>
      <c r="D434" s="46">
        <f t="shared" si="24"/>
        <v>32430</v>
      </c>
      <c r="E434" s="80"/>
      <c r="F434" s="102">
        <v>32430</v>
      </c>
      <c r="H434" s="100" t="s">
        <v>98</v>
      </c>
      <c r="I434" s="101" t="s">
        <v>2206</v>
      </c>
      <c r="J434" s="80"/>
      <c r="K434" s="46">
        <f t="shared" si="25"/>
        <v>3000</v>
      </c>
      <c r="L434" s="80"/>
      <c r="M434" s="102">
        <v>3000</v>
      </c>
      <c r="O434" s="100" t="s">
        <v>1552</v>
      </c>
      <c r="P434" s="101" t="s">
        <v>2131</v>
      </c>
      <c r="Q434" s="102">
        <v>58802850</v>
      </c>
      <c r="R434" s="46">
        <f t="shared" si="26"/>
        <v>24498943</v>
      </c>
      <c r="S434" s="102">
        <v>4628660</v>
      </c>
      <c r="T434" s="102">
        <v>19870283</v>
      </c>
      <c r="V434" s="100" t="s">
        <v>1578</v>
      </c>
      <c r="W434" s="101" t="s">
        <v>2138</v>
      </c>
      <c r="X434" s="102">
        <v>125500</v>
      </c>
      <c r="Y434" s="102">
        <f t="shared" si="27"/>
        <v>1385522</v>
      </c>
      <c r="Z434" s="80"/>
      <c r="AA434" s="102">
        <v>1385522</v>
      </c>
    </row>
    <row r="435" spans="1:27" ht="15">
      <c r="A435" s="100" t="s">
        <v>1633</v>
      </c>
      <c r="B435" s="101" t="s">
        <v>2154</v>
      </c>
      <c r="C435" s="80"/>
      <c r="D435" s="46">
        <f t="shared" si="24"/>
        <v>153638</v>
      </c>
      <c r="E435" s="102">
        <v>36500</v>
      </c>
      <c r="F435" s="102">
        <v>117138</v>
      </c>
      <c r="H435" s="100" t="s">
        <v>101</v>
      </c>
      <c r="I435" s="101" t="s">
        <v>2298</v>
      </c>
      <c r="J435" s="80"/>
      <c r="K435" s="46">
        <f t="shared" si="25"/>
        <v>133975</v>
      </c>
      <c r="L435" s="80"/>
      <c r="M435" s="102">
        <v>133975</v>
      </c>
      <c r="O435" s="100" t="s">
        <v>1555</v>
      </c>
      <c r="P435" s="101" t="s">
        <v>2132</v>
      </c>
      <c r="Q435" s="102">
        <v>7558044</v>
      </c>
      <c r="R435" s="46">
        <f t="shared" si="26"/>
        <v>18704738</v>
      </c>
      <c r="S435" s="102">
        <v>628103</v>
      </c>
      <c r="T435" s="102">
        <v>18076635</v>
      </c>
      <c r="V435" s="100" t="s">
        <v>1581</v>
      </c>
      <c r="W435" s="101" t="s">
        <v>2139</v>
      </c>
      <c r="X435" s="102">
        <v>746815</v>
      </c>
      <c r="Y435" s="102">
        <f t="shared" si="27"/>
        <v>1421452</v>
      </c>
      <c r="Z435" s="102">
        <v>11001</v>
      </c>
      <c r="AA435" s="102">
        <v>1410451</v>
      </c>
    </row>
    <row r="436" spans="1:27" ht="15">
      <c r="A436" s="100" t="s">
        <v>1636</v>
      </c>
      <c r="B436" s="101" t="s">
        <v>2155</v>
      </c>
      <c r="C436" s="80"/>
      <c r="D436" s="46">
        <f t="shared" si="24"/>
        <v>87798</v>
      </c>
      <c r="E436" s="80"/>
      <c r="F436" s="102">
        <v>87798</v>
      </c>
      <c r="H436" s="100" t="s">
        <v>104</v>
      </c>
      <c r="I436" s="101" t="s">
        <v>2207</v>
      </c>
      <c r="J436" s="80"/>
      <c r="K436" s="46">
        <f t="shared" si="25"/>
        <v>1533</v>
      </c>
      <c r="L436" s="80"/>
      <c r="M436" s="102">
        <v>1533</v>
      </c>
      <c r="O436" s="100" t="s">
        <v>1558</v>
      </c>
      <c r="P436" s="101" t="s">
        <v>2133</v>
      </c>
      <c r="Q436" s="102">
        <v>32785116</v>
      </c>
      <c r="R436" s="46">
        <f t="shared" si="26"/>
        <v>8285233</v>
      </c>
      <c r="S436" s="102">
        <v>1140852</v>
      </c>
      <c r="T436" s="102">
        <v>7144381</v>
      </c>
      <c r="V436" s="100" t="s">
        <v>1584</v>
      </c>
      <c r="W436" s="101" t="s">
        <v>2140</v>
      </c>
      <c r="X436" s="102">
        <v>412000</v>
      </c>
      <c r="Y436" s="102">
        <f t="shared" si="27"/>
        <v>373015</v>
      </c>
      <c r="Z436" s="102">
        <v>2500</v>
      </c>
      <c r="AA436" s="102">
        <v>370515</v>
      </c>
    </row>
    <row r="437" spans="1:27" ht="15">
      <c r="A437" s="100" t="s">
        <v>1639</v>
      </c>
      <c r="B437" s="101" t="s">
        <v>2156</v>
      </c>
      <c r="C437" s="80"/>
      <c r="D437" s="46">
        <f t="shared" si="24"/>
        <v>237416</v>
      </c>
      <c r="E437" s="102">
        <v>135400</v>
      </c>
      <c r="F437" s="102">
        <v>102016</v>
      </c>
      <c r="H437" s="100" t="s">
        <v>107</v>
      </c>
      <c r="I437" s="101" t="s">
        <v>2208</v>
      </c>
      <c r="J437" s="80"/>
      <c r="K437" s="46">
        <f t="shared" si="25"/>
        <v>10099</v>
      </c>
      <c r="L437" s="80"/>
      <c r="M437" s="102">
        <v>10099</v>
      </c>
      <c r="O437" s="100" t="s">
        <v>1561</v>
      </c>
      <c r="P437" s="101" t="s">
        <v>2064</v>
      </c>
      <c r="Q437" s="102">
        <v>22334199</v>
      </c>
      <c r="R437" s="46">
        <f t="shared" si="26"/>
        <v>4006218</v>
      </c>
      <c r="S437" s="102">
        <v>1611479</v>
      </c>
      <c r="T437" s="102">
        <v>2394739</v>
      </c>
      <c r="V437" s="100" t="s">
        <v>1587</v>
      </c>
      <c r="W437" s="101" t="s">
        <v>2141</v>
      </c>
      <c r="X437" s="102">
        <v>25750</v>
      </c>
      <c r="Y437" s="102">
        <f t="shared" si="27"/>
        <v>51095</v>
      </c>
      <c r="Z437" s="102">
        <v>23895</v>
      </c>
      <c r="AA437" s="102">
        <v>27200</v>
      </c>
    </row>
    <row r="438" spans="1:27" ht="15">
      <c r="A438" s="100" t="s">
        <v>1642</v>
      </c>
      <c r="B438" s="101" t="s">
        <v>2157</v>
      </c>
      <c r="C438" s="102">
        <v>3550</v>
      </c>
      <c r="D438" s="46">
        <f t="shared" si="24"/>
        <v>2580574</v>
      </c>
      <c r="E438" s="102">
        <v>30201</v>
      </c>
      <c r="F438" s="102">
        <v>2550373</v>
      </c>
      <c r="H438" s="100" t="s">
        <v>110</v>
      </c>
      <c r="I438" s="101" t="s">
        <v>2209</v>
      </c>
      <c r="J438" s="80"/>
      <c r="K438" s="46">
        <f t="shared" si="25"/>
        <v>300</v>
      </c>
      <c r="L438" s="80"/>
      <c r="M438" s="102">
        <v>300</v>
      </c>
      <c r="O438" s="100" t="s">
        <v>1563</v>
      </c>
      <c r="P438" s="101" t="s">
        <v>2134</v>
      </c>
      <c r="Q438" s="102">
        <v>1776200</v>
      </c>
      <c r="R438" s="46">
        <f t="shared" si="26"/>
        <v>1270670</v>
      </c>
      <c r="S438" s="102">
        <v>228425</v>
      </c>
      <c r="T438" s="102">
        <v>1042245</v>
      </c>
      <c r="V438" s="100" t="s">
        <v>1590</v>
      </c>
      <c r="W438" s="101" t="s">
        <v>2142</v>
      </c>
      <c r="X438" s="102">
        <v>126371</v>
      </c>
      <c r="Y438" s="102">
        <f t="shared" si="27"/>
        <v>7953651</v>
      </c>
      <c r="Z438" s="102">
        <v>1238557</v>
      </c>
      <c r="AA438" s="102">
        <v>6715094</v>
      </c>
    </row>
    <row r="439" spans="1:27" ht="15">
      <c r="A439" s="100" t="s">
        <v>1645</v>
      </c>
      <c r="B439" s="101" t="s">
        <v>2158</v>
      </c>
      <c r="C439" s="80"/>
      <c r="D439" s="46">
        <f t="shared" si="24"/>
        <v>746508</v>
      </c>
      <c r="E439" s="102">
        <v>193600</v>
      </c>
      <c r="F439" s="102">
        <v>552908</v>
      </c>
      <c r="H439" s="100" t="s">
        <v>113</v>
      </c>
      <c r="I439" s="101" t="s">
        <v>2210</v>
      </c>
      <c r="J439" s="80"/>
      <c r="K439" s="46">
        <f t="shared" si="25"/>
        <v>11786</v>
      </c>
      <c r="L439" s="80"/>
      <c r="M439" s="102">
        <v>11786</v>
      </c>
      <c r="O439" s="100" t="s">
        <v>1566</v>
      </c>
      <c r="P439" s="101" t="s">
        <v>2135</v>
      </c>
      <c r="Q439" s="102">
        <v>593001</v>
      </c>
      <c r="R439" s="46">
        <f t="shared" si="26"/>
        <v>651995</v>
      </c>
      <c r="S439" s="102">
        <v>115000</v>
      </c>
      <c r="T439" s="102">
        <v>536995</v>
      </c>
      <c r="V439" s="100" t="s">
        <v>1593</v>
      </c>
      <c r="W439" s="101" t="s">
        <v>2143</v>
      </c>
      <c r="X439" s="80"/>
      <c r="Y439" s="102">
        <f t="shared" si="27"/>
        <v>1239580</v>
      </c>
      <c r="Z439" s="102">
        <v>327725</v>
      </c>
      <c r="AA439" s="102">
        <v>911855</v>
      </c>
    </row>
    <row r="440" spans="1:27" ht="15">
      <c r="A440" s="100" t="s">
        <v>1648</v>
      </c>
      <c r="B440" s="101" t="s">
        <v>2159</v>
      </c>
      <c r="C440" s="80"/>
      <c r="D440" s="46">
        <f t="shared" si="24"/>
        <v>116318</v>
      </c>
      <c r="E440" s="102">
        <v>10000</v>
      </c>
      <c r="F440" s="102">
        <v>106318</v>
      </c>
      <c r="H440" s="100" t="s">
        <v>127</v>
      </c>
      <c r="I440" s="101" t="s">
        <v>2211</v>
      </c>
      <c r="J440" s="102">
        <v>7500</v>
      </c>
      <c r="K440" s="46">
        <f t="shared" si="25"/>
        <v>7500</v>
      </c>
      <c r="L440" s="80"/>
      <c r="M440" s="102">
        <v>7500</v>
      </c>
      <c r="O440" s="100" t="s">
        <v>1569</v>
      </c>
      <c r="P440" s="101" t="s">
        <v>2136</v>
      </c>
      <c r="Q440" s="102">
        <v>834850</v>
      </c>
      <c r="R440" s="46">
        <f t="shared" si="26"/>
        <v>1577755</v>
      </c>
      <c r="S440" s="102">
        <v>285734</v>
      </c>
      <c r="T440" s="102">
        <v>1292021</v>
      </c>
      <c r="V440" s="100" t="s">
        <v>1596</v>
      </c>
      <c r="W440" s="101" t="s">
        <v>2251</v>
      </c>
      <c r="X440" s="102">
        <v>4451495</v>
      </c>
      <c r="Y440" s="102">
        <f t="shared" si="27"/>
        <v>3340150</v>
      </c>
      <c r="Z440" s="80"/>
      <c r="AA440" s="102">
        <v>3340150</v>
      </c>
    </row>
    <row r="441" spans="1:27" ht="15">
      <c r="A441" s="100" t="s">
        <v>1651</v>
      </c>
      <c r="B441" s="101" t="s">
        <v>2160</v>
      </c>
      <c r="C441" s="80"/>
      <c r="D441" s="46">
        <f t="shared" si="24"/>
        <v>35800</v>
      </c>
      <c r="E441" s="102">
        <v>13600</v>
      </c>
      <c r="F441" s="102">
        <v>22200</v>
      </c>
      <c r="H441" s="100" t="s">
        <v>129</v>
      </c>
      <c r="I441" s="101" t="s">
        <v>2212</v>
      </c>
      <c r="J441" s="80"/>
      <c r="K441" s="46">
        <f t="shared" si="25"/>
        <v>151339</v>
      </c>
      <c r="L441" s="80"/>
      <c r="M441" s="102">
        <v>151339</v>
      </c>
      <c r="O441" s="100" t="s">
        <v>1572</v>
      </c>
      <c r="P441" s="101" t="s">
        <v>2137</v>
      </c>
      <c r="Q441" s="102">
        <v>7094510</v>
      </c>
      <c r="R441" s="46">
        <f t="shared" si="26"/>
        <v>6993739</v>
      </c>
      <c r="S441" s="102">
        <v>2544233</v>
      </c>
      <c r="T441" s="102">
        <v>4449506</v>
      </c>
      <c r="V441" s="100" t="s">
        <v>1599</v>
      </c>
      <c r="W441" s="101" t="s">
        <v>2144</v>
      </c>
      <c r="X441" s="102">
        <v>17851</v>
      </c>
      <c r="Y441" s="102">
        <f t="shared" si="27"/>
        <v>1801020</v>
      </c>
      <c r="Z441" s="102">
        <v>11700</v>
      </c>
      <c r="AA441" s="102">
        <v>1789320</v>
      </c>
    </row>
    <row r="442" spans="1:27" ht="15">
      <c r="A442" s="100" t="s">
        <v>1657</v>
      </c>
      <c r="B442" s="101" t="s">
        <v>2162</v>
      </c>
      <c r="C442" s="102">
        <v>68600</v>
      </c>
      <c r="D442" s="46">
        <f t="shared" si="24"/>
        <v>0</v>
      </c>
      <c r="E442" s="80"/>
      <c r="F442" s="80"/>
      <c r="H442" s="100" t="s">
        <v>133</v>
      </c>
      <c r="I442" s="101" t="s">
        <v>2213</v>
      </c>
      <c r="J442" s="102">
        <v>1600000</v>
      </c>
      <c r="K442" s="46">
        <f t="shared" si="25"/>
        <v>7050501</v>
      </c>
      <c r="L442" s="80"/>
      <c r="M442" s="102">
        <v>7050501</v>
      </c>
      <c r="O442" s="100" t="s">
        <v>1575</v>
      </c>
      <c r="P442" s="101" t="s">
        <v>1120</v>
      </c>
      <c r="Q442" s="102">
        <v>11465009</v>
      </c>
      <c r="R442" s="46">
        <f t="shared" si="26"/>
        <v>15386591</v>
      </c>
      <c r="S442" s="102">
        <v>1879165</v>
      </c>
      <c r="T442" s="102">
        <v>13507426</v>
      </c>
      <c r="V442" s="100" t="s">
        <v>1603</v>
      </c>
      <c r="W442" s="101" t="s">
        <v>2145</v>
      </c>
      <c r="X442" s="102">
        <v>100700</v>
      </c>
      <c r="Y442" s="102">
        <f t="shared" si="27"/>
        <v>1063854</v>
      </c>
      <c r="Z442" s="80"/>
      <c r="AA442" s="102">
        <v>1063854</v>
      </c>
    </row>
    <row r="443" spans="1:27" ht="15">
      <c r="A443" s="100" t="s">
        <v>1660</v>
      </c>
      <c r="B443" s="101" t="s">
        <v>2163</v>
      </c>
      <c r="C443" s="80"/>
      <c r="D443" s="46">
        <f t="shared" si="24"/>
        <v>49070</v>
      </c>
      <c r="E443" s="102">
        <v>42570</v>
      </c>
      <c r="F443" s="102">
        <v>6500</v>
      </c>
      <c r="H443" s="100" t="s">
        <v>136</v>
      </c>
      <c r="I443" s="101" t="s">
        <v>2214</v>
      </c>
      <c r="J443" s="80"/>
      <c r="K443" s="46">
        <f t="shared" si="25"/>
        <v>118875</v>
      </c>
      <c r="L443" s="80"/>
      <c r="M443" s="102">
        <v>118875</v>
      </c>
      <c r="O443" s="100" t="s">
        <v>1578</v>
      </c>
      <c r="P443" s="101" t="s">
        <v>2138</v>
      </c>
      <c r="Q443" s="102">
        <v>2392950</v>
      </c>
      <c r="R443" s="46">
        <f t="shared" si="26"/>
        <v>3974451</v>
      </c>
      <c r="S443" s="102">
        <v>107895</v>
      </c>
      <c r="T443" s="102">
        <v>3866556</v>
      </c>
      <c r="V443" s="100" t="s">
        <v>1606</v>
      </c>
      <c r="W443" s="101" t="s">
        <v>2146</v>
      </c>
      <c r="X443" s="102">
        <v>3677899</v>
      </c>
      <c r="Y443" s="102">
        <f t="shared" si="27"/>
        <v>29527187</v>
      </c>
      <c r="Z443" s="102">
        <v>38700</v>
      </c>
      <c r="AA443" s="102">
        <v>29488487</v>
      </c>
    </row>
    <row r="444" spans="1:27" ht="15">
      <c r="A444" s="100" t="s">
        <v>1663</v>
      </c>
      <c r="B444" s="101" t="s">
        <v>2164</v>
      </c>
      <c r="C444" s="80"/>
      <c r="D444" s="46">
        <f t="shared" si="24"/>
        <v>61818</v>
      </c>
      <c r="E444" s="80"/>
      <c r="F444" s="102">
        <v>61818</v>
      </c>
      <c r="H444" s="100" t="s">
        <v>139</v>
      </c>
      <c r="I444" s="101" t="s">
        <v>2215</v>
      </c>
      <c r="J444" s="80"/>
      <c r="K444" s="46">
        <f t="shared" si="25"/>
        <v>1611898</v>
      </c>
      <c r="L444" s="80"/>
      <c r="M444" s="102">
        <v>1611898</v>
      </c>
      <c r="O444" s="100" t="s">
        <v>1581</v>
      </c>
      <c r="P444" s="101" t="s">
        <v>2139</v>
      </c>
      <c r="Q444" s="102">
        <v>3024961</v>
      </c>
      <c r="R444" s="46">
        <f t="shared" si="26"/>
        <v>4279504</v>
      </c>
      <c r="S444" s="102">
        <v>706153</v>
      </c>
      <c r="T444" s="102">
        <v>3573351</v>
      </c>
      <c r="V444" s="100" t="s">
        <v>1609</v>
      </c>
      <c r="W444" s="101" t="s">
        <v>2147</v>
      </c>
      <c r="X444" s="80"/>
      <c r="Y444" s="102">
        <f t="shared" si="27"/>
        <v>385985</v>
      </c>
      <c r="Z444" s="80"/>
      <c r="AA444" s="102">
        <v>385985</v>
      </c>
    </row>
    <row r="445" spans="1:27" ht="15">
      <c r="A445" s="100" t="s">
        <v>1666</v>
      </c>
      <c r="B445" s="101" t="s">
        <v>2165</v>
      </c>
      <c r="C445" s="80"/>
      <c r="D445" s="46">
        <f t="shared" si="24"/>
        <v>53077</v>
      </c>
      <c r="E445" s="80"/>
      <c r="F445" s="102">
        <v>53077</v>
      </c>
      <c r="H445" s="100" t="s">
        <v>142</v>
      </c>
      <c r="I445" s="101" t="s">
        <v>2216</v>
      </c>
      <c r="J445" s="80"/>
      <c r="K445" s="46">
        <f t="shared" si="25"/>
        <v>27175</v>
      </c>
      <c r="L445" s="80"/>
      <c r="M445" s="102">
        <v>27175</v>
      </c>
      <c r="O445" s="100" t="s">
        <v>1584</v>
      </c>
      <c r="P445" s="101" t="s">
        <v>2140</v>
      </c>
      <c r="Q445" s="102">
        <v>13927471</v>
      </c>
      <c r="R445" s="46">
        <f t="shared" si="26"/>
        <v>4208453</v>
      </c>
      <c r="S445" s="102">
        <v>2405962</v>
      </c>
      <c r="T445" s="102">
        <v>1802491</v>
      </c>
      <c r="V445" s="100" t="s">
        <v>1612</v>
      </c>
      <c r="W445" s="101" t="s">
        <v>2148</v>
      </c>
      <c r="X445" s="102">
        <v>55101</v>
      </c>
      <c r="Y445" s="102">
        <f t="shared" si="27"/>
        <v>821643</v>
      </c>
      <c r="Z445" s="102">
        <v>2</v>
      </c>
      <c r="AA445" s="102">
        <v>821641</v>
      </c>
    </row>
    <row r="446" spans="1:27" ht="15">
      <c r="A446" s="100" t="s">
        <v>1672</v>
      </c>
      <c r="B446" s="101" t="s">
        <v>2167</v>
      </c>
      <c r="C446" s="80"/>
      <c r="D446" s="46">
        <f t="shared" si="24"/>
        <v>115235</v>
      </c>
      <c r="E446" s="102">
        <v>32850</v>
      </c>
      <c r="F446" s="102">
        <v>82385</v>
      </c>
      <c r="H446" s="100" t="s">
        <v>145</v>
      </c>
      <c r="I446" s="101" t="s">
        <v>2217</v>
      </c>
      <c r="J446" s="80"/>
      <c r="K446" s="46">
        <f t="shared" si="25"/>
        <v>28000</v>
      </c>
      <c r="L446" s="80"/>
      <c r="M446" s="102">
        <v>28000</v>
      </c>
      <c r="O446" s="100" t="s">
        <v>1587</v>
      </c>
      <c r="P446" s="101" t="s">
        <v>2141</v>
      </c>
      <c r="Q446" s="102">
        <v>590000</v>
      </c>
      <c r="R446" s="46">
        <f t="shared" si="26"/>
        <v>1294931</v>
      </c>
      <c r="S446" s="102">
        <v>22500</v>
      </c>
      <c r="T446" s="102">
        <v>1272431</v>
      </c>
      <c r="V446" s="100" t="s">
        <v>1615</v>
      </c>
      <c r="W446" s="101" t="s">
        <v>2149</v>
      </c>
      <c r="X446" s="102">
        <v>2600307</v>
      </c>
      <c r="Y446" s="102">
        <f t="shared" si="27"/>
        <v>7281102</v>
      </c>
      <c r="Z446" s="102">
        <v>91200</v>
      </c>
      <c r="AA446" s="102">
        <v>7189902</v>
      </c>
    </row>
    <row r="447" spans="1:27" ht="15">
      <c r="A447" s="100" t="s">
        <v>1675</v>
      </c>
      <c r="B447" s="101" t="s">
        <v>2168</v>
      </c>
      <c r="C447" s="80"/>
      <c r="D447" s="46">
        <f t="shared" si="24"/>
        <v>188202</v>
      </c>
      <c r="E447" s="102">
        <v>0</v>
      </c>
      <c r="F447" s="102">
        <v>188202</v>
      </c>
      <c r="H447" s="100" t="s">
        <v>148</v>
      </c>
      <c r="I447" s="101" t="s">
        <v>2269</v>
      </c>
      <c r="J447" s="80"/>
      <c r="K447" s="46">
        <f t="shared" si="25"/>
        <v>139980</v>
      </c>
      <c r="L447" s="80"/>
      <c r="M447" s="102">
        <v>139980</v>
      </c>
      <c r="O447" s="100" t="s">
        <v>1590</v>
      </c>
      <c r="P447" s="101" t="s">
        <v>2142</v>
      </c>
      <c r="Q447" s="102">
        <v>50581402</v>
      </c>
      <c r="R447" s="46">
        <f t="shared" si="26"/>
        <v>15912357</v>
      </c>
      <c r="S447" s="102">
        <v>1842413</v>
      </c>
      <c r="T447" s="102">
        <v>14069944</v>
      </c>
      <c r="V447" s="100" t="s">
        <v>1618</v>
      </c>
      <c r="W447" s="101" t="s">
        <v>2150</v>
      </c>
      <c r="X447" s="102">
        <v>5000</v>
      </c>
      <c r="Y447" s="102">
        <f t="shared" si="27"/>
        <v>808600</v>
      </c>
      <c r="Z447" s="102">
        <v>558700</v>
      </c>
      <c r="AA447" s="102">
        <v>249900</v>
      </c>
    </row>
    <row r="448" spans="1:27" ht="15">
      <c r="A448" s="100" t="s">
        <v>1678</v>
      </c>
      <c r="B448" s="101" t="s">
        <v>2169</v>
      </c>
      <c r="C448" s="80"/>
      <c r="D448" s="46">
        <f t="shared" si="24"/>
        <v>23926</v>
      </c>
      <c r="E448" s="80"/>
      <c r="F448" s="102">
        <v>23926</v>
      </c>
      <c r="H448" s="100" t="s">
        <v>151</v>
      </c>
      <c r="I448" s="101" t="s">
        <v>2218</v>
      </c>
      <c r="J448" s="80"/>
      <c r="K448" s="46">
        <f t="shared" si="25"/>
        <v>131812</v>
      </c>
      <c r="L448" s="80"/>
      <c r="M448" s="102">
        <v>131812</v>
      </c>
      <c r="O448" s="100" t="s">
        <v>1593</v>
      </c>
      <c r="P448" s="101" t="s">
        <v>2143</v>
      </c>
      <c r="Q448" s="102">
        <v>7394541</v>
      </c>
      <c r="R448" s="46">
        <f t="shared" si="26"/>
        <v>3199306</v>
      </c>
      <c r="S448" s="102">
        <v>635900</v>
      </c>
      <c r="T448" s="102">
        <v>2563406</v>
      </c>
      <c r="V448" s="100" t="s">
        <v>1621</v>
      </c>
      <c r="W448" s="101" t="s">
        <v>2151</v>
      </c>
      <c r="X448" s="102">
        <v>1187562</v>
      </c>
      <c r="Y448" s="102">
        <f t="shared" si="27"/>
        <v>6613494</v>
      </c>
      <c r="Z448" s="80"/>
      <c r="AA448" s="102">
        <v>6613494</v>
      </c>
    </row>
    <row r="449" spans="1:27" ht="15">
      <c r="A449" s="100" t="s">
        <v>1681</v>
      </c>
      <c r="B449" s="101" t="s">
        <v>2170</v>
      </c>
      <c r="C449" s="80"/>
      <c r="D449" s="46">
        <f t="shared" si="24"/>
        <v>6700</v>
      </c>
      <c r="E449" s="80"/>
      <c r="F449" s="102">
        <v>6700</v>
      </c>
      <c r="H449" s="100" t="s">
        <v>154</v>
      </c>
      <c r="I449" s="101" t="s">
        <v>2219</v>
      </c>
      <c r="J449" s="102">
        <v>250001</v>
      </c>
      <c r="K449" s="46">
        <f t="shared" si="25"/>
        <v>736745</v>
      </c>
      <c r="L449" s="80"/>
      <c r="M449" s="102">
        <v>736745</v>
      </c>
      <c r="O449" s="100" t="s">
        <v>1599</v>
      </c>
      <c r="P449" s="101" t="s">
        <v>2144</v>
      </c>
      <c r="Q449" s="102">
        <v>11432111</v>
      </c>
      <c r="R449" s="46">
        <f t="shared" si="26"/>
        <v>6345761</v>
      </c>
      <c r="S449" s="102">
        <v>255033</v>
      </c>
      <c r="T449" s="102">
        <v>6090728</v>
      </c>
      <c r="V449" s="100" t="s">
        <v>1624</v>
      </c>
      <c r="W449" s="101" t="s">
        <v>2297</v>
      </c>
      <c r="X449" s="102">
        <v>7613978</v>
      </c>
      <c r="Y449" s="102">
        <f t="shared" si="27"/>
        <v>32203254</v>
      </c>
      <c r="Z449" s="102">
        <v>24451</v>
      </c>
      <c r="AA449" s="102">
        <v>32178803</v>
      </c>
    </row>
    <row r="450" spans="1:27" ht="15">
      <c r="A450" s="100" t="s">
        <v>1689</v>
      </c>
      <c r="B450" s="101" t="s">
        <v>2171</v>
      </c>
      <c r="C450" s="80"/>
      <c r="D450" s="46">
        <f t="shared" si="24"/>
        <v>57386</v>
      </c>
      <c r="E450" s="80"/>
      <c r="F450" s="102">
        <v>57386</v>
      </c>
      <c r="H450" s="100" t="s">
        <v>157</v>
      </c>
      <c r="I450" s="101" t="s">
        <v>2220</v>
      </c>
      <c r="J450" s="80"/>
      <c r="K450" s="46">
        <f t="shared" si="25"/>
        <v>42179</v>
      </c>
      <c r="L450" s="80"/>
      <c r="M450" s="102">
        <v>42179</v>
      </c>
      <c r="O450" s="100" t="s">
        <v>1603</v>
      </c>
      <c r="P450" s="101" t="s">
        <v>2145</v>
      </c>
      <c r="Q450" s="80"/>
      <c r="R450" s="46">
        <f t="shared" si="26"/>
        <v>2044829</v>
      </c>
      <c r="S450" s="102">
        <v>406050</v>
      </c>
      <c r="T450" s="102">
        <v>1638779</v>
      </c>
      <c r="V450" s="100" t="s">
        <v>1627</v>
      </c>
      <c r="W450" s="101" t="s">
        <v>2152</v>
      </c>
      <c r="X450" s="80"/>
      <c r="Y450" s="102">
        <f t="shared" si="27"/>
        <v>2279644</v>
      </c>
      <c r="Z450" s="80"/>
      <c r="AA450" s="102">
        <v>2279644</v>
      </c>
    </row>
    <row r="451" spans="1:27" ht="15">
      <c r="A451" s="100" t="s">
        <v>1692</v>
      </c>
      <c r="B451" s="101" t="s">
        <v>2172</v>
      </c>
      <c r="C451" s="102">
        <v>75</v>
      </c>
      <c r="D451" s="46">
        <f t="shared" si="24"/>
        <v>98606</v>
      </c>
      <c r="E451" s="102">
        <v>3500</v>
      </c>
      <c r="F451" s="102">
        <v>95106</v>
      </c>
      <c r="H451" s="100" t="s">
        <v>160</v>
      </c>
      <c r="I451" s="101" t="s">
        <v>2221</v>
      </c>
      <c r="J451" s="80"/>
      <c r="K451" s="46">
        <f t="shared" si="25"/>
        <v>158250</v>
      </c>
      <c r="L451" s="80"/>
      <c r="M451" s="102">
        <v>158250</v>
      </c>
      <c r="O451" s="100" t="s">
        <v>1606</v>
      </c>
      <c r="P451" s="101" t="s">
        <v>2146</v>
      </c>
      <c r="Q451" s="102">
        <v>4989374</v>
      </c>
      <c r="R451" s="46">
        <f t="shared" si="26"/>
        <v>18585962</v>
      </c>
      <c r="S451" s="102">
        <v>3751460</v>
      </c>
      <c r="T451" s="102">
        <v>14834502</v>
      </c>
      <c r="V451" s="100" t="s">
        <v>1630</v>
      </c>
      <c r="W451" s="101" t="s">
        <v>2153</v>
      </c>
      <c r="X451" s="80"/>
      <c r="Y451" s="102">
        <f t="shared" si="27"/>
        <v>122350</v>
      </c>
      <c r="Z451" s="80"/>
      <c r="AA451" s="102">
        <v>122350</v>
      </c>
    </row>
    <row r="452" spans="1:27" ht="15">
      <c r="A452" s="100" t="s">
        <v>1695</v>
      </c>
      <c r="B452" s="101" t="s">
        <v>2252</v>
      </c>
      <c r="C452" s="80"/>
      <c r="D452" s="46">
        <f t="shared" si="24"/>
        <v>19300</v>
      </c>
      <c r="E452" s="80"/>
      <c r="F452" s="102">
        <v>19300</v>
      </c>
      <c r="H452" s="100" t="s">
        <v>163</v>
      </c>
      <c r="I452" s="101" t="s">
        <v>2222</v>
      </c>
      <c r="J452" s="102">
        <v>200</v>
      </c>
      <c r="K452" s="46">
        <f t="shared" si="25"/>
        <v>1050</v>
      </c>
      <c r="L452" s="80"/>
      <c r="M452" s="102">
        <v>1050</v>
      </c>
      <c r="O452" s="100" t="s">
        <v>1609</v>
      </c>
      <c r="P452" s="101" t="s">
        <v>2147</v>
      </c>
      <c r="Q452" s="102">
        <v>1097700</v>
      </c>
      <c r="R452" s="46">
        <f t="shared" si="26"/>
        <v>1012538</v>
      </c>
      <c r="S452" s="80"/>
      <c r="T452" s="102">
        <v>1012538</v>
      </c>
      <c r="V452" s="100" t="s">
        <v>1633</v>
      </c>
      <c r="W452" s="101" t="s">
        <v>2154</v>
      </c>
      <c r="X452" s="102">
        <v>222300</v>
      </c>
      <c r="Y452" s="102">
        <f t="shared" si="27"/>
        <v>859950</v>
      </c>
      <c r="Z452" s="102">
        <v>20000</v>
      </c>
      <c r="AA452" s="102">
        <v>839950</v>
      </c>
    </row>
    <row r="453" spans="1:27" ht="15">
      <c r="A453" s="100" t="s">
        <v>1698</v>
      </c>
      <c r="B453" s="101" t="s">
        <v>2173</v>
      </c>
      <c r="C453" s="80"/>
      <c r="D453" s="46">
        <f t="shared" si="24"/>
        <v>144564</v>
      </c>
      <c r="E453" s="80"/>
      <c r="F453" s="102">
        <v>144564</v>
      </c>
      <c r="H453" s="100" t="s">
        <v>166</v>
      </c>
      <c r="I453" s="101" t="s">
        <v>2223</v>
      </c>
      <c r="J453" s="80"/>
      <c r="K453" s="46">
        <f t="shared" si="25"/>
        <v>361509</v>
      </c>
      <c r="L453" s="80"/>
      <c r="M453" s="102">
        <v>361509</v>
      </c>
      <c r="O453" s="100" t="s">
        <v>1612</v>
      </c>
      <c r="P453" s="101" t="s">
        <v>2148</v>
      </c>
      <c r="Q453" s="102">
        <v>1</v>
      </c>
      <c r="R453" s="46">
        <f t="shared" si="26"/>
        <v>6040921</v>
      </c>
      <c r="S453" s="102">
        <v>526753</v>
      </c>
      <c r="T453" s="102">
        <v>5514168</v>
      </c>
      <c r="V453" s="100" t="s">
        <v>1636</v>
      </c>
      <c r="W453" s="101" t="s">
        <v>2155</v>
      </c>
      <c r="X453" s="102">
        <v>2187696</v>
      </c>
      <c r="Y453" s="102">
        <f t="shared" si="27"/>
        <v>6121362</v>
      </c>
      <c r="Z453" s="80"/>
      <c r="AA453" s="102">
        <v>6121362</v>
      </c>
    </row>
    <row r="454" spans="1:27" ht="15">
      <c r="A454" s="100" t="s">
        <v>1702</v>
      </c>
      <c r="B454" s="101" t="s">
        <v>2174</v>
      </c>
      <c r="C454" s="80"/>
      <c r="D454" s="46">
        <f t="shared" si="24"/>
        <v>327703</v>
      </c>
      <c r="E454" s="102">
        <v>97300</v>
      </c>
      <c r="F454" s="102">
        <v>230403</v>
      </c>
      <c r="H454" s="100" t="s">
        <v>169</v>
      </c>
      <c r="I454" s="101" t="s">
        <v>2224</v>
      </c>
      <c r="J454" s="80"/>
      <c r="K454" s="46">
        <f t="shared" si="25"/>
        <v>10500</v>
      </c>
      <c r="L454" s="80"/>
      <c r="M454" s="102">
        <v>10500</v>
      </c>
      <c r="O454" s="100" t="s">
        <v>1615</v>
      </c>
      <c r="P454" s="101" t="s">
        <v>2149</v>
      </c>
      <c r="Q454" s="102">
        <v>891900</v>
      </c>
      <c r="R454" s="46">
        <f t="shared" si="26"/>
        <v>5646597</v>
      </c>
      <c r="S454" s="102">
        <v>2327250</v>
      </c>
      <c r="T454" s="102">
        <v>3319347</v>
      </c>
      <c r="V454" s="100" t="s">
        <v>1639</v>
      </c>
      <c r="W454" s="101" t="s">
        <v>2156</v>
      </c>
      <c r="X454" s="80"/>
      <c r="Y454" s="102">
        <f t="shared" si="27"/>
        <v>3058910</v>
      </c>
      <c r="Z454" s="102">
        <v>300000</v>
      </c>
      <c r="AA454" s="102">
        <v>2758910</v>
      </c>
    </row>
    <row r="455" spans="1:27" ht="15">
      <c r="A455" s="100" t="s">
        <v>1705</v>
      </c>
      <c r="B455" s="101" t="s">
        <v>2175</v>
      </c>
      <c r="C455" s="102">
        <v>1850</v>
      </c>
      <c r="D455" s="46">
        <f aca="true" t="shared" si="28" ref="D455:D518">E455+F455</f>
        <v>1250290</v>
      </c>
      <c r="E455" s="102">
        <v>423601</v>
      </c>
      <c r="F455" s="102">
        <v>826689</v>
      </c>
      <c r="H455" s="100" t="s">
        <v>172</v>
      </c>
      <c r="I455" s="101" t="s">
        <v>2225</v>
      </c>
      <c r="J455" s="80"/>
      <c r="K455" s="46">
        <f aca="true" t="shared" si="29" ref="K455:K477">L455+M455</f>
        <v>2900</v>
      </c>
      <c r="L455" s="80"/>
      <c r="M455" s="102">
        <v>2900</v>
      </c>
      <c r="O455" s="100" t="s">
        <v>1618</v>
      </c>
      <c r="P455" s="101" t="s">
        <v>2150</v>
      </c>
      <c r="Q455" s="102">
        <v>158900</v>
      </c>
      <c r="R455" s="46">
        <f aca="true" t="shared" si="30" ref="R455:R518">S455+T455</f>
        <v>3152323</v>
      </c>
      <c r="S455" s="102">
        <v>873298</v>
      </c>
      <c r="T455" s="102">
        <v>2279025</v>
      </c>
      <c r="V455" s="100" t="s">
        <v>1642</v>
      </c>
      <c r="W455" s="101" t="s">
        <v>2157</v>
      </c>
      <c r="X455" s="102">
        <v>53197095</v>
      </c>
      <c r="Y455" s="102">
        <f aca="true" t="shared" si="31" ref="Y455:Y518">Z455+AA455</f>
        <v>28803825</v>
      </c>
      <c r="Z455" s="102">
        <v>2033250</v>
      </c>
      <c r="AA455" s="102">
        <v>26770575</v>
      </c>
    </row>
    <row r="456" spans="1:27" ht="15">
      <c r="A456" s="100" t="s">
        <v>1708</v>
      </c>
      <c r="B456" s="101" t="s">
        <v>2176</v>
      </c>
      <c r="C456" s="80"/>
      <c r="D456" s="46">
        <f t="shared" si="28"/>
        <v>348389</v>
      </c>
      <c r="E456" s="102">
        <v>67400</v>
      </c>
      <c r="F456" s="102">
        <v>280989</v>
      </c>
      <c r="H456" s="100" t="s">
        <v>180</v>
      </c>
      <c r="I456" s="101" t="s">
        <v>2227</v>
      </c>
      <c r="J456" s="102">
        <v>23000</v>
      </c>
      <c r="K456" s="46">
        <f t="shared" si="29"/>
        <v>1329713</v>
      </c>
      <c r="L456" s="80"/>
      <c r="M456" s="102">
        <v>1329713</v>
      </c>
      <c r="O456" s="100" t="s">
        <v>1621</v>
      </c>
      <c r="P456" s="101" t="s">
        <v>2151</v>
      </c>
      <c r="Q456" s="102">
        <v>327891</v>
      </c>
      <c r="R456" s="46">
        <f t="shared" si="30"/>
        <v>8851613</v>
      </c>
      <c r="S456" s="102">
        <v>1466453</v>
      </c>
      <c r="T456" s="102">
        <v>7385160</v>
      </c>
      <c r="V456" s="100" t="s">
        <v>1645</v>
      </c>
      <c r="W456" s="101" t="s">
        <v>2158</v>
      </c>
      <c r="X456" s="102">
        <v>181552</v>
      </c>
      <c r="Y456" s="102">
        <f t="shared" si="31"/>
        <v>6914767</v>
      </c>
      <c r="Z456" s="102">
        <v>40000</v>
      </c>
      <c r="AA456" s="102">
        <v>6874767</v>
      </c>
    </row>
    <row r="457" spans="1:27" ht="15">
      <c r="A457" s="100" t="s">
        <v>1711</v>
      </c>
      <c r="B457" s="101" t="s">
        <v>2177</v>
      </c>
      <c r="C457" s="80"/>
      <c r="D457" s="46">
        <f t="shared" si="28"/>
        <v>695553</v>
      </c>
      <c r="E457" s="80"/>
      <c r="F457" s="102">
        <v>695553</v>
      </c>
      <c r="H457" s="100" t="s">
        <v>183</v>
      </c>
      <c r="I457" s="101" t="s">
        <v>1997</v>
      </c>
      <c r="J457" s="80"/>
      <c r="K457" s="46">
        <f t="shared" si="29"/>
        <v>1072528</v>
      </c>
      <c r="L457" s="80"/>
      <c r="M457" s="102">
        <v>1072528</v>
      </c>
      <c r="O457" s="100" t="s">
        <v>1624</v>
      </c>
      <c r="P457" s="101" t="s">
        <v>2297</v>
      </c>
      <c r="Q457" s="102">
        <v>11834282</v>
      </c>
      <c r="R457" s="46">
        <f t="shared" si="30"/>
        <v>16064249</v>
      </c>
      <c r="S457" s="102">
        <v>342877</v>
      </c>
      <c r="T457" s="102">
        <v>15721372</v>
      </c>
      <c r="V457" s="100" t="s">
        <v>1648</v>
      </c>
      <c r="W457" s="101" t="s">
        <v>2159</v>
      </c>
      <c r="X457" s="102">
        <v>25000</v>
      </c>
      <c r="Y457" s="102">
        <f t="shared" si="31"/>
        <v>3773197</v>
      </c>
      <c r="Z457" s="80"/>
      <c r="AA457" s="102">
        <v>3773197</v>
      </c>
    </row>
    <row r="458" spans="1:27" ht="15">
      <c r="A458" s="100" t="s">
        <v>1714</v>
      </c>
      <c r="B458" s="101" t="s">
        <v>2178</v>
      </c>
      <c r="C458" s="80"/>
      <c r="D458" s="46">
        <f t="shared" si="28"/>
        <v>1800</v>
      </c>
      <c r="E458" s="80"/>
      <c r="F458" s="102">
        <v>1800</v>
      </c>
      <c r="H458" s="100" t="s">
        <v>185</v>
      </c>
      <c r="I458" s="101" t="s">
        <v>2228</v>
      </c>
      <c r="J458" s="102">
        <v>95900</v>
      </c>
      <c r="K458" s="46">
        <f t="shared" si="29"/>
        <v>417247</v>
      </c>
      <c r="L458" s="102">
        <v>30000</v>
      </c>
      <c r="M458" s="102">
        <v>387247</v>
      </c>
      <c r="O458" s="100" t="s">
        <v>1627</v>
      </c>
      <c r="P458" s="101" t="s">
        <v>2152</v>
      </c>
      <c r="Q458" s="102">
        <v>47200</v>
      </c>
      <c r="R458" s="46">
        <f t="shared" si="30"/>
        <v>3564877</v>
      </c>
      <c r="S458" s="102">
        <v>1008206</v>
      </c>
      <c r="T458" s="102">
        <v>2556671</v>
      </c>
      <c r="V458" s="100" t="s">
        <v>1651</v>
      </c>
      <c r="W458" s="101" t="s">
        <v>2160</v>
      </c>
      <c r="X458" s="102">
        <v>134855</v>
      </c>
      <c r="Y458" s="102">
        <f t="shared" si="31"/>
        <v>345199</v>
      </c>
      <c r="Z458" s="102">
        <v>228599</v>
      </c>
      <c r="AA458" s="102">
        <v>116600</v>
      </c>
    </row>
    <row r="459" spans="1:27" ht="15">
      <c r="A459" s="100" t="s">
        <v>1717</v>
      </c>
      <c r="B459" s="101" t="s">
        <v>2179</v>
      </c>
      <c r="C459" s="102">
        <v>215000</v>
      </c>
      <c r="D459" s="46">
        <f t="shared" si="28"/>
        <v>1311403</v>
      </c>
      <c r="E459" s="102">
        <v>276800</v>
      </c>
      <c r="F459" s="102">
        <v>1034603</v>
      </c>
      <c r="H459" s="100" t="s">
        <v>194</v>
      </c>
      <c r="I459" s="101" t="s">
        <v>2232</v>
      </c>
      <c r="J459" s="102">
        <v>30000</v>
      </c>
      <c r="K459" s="46">
        <f t="shared" si="29"/>
        <v>22500</v>
      </c>
      <c r="L459" s="80"/>
      <c r="M459" s="102">
        <v>22500</v>
      </c>
      <c r="O459" s="100" t="s">
        <v>1630</v>
      </c>
      <c r="P459" s="101" t="s">
        <v>2153</v>
      </c>
      <c r="Q459" s="80"/>
      <c r="R459" s="46">
        <f t="shared" si="30"/>
        <v>773315</v>
      </c>
      <c r="S459" s="102">
        <v>92250</v>
      </c>
      <c r="T459" s="102">
        <v>681065</v>
      </c>
      <c r="V459" s="100" t="s">
        <v>1654</v>
      </c>
      <c r="W459" s="101" t="s">
        <v>2161</v>
      </c>
      <c r="X459" s="102">
        <v>22809</v>
      </c>
      <c r="Y459" s="102">
        <f t="shared" si="31"/>
        <v>789838</v>
      </c>
      <c r="Z459" s="80"/>
      <c r="AA459" s="102">
        <v>789838</v>
      </c>
    </row>
    <row r="460" spans="1:27" ht="15">
      <c r="A460" s="100" t="s">
        <v>1720</v>
      </c>
      <c r="B460" s="101" t="s">
        <v>2180</v>
      </c>
      <c r="C460" s="102">
        <v>1223190</v>
      </c>
      <c r="D460" s="46">
        <f t="shared" si="28"/>
        <v>10000</v>
      </c>
      <c r="E460" s="80"/>
      <c r="F460" s="102">
        <v>10000</v>
      </c>
      <c r="H460" s="100" t="s">
        <v>201</v>
      </c>
      <c r="I460" s="101" t="s">
        <v>2233</v>
      </c>
      <c r="J460" s="80"/>
      <c r="K460" s="46">
        <f t="shared" si="29"/>
        <v>24550</v>
      </c>
      <c r="L460" s="80"/>
      <c r="M460" s="102">
        <v>24550</v>
      </c>
      <c r="O460" s="100" t="s">
        <v>1633</v>
      </c>
      <c r="P460" s="101" t="s">
        <v>2154</v>
      </c>
      <c r="Q460" s="102">
        <v>1084125</v>
      </c>
      <c r="R460" s="46">
        <f t="shared" si="30"/>
        <v>4215299</v>
      </c>
      <c r="S460" s="102">
        <v>764550</v>
      </c>
      <c r="T460" s="102">
        <v>3450749</v>
      </c>
      <c r="V460" s="100" t="s">
        <v>1657</v>
      </c>
      <c r="W460" s="101" t="s">
        <v>2162</v>
      </c>
      <c r="X460" s="102">
        <v>20000</v>
      </c>
      <c r="Y460" s="102">
        <f t="shared" si="31"/>
        <v>25450</v>
      </c>
      <c r="Z460" s="80"/>
      <c r="AA460" s="102">
        <v>25450</v>
      </c>
    </row>
    <row r="461" spans="1:27" ht="15">
      <c r="A461" s="100" t="s">
        <v>1723</v>
      </c>
      <c r="B461" s="101" t="s">
        <v>1946</v>
      </c>
      <c r="C461" s="102">
        <v>1875478</v>
      </c>
      <c r="D461" s="46">
        <f t="shared" si="28"/>
        <v>1083415</v>
      </c>
      <c r="E461" s="102">
        <v>15000</v>
      </c>
      <c r="F461" s="102">
        <v>1068415</v>
      </c>
      <c r="H461" s="100" t="s">
        <v>204</v>
      </c>
      <c r="I461" s="101" t="s">
        <v>1913</v>
      </c>
      <c r="J461" s="80"/>
      <c r="K461" s="46">
        <f t="shared" si="29"/>
        <v>93674</v>
      </c>
      <c r="L461" s="102">
        <v>3400</v>
      </c>
      <c r="M461" s="102">
        <v>90274</v>
      </c>
      <c r="O461" s="100" t="s">
        <v>1636</v>
      </c>
      <c r="P461" s="101" t="s">
        <v>2155</v>
      </c>
      <c r="Q461" s="102">
        <v>955965</v>
      </c>
      <c r="R461" s="46">
        <f t="shared" si="30"/>
        <v>3018741</v>
      </c>
      <c r="S461" s="102">
        <v>349000</v>
      </c>
      <c r="T461" s="102">
        <v>2669741</v>
      </c>
      <c r="V461" s="100" t="s">
        <v>1660</v>
      </c>
      <c r="W461" s="101" t="s">
        <v>2163</v>
      </c>
      <c r="X461" s="102">
        <v>238736</v>
      </c>
      <c r="Y461" s="102">
        <f t="shared" si="31"/>
        <v>549952</v>
      </c>
      <c r="Z461" s="80"/>
      <c r="AA461" s="102">
        <v>549952</v>
      </c>
    </row>
    <row r="462" spans="1:27" ht="15">
      <c r="A462" s="100" t="s">
        <v>1725</v>
      </c>
      <c r="B462" s="101" t="s">
        <v>2181</v>
      </c>
      <c r="C462" s="80"/>
      <c r="D462" s="46">
        <f t="shared" si="28"/>
        <v>175296</v>
      </c>
      <c r="E462" s="80"/>
      <c r="F462" s="102">
        <v>175296</v>
      </c>
      <c r="H462" s="100" t="s">
        <v>207</v>
      </c>
      <c r="I462" s="101" t="s">
        <v>2234</v>
      </c>
      <c r="J462" s="102">
        <v>3000</v>
      </c>
      <c r="K462" s="46">
        <f t="shared" si="29"/>
        <v>276449</v>
      </c>
      <c r="L462" s="102">
        <v>50000</v>
      </c>
      <c r="M462" s="102">
        <v>226449</v>
      </c>
      <c r="O462" s="100" t="s">
        <v>1639</v>
      </c>
      <c r="P462" s="101" t="s">
        <v>2156</v>
      </c>
      <c r="Q462" s="102">
        <v>594000</v>
      </c>
      <c r="R462" s="46">
        <f t="shared" si="30"/>
        <v>2280716</v>
      </c>
      <c r="S462" s="102">
        <v>545900</v>
      </c>
      <c r="T462" s="102">
        <v>1734816</v>
      </c>
      <c r="V462" s="100" t="s">
        <v>1663</v>
      </c>
      <c r="W462" s="101" t="s">
        <v>2164</v>
      </c>
      <c r="X462" s="102">
        <v>443935</v>
      </c>
      <c r="Y462" s="102">
        <f t="shared" si="31"/>
        <v>520824</v>
      </c>
      <c r="Z462" s="80"/>
      <c r="AA462" s="102">
        <v>520824</v>
      </c>
    </row>
    <row r="463" spans="1:27" ht="15">
      <c r="A463" s="100" t="s">
        <v>15</v>
      </c>
      <c r="B463" s="101" t="s">
        <v>2182</v>
      </c>
      <c r="C463" s="102">
        <v>2284965</v>
      </c>
      <c r="D463" s="46">
        <f t="shared" si="28"/>
        <v>855242</v>
      </c>
      <c r="E463" s="102">
        <v>150175</v>
      </c>
      <c r="F463" s="102">
        <v>705067</v>
      </c>
      <c r="H463" s="100" t="s">
        <v>209</v>
      </c>
      <c r="I463" s="101" t="s">
        <v>2235</v>
      </c>
      <c r="J463" s="80"/>
      <c r="K463" s="46">
        <f t="shared" si="29"/>
        <v>14000</v>
      </c>
      <c r="L463" s="80"/>
      <c r="M463" s="102">
        <v>14000</v>
      </c>
      <c r="O463" s="100" t="s">
        <v>1642</v>
      </c>
      <c r="P463" s="101" t="s">
        <v>2157</v>
      </c>
      <c r="Q463" s="102">
        <v>4913887</v>
      </c>
      <c r="R463" s="46">
        <f t="shared" si="30"/>
        <v>21025405</v>
      </c>
      <c r="S463" s="102">
        <v>2527472</v>
      </c>
      <c r="T463" s="102">
        <v>18497933</v>
      </c>
      <c r="V463" s="100" t="s">
        <v>1666</v>
      </c>
      <c r="W463" s="101" t="s">
        <v>2165</v>
      </c>
      <c r="X463" s="102">
        <v>38204926</v>
      </c>
      <c r="Y463" s="102">
        <f t="shared" si="31"/>
        <v>3385850</v>
      </c>
      <c r="Z463" s="102">
        <v>1906000</v>
      </c>
      <c r="AA463" s="102">
        <v>1479850</v>
      </c>
    </row>
    <row r="464" spans="1:27" ht="15">
      <c r="A464" s="100" t="s">
        <v>18</v>
      </c>
      <c r="B464" s="101" t="s">
        <v>2183</v>
      </c>
      <c r="C464" s="80"/>
      <c r="D464" s="46">
        <f t="shared" si="28"/>
        <v>203079</v>
      </c>
      <c r="E464" s="80"/>
      <c r="F464" s="102">
        <v>203079</v>
      </c>
      <c r="H464" s="100" t="s">
        <v>212</v>
      </c>
      <c r="I464" s="101" t="s">
        <v>2236</v>
      </c>
      <c r="J464" s="102">
        <v>15300</v>
      </c>
      <c r="K464" s="46">
        <f t="shared" si="29"/>
        <v>571386</v>
      </c>
      <c r="L464" s="80"/>
      <c r="M464" s="102">
        <v>571386</v>
      </c>
      <c r="O464" s="100" t="s">
        <v>1645</v>
      </c>
      <c r="P464" s="101" t="s">
        <v>2158</v>
      </c>
      <c r="Q464" s="102">
        <v>626100</v>
      </c>
      <c r="R464" s="46">
        <f t="shared" si="30"/>
        <v>11111093</v>
      </c>
      <c r="S464" s="102">
        <v>1944124</v>
      </c>
      <c r="T464" s="102">
        <v>9166969</v>
      </c>
      <c r="V464" s="100" t="s">
        <v>1669</v>
      </c>
      <c r="W464" s="101" t="s">
        <v>2166</v>
      </c>
      <c r="X464" s="80"/>
      <c r="Y464" s="102">
        <f t="shared" si="31"/>
        <v>367440</v>
      </c>
      <c r="Z464" s="102">
        <v>205000</v>
      </c>
      <c r="AA464" s="102">
        <v>162440</v>
      </c>
    </row>
    <row r="465" spans="1:27" ht="15">
      <c r="A465" s="100" t="s">
        <v>21</v>
      </c>
      <c r="B465" s="101" t="s">
        <v>2303</v>
      </c>
      <c r="C465" s="102">
        <v>24000</v>
      </c>
      <c r="D465" s="46">
        <f t="shared" si="28"/>
        <v>0</v>
      </c>
      <c r="E465" s="80"/>
      <c r="F465" s="80"/>
      <c r="H465" s="100" t="s">
        <v>214</v>
      </c>
      <c r="I465" s="101" t="s">
        <v>2237</v>
      </c>
      <c r="J465" s="102">
        <v>55301</v>
      </c>
      <c r="K465" s="46">
        <f t="shared" si="29"/>
        <v>0</v>
      </c>
      <c r="L465" s="80"/>
      <c r="M465" s="80"/>
      <c r="O465" s="100" t="s">
        <v>1648</v>
      </c>
      <c r="P465" s="101" t="s">
        <v>2159</v>
      </c>
      <c r="Q465" s="102">
        <v>11315150</v>
      </c>
      <c r="R465" s="46">
        <f t="shared" si="30"/>
        <v>2817111</v>
      </c>
      <c r="S465" s="102">
        <v>1019801</v>
      </c>
      <c r="T465" s="102">
        <v>1797310</v>
      </c>
      <c r="V465" s="100" t="s">
        <v>1672</v>
      </c>
      <c r="W465" s="101" t="s">
        <v>2167</v>
      </c>
      <c r="X465" s="102">
        <v>894704</v>
      </c>
      <c r="Y465" s="102">
        <f t="shared" si="31"/>
        <v>4691975</v>
      </c>
      <c r="Z465" s="102">
        <v>1589650</v>
      </c>
      <c r="AA465" s="102">
        <v>3102325</v>
      </c>
    </row>
    <row r="466" spans="1:27" ht="15">
      <c r="A466" s="100" t="s">
        <v>24</v>
      </c>
      <c r="B466" s="101" t="s">
        <v>2184</v>
      </c>
      <c r="C466" s="102">
        <v>4807787</v>
      </c>
      <c r="D466" s="46">
        <f t="shared" si="28"/>
        <v>525081</v>
      </c>
      <c r="E466" s="102">
        <v>2502</v>
      </c>
      <c r="F466" s="102">
        <v>522579</v>
      </c>
      <c r="H466" s="100" t="s">
        <v>217</v>
      </c>
      <c r="I466" s="101" t="s">
        <v>2238</v>
      </c>
      <c r="J466" s="80"/>
      <c r="K466" s="46">
        <f t="shared" si="29"/>
        <v>25600</v>
      </c>
      <c r="L466" s="80"/>
      <c r="M466" s="102">
        <v>25600</v>
      </c>
      <c r="O466" s="100" t="s">
        <v>1651</v>
      </c>
      <c r="P466" s="101" t="s">
        <v>2160</v>
      </c>
      <c r="Q466" s="102">
        <v>1663535</v>
      </c>
      <c r="R466" s="46">
        <f t="shared" si="30"/>
        <v>309437</v>
      </c>
      <c r="S466" s="102">
        <v>80000</v>
      </c>
      <c r="T466" s="102">
        <v>229437</v>
      </c>
      <c r="V466" s="100" t="s">
        <v>1675</v>
      </c>
      <c r="W466" s="101" t="s">
        <v>2168</v>
      </c>
      <c r="X466" s="102">
        <v>130548</v>
      </c>
      <c r="Y466" s="102">
        <f t="shared" si="31"/>
        <v>1215336</v>
      </c>
      <c r="Z466" s="80"/>
      <c r="AA466" s="102">
        <v>1215336</v>
      </c>
    </row>
    <row r="467" spans="1:27" ht="15">
      <c r="A467" s="100" t="s">
        <v>27</v>
      </c>
      <c r="B467" s="101" t="s">
        <v>2268</v>
      </c>
      <c r="C467" s="80"/>
      <c r="D467" s="46">
        <f t="shared" si="28"/>
        <v>33387</v>
      </c>
      <c r="E467" s="80"/>
      <c r="F467" s="102">
        <v>33387</v>
      </c>
      <c r="H467" s="100" t="s">
        <v>220</v>
      </c>
      <c r="I467" s="101" t="s">
        <v>2239</v>
      </c>
      <c r="J467" s="80"/>
      <c r="K467" s="46">
        <f t="shared" si="29"/>
        <v>36840</v>
      </c>
      <c r="L467" s="80"/>
      <c r="M467" s="102">
        <v>36840</v>
      </c>
      <c r="O467" s="100" t="s">
        <v>1654</v>
      </c>
      <c r="P467" s="101" t="s">
        <v>2161</v>
      </c>
      <c r="Q467" s="102">
        <v>154600</v>
      </c>
      <c r="R467" s="46">
        <f t="shared" si="30"/>
        <v>160695</v>
      </c>
      <c r="S467" s="102">
        <v>57300</v>
      </c>
      <c r="T467" s="102">
        <v>103395</v>
      </c>
      <c r="V467" s="100" t="s">
        <v>1678</v>
      </c>
      <c r="W467" s="101" t="s">
        <v>2169</v>
      </c>
      <c r="X467" s="102">
        <v>2032829</v>
      </c>
      <c r="Y467" s="102">
        <f t="shared" si="31"/>
        <v>1540894</v>
      </c>
      <c r="Z467" s="80"/>
      <c r="AA467" s="102">
        <v>1540894</v>
      </c>
    </row>
    <row r="468" spans="1:27" ht="15">
      <c r="A468" s="100" t="s">
        <v>30</v>
      </c>
      <c r="B468" s="101" t="s">
        <v>2185</v>
      </c>
      <c r="C468" s="80"/>
      <c r="D468" s="46">
        <f t="shared" si="28"/>
        <v>68595</v>
      </c>
      <c r="E468" s="80"/>
      <c r="F468" s="102">
        <v>68595</v>
      </c>
      <c r="H468" s="100" t="s">
        <v>223</v>
      </c>
      <c r="I468" s="101" t="s">
        <v>2240</v>
      </c>
      <c r="J468" s="102">
        <v>23000</v>
      </c>
      <c r="K468" s="46">
        <f t="shared" si="29"/>
        <v>0</v>
      </c>
      <c r="L468" s="80"/>
      <c r="M468" s="80"/>
      <c r="O468" s="100" t="s">
        <v>1657</v>
      </c>
      <c r="P468" s="101" t="s">
        <v>2162</v>
      </c>
      <c r="Q468" s="102">
        <v>5000</v>
      </c>
      <c r="R468" s="46">
        <f t="shared" si="30"/>
        <v>150271</v>
      </c>
      <c r="S468" s="80"/>
      <c r="T468" s="102">
        <v>150271</v>
      </c>
      <c r="V468" s="100" t="s">
        <v>1681</v>
      </c>
      <c r="W468" s="101" t="s">
        <v>2170</v>
      </c>
      <c r="X468" s="102">
        <v>209000</v>
      </c>
      <c r="Y468" s="102">
        <f t="shared" si="31"/>
        <v>313022</v>
      </c>
      <c r="Z468" s="102">
        <v>90000</v>
      </c>
      <c r="AA468" s="102">
        <v>223022</v>
      </c>
    </row>
    <row r="469" spans="1:27" ht="15">
      <c r="A469" s="100" t="s">
        <v>32</v>
      </c>
      <c r="B469" s="101" t="s">
        <v>2186</v>
      </c>
      <c r="C469" s="80"/>
      <c r="D469" s="46">
        <f t="shared" si="28"/>
        <v>137624</v>
      </c>
      <c r="E469" s="80"/>
      <c r="F469" s="102">
        <v>137624</v>
      </c>
      <c r="H469" s="100" t="s">
        <v>226</v>
      </c>
      <c r="I469" s="101" t="s">
        <v>2241</v>
      </c>
      <c r="J469" s="102">
        <v>2000</v>
      </c>
      <c r="K469" s="46">
        <f t="shared" si="29"/>
        <v>615150</v>
      </c>
      <c r="L469" s="80"/>
      <c r="M469" s="102">
        <v>615150</v>
      </c>
      <c r="O469" s="100" t="s">
        <v>1660</v>
      </c>
      <c r="P469" s="101" t="s">
        <v>2163</v>
      </c>
      <c r="Q469" s="102">
        <v>310000</v>
      </c>
      <c r="R469" s="46">
        <f t="shared" si="30"/>
        <v>709987</v>
      </c>
      <c r="S469" s="102">
        <v>445957</v>
      </c>
      <c r="T469" s="102">
        <v>264030</v>
      </c>
      <c r="V469" s="100" t="s">
        <v>1689</v>
      </c>
      <c r="W469" s="101" t="s">
        <v>2171</v>
      </c>
      <c r="X469" s="102">
        <v>2000</v>
      </c>
      <c r="Y469" s="102">
        <f t="shared" si="31"/>
        <v>985692</v>
      </c>
      <c r="Z469" s="80"/>
      <c r="AA469" s="102">
        <v>985692</v>
      </c>
    </row>
    <row r="470" spans="1:27" ht="15">
      <c r="A470" s="100" t="s">
        <v>35</v>
      </c>
      <c r="B470" s="101" t="s">
        <v>2187</v>
      </c>
      <c r="C470" s="80"/>
      <c r="D470" s="46">
        <f t="shared" si="28"/>
        <v>22735</v>
      </c>
      <c r="E470" s="80"/>
      <c r="F470" s="102">
        <v>22735</v>
      </c>
      <c r="H470" s="100" t="s">
        <v>229</v>
      </c>
      <c r="I470" s="101" t="s">
        <v>1842</v>
      </c>
      <c r="J470" s="80"/>
      <c r="K470" s="46">
        <f t="shared" si="29"/>
        <v>259100</v>
      </c>
      <c r="L470" s="80"/>
      <c r="M470" s="102">
        <v>259100</v>
      </c>
      <c r="O470" s="100" t="s">
        <v>1663</v>
      </c>
      <c r="P470" s="101" t="s">
        <v>2164</v>
      </c>
      <c r="Q470" s="102">
        <v>58280</v>
      </c>
      <c r="R470" s="46">
        <f t="shared" si="30"/>
        <v>386075</v>
      </c>
      <c r="S470" s="102">
        <v>35935</v>
      </c>
      <c r="T470" s="102">
        <v>350140</v>
      </c>
      <c r="V470" s="100" t="s">
        <v>1692</v>
      </c>
      <c r="W470" s="101" t="s">
        <v>2172</v>
      </c>
      <c r="X470" s="102">
        <v>70045</v>
      </c>
      <c r="Y470" s="102">
        <f t="shared" si="31"/>
        <v>2522219</v>
      </c>
      <c r="Z470" s="102">
        <v>523314</v>
      </c>
      <c r="AA470" s="102">
        <v>1998905</v>
      </c>
    </row>
    <row r="471" spans="1:27" ht="15">
      <c r="A471" s="100" t="s">
        <v>38</v>
      </c>
      <c r="B471" s="101" t="s">
        <v>2188</v>
      </c>
      <c r="C471" s="80"/>
      <c r="D471" s="46">
        <f t="shared" si="28"/>
        <v>238044</v>
      </c>
      <c r="E471" s="80"/>
      <c r="F471" s="102">
        <v>238044</v>
      </c>
      <c r="H471" s="100" t="s">
        <v>232</v>
      </c>
      <c r="I471" s="101" t="s">
        <v>2242</v>
      </c>
      <c r="J471" s="80"/>
      <c r="K471" s="46">
        <f t="shared" si="29"/>
        <v>12945</v>
      </c>
      <c r="L471" s="80"/>
      <c r="M471" s="102">
        <v>12945</v>
      </c>
      <c r="O471" s="100" t="s">
        <v>1666</v>
      </c>
      <c r="P471" s="101" t="s">
        <v>2165</v>
      </c>
      <c r="Q471" s="102">
        <v>210300</v>
      </c>
      <c r="R471" s="46">
        <f t="shared" si="30"/>
        <v>719200</v>
      </c>
      <c r="S471" s="102">
        <v>63500</v>
      </c>
      <c r="T471" s="102">
        <v>655700</v>
      </c>
      <c r="V471" s="100" t="s">
        <v>1695</v>
      </c>
      <c r="W471" s="101" t="s">
        <v>2252</v>
      </c>
      <c r="X471" s="102">
        <v>971543</v>
      </c>
      <c r="Y471" s="102">
        <f t="shared" si="31"/>
        <v>1108759</v>
      </c>
      <c r="Z471" s="80"/>
      <c r="AA471" s="102">
        <v>1108759</v>
      </c>
    </row>
    <row r="472" spans="1:27" ht="15">
      <c r="A472" s="100" t="s">
        <v>41</v>
      </c>
      <c r="B472" s="101" t="s">
        <v>2189</v>
      </c>
      <c r="C472" s="102">
        <v>500</v>
      </c>
      <c r="D472" s="46">
        <f t="shared" si="28"/>
        <v>37538</v>
      </c>
      <c r="E472" s="80"/>
      <c r="F472" s="102">
        <v>37538</v>
      </c>
      <c r="H472" s="100" t="s">
        <v>235</v>
      </c>
      <c r="I472" s="101" t="s">
        <v>2243</v>
      </c>
      <c r="J472" s="80"/>
      <c r="K472" s="46">
        <f t="shared" si="29"/>
        <v>42075</v>
      </c>
      <c r="L472" s="80"/>
      <c r="M472" s="102">
        <v>42075</v>
      </c>
      <c r="O472" s="100" t="s">
        <v>1669</v>
      </c>
      <c r="P472" s="101" t="s">
        <v>2166</v>
      </c>
      <c r="Q472" s="80"/>
      <c r="R472" s="46">
        <f t="shared" si="30"/>
        <v>346896</v>
      </c>
      <c r="S472" s="80"/>
      <c r="T472" s="102">
        <v>346896</v>
      </c>
      <c r="V472" s="100" t="s">
        <v>1698</v>
      </c>
      <c r="W472" s="101" t="s">
        <v>2173</v>
      </c>
      <c r="X472" s="102">
        <v>33000</v>
      </c>
      <c r="Y472" s="102">
        <f t="shared" si="31"/>
        <v>345871</v>
      </c>
      <c r="Z472" s="80"/>
      <c r="AA472" s="102">
        <v>345871</v>
      </c>
    </row>
    <row r="473" spans="1:27" ht="15">
      <c r="A473" s="100" t="s">
        <v>43</v>
      </c>
      <c r="B473" s="101" t="s">
        <v>2190</v>
      </c>
      <c r="C473" s="80"/>
      <c r="D473" s="46">
        <f t="shared" si="28"/>
        <v>456841</v>
      </c>
      <c r="E473" s="102">
        <v>14000</v>
      </c>
      <c r="F473" s="102">
        <v>442841</v>
      </c>
      <c r="H473" s="100" t="s">
        <v>238</v>
      </c>
      <c r="I473" s="101" t="s">
        <v>2244</v>
      </c>
      <c r="J473" s="102">
        <v>22385</v>
      </c>
      <c r="K473" s="46">
        <f t="shared" si="29"/>
        <v>5800</v>
      </c>
      <c r="L473" s="80"/>
      <c r="M473" s="102">
        <v>5800</v>
      </c>
      <c r="O473" s="100" t="s">
        <v>1672</v>
      </c>
      <c r="P473" s="101" t="s">
        <v>2167</v>
      </c>
      <c r="Q473" s="102">
        <v>184800</v>
      </c>
      <c r="R473" s="46">
        <f t="shared" si="30"/>
        <v>2444456</v>
      </c>
      <c r="S473" s="102">
        <v>213943</v>
      </c>
      <c r="T473" s="102">
        <v>2230513</v>
      </c>
      <c r="V473" s="100" t="s">
        <v>1702</v>
      </c>
      <c r="W473" s="101" t="s">
        <v>2174</v>
      </c>
      <c r="X473" s="102">
        <v>387304</v>
      </c>
      <c r="Y473" s="102">
        <f t="shared" si="31"/>
        <v>6257799</v>
      </c>
      <c r="Z473" s="102">
        <v>80251</v>
      </c>
      <c r="AA473" s="102">
        <v>6177548</v>
      </c>
    </row>
    <row r="474" spans="1:27" ht="15">
      <c r="A474" s="100" t="s">
        <v>46</v>
      </c>
      <c r="B474" s="101" t="s">
        <v>2191</v>
      </c>
      <c r="C474" s="102">
        <v>200</v>
      </c>
      <c r="D474" s="46">
        <f t="shared" si="28"/>
        <v>345246</v>
      </c>
      <c r="E474" s="102">
        <v>112000</v>
      </c>
      <c r="F474" s="102">
        <v>233246</v>
      </c>
      <c r="H474" s="100" t="s">
        <v>240</v>
      </c>
      <c r="I474" s="101" t="s">
        <v>2245</v>
      </c>
      <c r="J474" s="80"/>
      <c r="K474" s="46">
        <f t="shared" si="29"/>
        <v>222940</v>
      </c>
      <c r="L474" s="80"/>
      <c r="M474" s="102">
        <v>222940</v>
      </c>
      <c r="O474" s="100" t="s">
        <v>1675</v>
      </c>
      <c r="P474" s="101" t="s">
        <v>2168</v>
      </c>
      <c r="Q474" s="102">
        <v>782200</v>
      </c>
      <c r="R474" s="46">
        <f t="shared" si="30"/>
        <v>4530795</v>
      </c>
      <c r="S474" s="102">
        <v>325120</v>
      </c>
      <c r="T474" s="102">
        <v>4205675</v>
      </c>
      <c r="V474" s="100" t="s">
        <v>1705</v>
      </c>
      <c r="W474" s="101" t="s">
        <v>2175</v>
      </c>
      <c r="X474" s="102">
        <v>727901</v>
      </c>
      <c r="Y474" s="102">
        <f t="shared" si="31"/>
        <v>14660110</v>
      </c>
      <c r="Z474" s="102">
        <v>1669601</v>
      </c>
      <c r="AA474" s="102">
        <v>12990509</v>
      </c>
    </row>
    <row r="475" spans="1:27" ht="15">
      <c r="A475" s="100" t="s">
        <v>50</v>
      </c>
      <c r="B475" s="101" t="s">
        <v>2300</v>
      </c>
      <c r="C475" s="80"/>
      <c r="D475" s="46">
        <f t="shared" si="28"/>
        <v>20750</v>
      </c>
      <c r="E475" s="80"/>
      <c r="F475" s="102">
        <v>20750</v>
      </c>
      <c r="H475" s="100" t="s">
        <v>243</v>
      </c>
      <c r="I475" s="101" t="s">
        <v>1820</v>
      </c>
      <c r="J475" s="102">
        <v>24574</v>
      </c>
      <c r="K475" s="46">
        <f t="shared" si="29"/>
        <v>87499</v>
      </c>
      <c r="L475" s="102">
        <v>2300</v>
      </c>
      <c r="M475" s="102">
        <v>85199</v>
      </c>
      <c r="O475" s="100" t="s">
        <v>1678</v>
      </c>
      <c r="P475" s="101" t="s">
        <v>2169</v>
      </c>
      <c r="Q475" s="102">
        <v>1085956</v>
      </c>
      <c r="R475" s="46">
        <f t="shared" si="30"/>
        <v>537700</v>
      </c>
      <c r="S475" s="102">
        <v>105500</v>
      </c>
      <c r="T475" s="102">
        <v>432200</v>
      </c>
      <c r="V475" s="100" t="s">
        <v>1708</v>
      </c>
      <c r="W475" s="101" t="s">
        <v>2176</v>
      </c>
      <c r="X475" s="102">
        <v>1387075</v>
      </c>
      <c r="Y475" s="102">
        <f t="shared" si="31"/>
        <v>3365910</v>
      </c>
      <c r="Z475" s="102">
        <v>288999</v>
      </c>
      <c r="AA475" s="102">
        <v>3076911</v>
      </c>
    </row>
    <row r="476" spans="1:27" ht="15">
      <c r="A476" s="100" t="s">
        <v>53</v>
      </c>
      <c r="B476" s="101" t="s">
        <v>2192</v>
      </c>
      <c r="C476" s="80"/>
      <c r="D476" s="46">
        <f t="shared" si="28"/>
        <v>56316</v>
      </c>
      <c r="E476" s="80"/>
      <c r="F476" s="102">
        <v>56316</v>
      </c>
      <c r="H476" s="100" t="s">
        <v>246</v>
      </c>
      <c r="I476" s="101" t="s">
        <v>2254</v>
      </c>
      <c r="J476" s="80"/>
      <c r="K476" s="46">
        <f t="shared" si="29"/>
        <v>22100</v>
      </c>
      <c r="L476" s="80"/>
      <c r="M476" s="102">
        <v>22100</v>
      </c>
      <c r="O476" s="100" t="s">
        <v>1681</v>
      </c>
      <c r="P476" s="101" t="s">
        <v>2170</v>
      </c>
      <c r="Q476" s="102">
        <v>155000</v>
      </c>
      <c r="R476" s="46">
        <f t="shared" si="30"/>
        <v>461914</v>
      </c>
      <c r="S476" s="102">
        <v>40000</v>
      </c>
      <c r="T476" s="102">
        <v>421914</v>
      </c>
      <c r="V476" s="100" t="s">
        <v>1711</v>
      </c>
      <c r="W476" s="101" t="s">
        <v>2177</v>
      </c>
      <c r="X476" s="80"/>
      <c r="Y476" s="102">
        <f t="shared" si="31"/>
        <v>986358</v>
      </c>
      <c r="Z476" s="80"/>
      <c r="AA476" s="102">
        <v>986358</v>
      </c>
    </row>
    <row r="477" spans="1:27" ht="15">
      <c r="A477" s="100" t="s">
        <v>56</v>
      </c>
      <c r="B477" s="101" t="s">
        <v>2253</v>
      </c>
      <c r="C477" s="80"/>
      <c r="D477" s="46">
        <f t="shared" si="28"/>
        <v>830</v>
      </c>
      <c r="E477" s="102">
        <v>480</v>
      </c>
      <c r="F477" s="102">
        <v>350</v>
      </c>
      <c r="H477" s="100" t="s">
        <v>249</v>
      </c>
      <c r="I477" s="101" t="s">
        <v>2255</v>
      </c>
      <c r="J477" s="102">
        <v>1112787</v>
      </c>
      <c r="K477" s="46">
        <f t="shared" si="29"/>
        <v>3256929</v>
      </c>
      <c r="L477" s="80"/>
      <c r="M477" s="102">
        <v>3256929</v>
      </c>
      <c r="O477" s="100" t="s">
        <v>1689</v>
      </c>
      <c r="P477" s="101" t="s">
        <v>2171</v>
      </c>
      <c r="Q477" s="80"/>
      <c r="R477" s="46">
        <f t="shared" si="30"/>
        <v>615664</v>
      </c>
      <c r="S477" s="102">
        <v>0</v>
      </c>
      <c r="T477" s="102">
        <v>615664</v>
      </c>
      <c r="V477" s="100" t="s">
        <v>1714</v>
      </c>
      <c r="W477" s="101" t="s">
        <v>2178</v>
      </c>
      <c r="X477" s="102">
        <v>12023464</v>
      </c>
      <c r="Y477" s="102">
        <f t="shared" si="31"/>
        <v>13527568</v>
      </c>
      <c r="Z477" s="102">
        <v>36500</v>
      </c>
      <c r="AA477" s="102">
        <v>13491068</v>
      </c>
    </row>
    <row r="478" spans="1:27" ht="15">
      <c r="A478" s="100" t="s">
        <v>59</v>
      </c>
      <c r="B478" s="101" t="s">
        <v>2193</v>
      </c>
      <c r="C478" s="80"/>
      <c r="D478" s="46">
        <f t="shared" si="28"/>
        <v>188433</v>
      </c>
      <c r="E478" s="102">
        <v>118500</v>
      </c>
      <c r="F478" s="102">
        <v>69933</v>
      </c>
      <c r="H478" s="100"/>
      <c r="I478" s="101"/>
      <c r="J478" s="102"/>
      <c r="K478" s="46"/>
      <c r="L478" s="80"/>
      <c r="M478" s="102"/>
      <c r="O478" s="100" t="s">
        <v>1692</v>
      </c>
      <c r="P478" s="101" t="s">
        <v>2172</v>
      </c>
      <c r="Q478" s="102">
        <v>696785</v>
      </c>
      <c r="R478" s="46">
        <f t="shared" si="30"/>
        <v>1648728</v>
      </c>
      <c r="S478" s="102">
        <v>236037</v>
      </c>
      <c r="T478" s="102">
        <v>1412691</v>
      </c>
      <c r="V478" s="100" t="s">
        <v>1717</v>
      </c>
      <c r="W478" s="101" t="s">
        <v>2179</v>
      </c>
      <c r="X478" s="102">
        <v>18520775</v>
      </c>
      <c r="Y478" s="102">
        <f t="shared" si="31"/>
        <v>63352124</v>
      </c>
      <c r="Z478" s="102">
        <v>12413896</v>
      </c>
      <c r="AA478" s="102">
        <v>50938228</v>
      </c>
    </row>
    <row r="479" spans="1:27" ht="15">
      <c r="A479" s="100" t="s">
        <v>62</v>
      </c>
      <c r="B479" s="101" t="s">
        <v>2194</v>
      </c>
      <c r="C479" s="102">
        <v>247650</v>
      </c>
      <c r="D479" s="46">
        <f t="shared" si="28"/>
        <v>316559</v>
      </c>
      <c r="E479" s="102">
        <v>221700</v>
      </c>
      <c r="F479" s="102">
        <v>94859</v>
      </c>
      <c r="H479" s="100"/>
      <c r="I479" s="101"/>
      <c r="J479" s="80"/>
      <c r="K479" s="46"/>
      <c r="L479" s="80"/>
      <c r="M479" s="102"/>
      <c r="O479" s="100" t="s">
        <v>1695</v>
      </c>
      <c r="P479" s="101" t="s">
        <v>2252</v>
      </c>
      <c r="Q479" s="102">
        <v>939606</v>
      </c>
      <c r="R479" s="46">
        <f t="shared" si="30"/>
        <v>591018</v>
      </c>
      <c r="S479" s="102">
        <v>300350</v>
      </c>
      <c r="T479" s="102">
        <v>290668</v>
      </c>
      <c r="V479" s="100" t="s">
        <v>1720</v>
      </c>
      <c r="W479" s="101" t="s">
        <v>2180</v>
      </c>
      <c r="X479" s="80"/>
      <c r="Y479" s="102">
        <f t="shared" si="31"/>
        <v>34800</v>
      </c>
      <c r="Z479" s="80"/>
      <c r="AA479" s="102">
        <v>34800</v>
      </c>
    </row>
    <row r="480" spans="1:27" ht="15">
      <c r="A480" s="100" t="s">
        <v>65</v>
      </c>
      <c r="B480" s="101" t="s">
        <v>2195</v>
      </c>
      <c r="C480" s="80"/>
      <c r="D480" s="46">
        <f t="shared" si="28"/>
        <v>49000</v>
      </c>
      <c r="E480" s="80"/>
      <c r="F480" s="102">
        <v>49000</v>
      </c>
      <c r="H480" s="100"/>
      <c r="I480" s="101"/>
      <c r="J480" s="80"/>
      <c r="K480" s="46"/>
      <c r="L480" s="80"/>
      <c r="M480" s="102"/>
      <c r="O480" s="100" t="s">
        <v>1698</v>
      </c>
      <c r="P480" s="101" t="s">
        <v>2173</v>
      </c>
      <c r="Q480" s="102">
        <v>200000</v>
      </c>
      <c r="R480" s="46">
        <f t="shared" si="30"/>
        <v>856713</v>
      </c>
      <c r="S480" s="102">
        <v>15900</v>
      </c>
      <c r="T480" s="102">
        <v>840813</v>
      </c>
      <c r="V480" s="100" t="s">
        <v>1723</v>
      </c>
      <c r="W480" s="101" t="s">
        <v>1946</v>
      </c>
      <c r="X480" s="102">
        <v>21429790</v>
      </c>
      <c r="Y480" s="102">
        <f t="shared" si="31"/>
        <v>62213626</v>
      </c>
      <c r="Z480" s="102">
        <v>5335600</v>
      </c>
      <c r="AA480" s="102">
        <v>56878026</v>
      </c>
    </row>
    <row r="481" spans="1:27" ht="15">
      <c r="A481" s="100" t="s">
        <v>68</v>
      </c>
      <c r="B481" s="101" t="s">
        <v>2196</v>
      </c>
      <c r="C481" s="80"/>
      <c r="D481" s="46">
        <f t="shared" si="28"/>
        <v>25209</v>
      </c>
      <c r="E481" s="80"/>
      <c r="F481" s="102">
        <v>25209</v>
      </c>
      <c r="H481" s="100"/>
      <c r="I481" s="101"/>
      <c r="J481" s="102"/>
      <c r="K481" s="46"/>
      <c r="L481" s="102"/>
      <c r="M481" s="102"/>
      <c r="O481" s="100" t="s">
        <v>1702</v>
      </c>
      <c r="P481" s="101" t="s">
        <v>2174</v>
      </c>
      <c r="Q481" s="102">
        <v>5389700</v>
      </c>
      <c r="R481" s="46">
        <f t="shared" si="30"/>
        <v>4889165</v>
      </c>
      <c r="S481" s="102">
        <v>97100</v>
      </c>
      <c r="T481" s="102">
        <v>4792065</v>
      </c>
      <c r="V481" s="100" t="s">
        <v>1725</v>
      </c>
      <c r="W481" s="101" t="s">
        <v>2181</v>
      </c>
      <c r="X481" s="102">
        <v>1109950</v>
      </c>
      <c r="Y481" s="102">
        <f t="shared" si="31"/>
        <v>4371419</v>
      </c>
      <c r="Z481" s="102">
        <v>2407996</v>
      </c>
      <c r="AA481" s="102">
        <v>1963423</v>
      </c>
    </row>
    <row r="482" spans="1:27" ht="15">
      <c r="A482" s="100" t="s">
        <v>71</v>
      </c>
      <c r="B482" s="101" t="s">
        <v>2197</v>
      </c>
      <c r="C482" s="80"/>
      <c r="D482" s="46">
        <f t="shared" si="28"/>
        <v>50010</v>
      </c>
      <c r="E482" s="80"/>
      <c r="F482" s="102">
        <v>50010</v>
      </c>
      <c r="H482" s="100"/>
      <c r="I482" s="101"/>
      <c r="J482" s="80"/>
      <c r="K482" s="46"/>
      <c r="L482" s="80"/>
      <c r="M482" s="102"/>
      <c r="O482" s="100" t="s">
        <v>1705</v>
      </c>
      <c r="P482" s="101" t="s">
        <v>2175</v>
      </c>
      <c r="Q482" s="102">
        <v>8438003</v>
      </c>
      <c r="R482" s="46">
        <f t="shared" si="30"/>
        <v>21107582</v>
      </c>
      <c r="S482" s="102">
        <v>7227924</v>
      </c>
      <c r="T482" s="102">
        <v>13879658</v>
      </c>
      <c r="V482" s="100" t="s">
        <v>15</v>
      </c>
      <c r="W482" s="101" t="s">
        <v>2182</v>
      </c>
      <c r="X482" s="102">
        <v>3035545</v>
      </c>
      <c r="Y482" s="102">
        <f t="shared" si="31"/>
        <v>7380228</v>
      </c>
      <c r="Z482" s="102">
        <v>1406012</v>
      </c>
      <c r="AA482" s="102">
        <v>5974216</v>
      </c>
    </row>
    <row r="483" spans="1:27" ht="15">
      <c r="A483" s="100" t="s">
        <v>74</v>
      </c>
      <c r="B483" s="101" t="s">
        <v>2198</v>
      </c>
      <c r="C483" s="80"/>
      <c r="D483" s="46">
        <f t="shared" si="28"/>
        <v>68328</v>
      </c>
      <c r="E483" s="80"/>
      <c r="F483" s="102">
        <v>68328</v>
      </c>
      <c r="H483" s="100"/>
      <c r="I483" s="101"/>
      <c r="J483" s="80"/>
      <c r="K483" s="46"/>
      <c r="L483" s="80"/>
      <c r="M483" s="102"/>
      <c r="O483" s="100" t="s">
        <v>1708</v>
      </c>
      <c r="P483" s="101" t="s">
        <v>2176</v>
      </c>
      <c r="Q483" s="102">
        <v>5088601</v>
      </c>
      <c r="R483" s="46">
        <f t="shared" si="30"/>
        <v>9246958</v>
      </c>
      <c r="S483" s="102">
        <v>4127378</v>
      </c>
      <c r="T483" s="102">
        <v>5119580</v>
      </c>
      <c r="V483" s="100" t="s">
        <v>18</v>
      </c>
      <c r="W483" s="101" t="s">
        <v>2183</v>
      </c>
      <c r="X483" s="102">
        <v>25009</v>
      </c>
      <c r="Y483" s="102">
        <f t="shared" si="31"/>
        <v>2773927</v>
      </c>
      <c r="Z483" s="102">
        <v>577600</v>
      </c>
      <c r="AA483" s="102">
        <v>2196327</v>
      </c>
    </row>
    <row r="484" spans="1:27" ht="15">
      <c r="A484" s="100" t="s">
        <v>77</v>
      </c>
      <c r="B484" s="101" t="s">
        <v>2199</v>
      </c>
      <c r="C484" s="80"/>
      <c r="D484" s="46">
        <f t="shared" si="28"/>
        <v>394770</v>
      </c>
      <c r="E484" s="102">
        <v>310600</v>
      </c>
      <c r="F484" s="102">
        <v>84170</v>
      </c>
      <c r="H484" s="100"/>
      <c r="I484" s="101"/>
      <c r="J484" s="80"/>
      <c r="K484" s="46"/>
      <c r="L484" s="80"/>
      <c r="M484" s="102"/>
      <c r="O484" s="100" t="s">
        <v>1711</v>
      </c>
      <c r="P484" s="101" t="s">
        <v>2177</v>
      </c>
      <c r="Q484" s="102">
        <v>602875</v>
      </c>
      <c r="R484" s="46">
        <f t="shared" si="30"/>
        <v>8518561</v>
      </c>
      <c r="S484" s="80"/>
      <c r="T484" s="102">
        <v>8518561</v>
      </c>
      <c r="V484" s="100" t="s">
        <v>24</v>
      </c>
      <c r="W484" s="101" t="s">
        <v>2184</v>
      </c>
      <c r="X484" s="102">
        <v>10631480</v>
      </c>
      <c r="Y484" s="102">
        <f t="shared" si="31"/>
        <v>11272983</v>
      </c>
      <c r="Z484" s="102">
        <v>2853504</v>
      </c>
      <c r="AA484" s="102">
        <v>8419479</v>
      </c>
    </row>
    <row r="485" spans="1:27" ht="15">
      <c r="A485" s="100" t="s">
        <v>80</v>
      </c>
      <c r="B485" s="101" t="s">
        <v>2200</v>
      </c>
      <c r="C485" s="102">
        <v>265700</v>
      </c>
      <c r="D485" s="46">
        <f t="shared" si="28"/>
        <v>50655</v>
      </c>
      <c r="E485" s="80"/>
      <c r="F485" s="102">
        <v>50655</v>
      </c>
      <c r="H485" s="100"/>
      <c r="I485" s="101"/>
      <c r="J485" s="80"/>
      <c r="K485" s="46"/>
      <c r="L485" s="102"/>
      <c r="M485" s="102"/>
      <c r="O485" s="100" t="s">
        <v>1714</v>
      </c>
      <c r="P485" s="101" t="s">
        <v>2178</v>
      </c>
      <c r="Q485" s="102">
        <v>1889200</v>
      </c>
      <c r="R485" s="46">
        <f t="shared" si="30"/>
        <v>4146996</v>
      </c>
      <c r="S485" s="102">
        <v>446714</v>
      </c>
      <c r="T485" s="102">
        <v>3700282</v>
      </c>
      <c r="V485" s="100" t="s">
        <v>27</v>
      </c>
      <c r="W485" s="101" t="s">
        <v>2268</v>
      </c>
      <c r="X485" s="80"/>
      <c r="Y485" s="102">
        <f t="shared" si="31"/>
        <v>1768980</v>
      </c>
      <c r="Z485" s="80"/>
      <c r="AA485" s="102">
        <v>1768980</v>
      </c>
    </row>
    <row r="486" spans="1:27" ht="15">
      <c r="A486" s="100" t="s">
        <v>83</v>
      </c>
      <c r="B486" s="101" t="s">
        <v>2201</v>
      </c>
      <c r="C486" s="80"/>
      <c r="D486" s="46">
        <f t="shared" si="28"/>
        <v>143583</v>
      </c>
      <c r="E486" s="80"/>
      <c r="F486" s="102">
        <v>143583</v>
      </c>
      <c r="H486" s="100"/>
      <c r="I486" s="101"/>
      <c r="J486" s="80"/>
      <c r="K486" s="46"/>
      <c r="L486" s="80"/>
      <c r="M486" s="102"/>
      <c r="O486" s="100" t="s">
        <v>1717</v>
      </c>
      <c r="P486" s="101" t="s">
        <v>2179</v>
      </c>
      <c r="Q486" s="102">
        <v>4271842</v>
      </c>
      <c r="R486" s="46">
        <f t="shared" si="30"/>
        <v>22010496</v>
      </c>
      <c r="S486" s="102">
        <v>2996633</v>
      </c>
      <c r="T486" s="102">
        <v>19013863</v>
      </c>
      <c r="V486" s="100" t="s">
        <v>30</v>
      </c>
      <c r="W486" s="101" t="s">
        <v>2185</v>
      </c>
      <c r="X486" s="102">
        <v>183000</v>
      </c>
      <c r="Y486" s="102">
        <f t="shared" si="31"/>
        <v>1546791</v>
      </c>
      <c r="Z486" s="80"/>
      <c r="AA486" s="102">
        <v>1546791</v>
      </c>
    </row>
    <row r="487" spans="1:27" ht="15">
      <c r="A487" s="100" t="s">
        <v>86</v>
      </c>
      <c r="B487" s="101" t="s">
        <v>2202</v>
      </c>
      <c r="C487" s="80"/>
      <c r="D487" s="46">
        <f t="shared" si="28"/>
        <v>21655</v>
      </c>
      <c r="E487" s="80"/>
      <c r="F487" s="102">
        <v>21655</v>
      </c>
      <c r="H487" s="100"/>
      <c r="I487" s="101"/>
      <c r="J487" s="102"/>
      <c r="K487" s="46"/>
      <c r="L487" s="80"/>
      <c r="M487" s="102"/>
      <c r="O487" s="100" t="s">
        <v>1720</v>
      </c>
      <c r="P487" s="101" t="s">
        <v>2180</v>
      </c>
      <c r="Q487" s="102">
        <v>6125850</v>
      </c>
      <c r="R487" s="46">
        <f t="shared" si="30"/>
        <v>2828383</v>
      </c>
      <c r="S487" s="102">
        <v>975000</v>
      </c>
      <c r="T487" s="102">
        <v>1853383</v>
      </c>
      <c r="V487" s="100" t="s">
        <v>32</v>
      </c>
      <c r="W487" s="101" t="s">
        <v>2186</v>
      </c>
      <c r="X487" s="102">
        <v>132501</v>
      </c>
      <c r="Y487" s="102">
        <f t="shared" si="31"/>
        <v>11193981</v>
      </c>
      <c r="Z487" s="80"/>
      <c r="AA487" s="102">
        <v>11193981</v>
      </c>
    </row>
    <row r="488" spans="1:27" ht="15">
      <c r="A488" s="100" t="s">
        <v>89</v>
      </c>
      <c r="B488" s="101" t="s">
        <v>2203</v>
      </c>
      <c r="C488" s="80"/>
      <c r="D488" s="46">
        <f t="shared" si="28"/>
        <v>40880</v>
      </c>
      <c r="E488" s="80"/>
      <c r="F488" s="102">
        <v>40880</v>
      </c>
      <c r="H488" s="100"/>
      <c r="I488" s="101"/>
      <c r="J488" s="80"/>
      <c r="K488" s="46"/>
      <c r="L488" s="80"/>
      <c r="M488" s="102"/>
      <c r="O488" s="100" t="s">
        <v>1723</v>
      </c>
      <c r="P488" s="101" t="s">
        <v>1946</v>
      </c>
      <c r="Q488" s="102">
        <v>36267564</v>
      </c>
      <c r="R488" s="46">
        <f t="shared" si="30"/>
        <v>22754285</v>
      </c>
      <c r="S488" s="102">
        <v>1769096</v>
      </c>
      <c r="T488" s="102">
        <v>20985189</v>
      </c>
      <c r="V488" s="100" t="s">
        <v>35</v>
      </c>
      <c r="W488" s="101" t="s">
        <v>2187</v>
      </c>
      <c r="X488" s="102">
        <v>92200</v>
      </c>
      <c r="Y488" s="102">
        <f t="shared" si="31"/>
        <v>546550</v>
      </c>
      <c r="Z488" s="80"/>
      <c r="AA488" s="102">
        <v>546550</v>
      </c>
    </row>
    <row r="489" spans="1:27" ht="15">
      <c r="A489" s="100" t="s">
        <v>92</v>
      </c>
      <c r="B489" s="101" t="s">
        <v>2204</v>
      </c>
      <c r="C489" s="80"/>
      <c r="D489" s="46">
        <f t="shared" si="28"/>
        <v>90348</v>
      </c>
      <c r="E489" s="80"/>
      <c r="F489" s="102">
        <v>90348</v>
      </c>
      <c r="H489" s="100"/>
      <c r="I489" s="101"/>
      <c r="J489" s="102"/>
      <c r="K489" s="46"/>
      <c r="L489" s="102"/>
      <c r="M489" s="102"/>
      <c r="O489" s="100" t="s">
        <v>1725</v>
      </c>
      <c r="P489" s="101" t="s">
        <v>2181</v>
      </c>
      <c r="Q489" s="102">
        <v>1580300</v>
      </c>
      <c r="R489" s="46">
        <f t="shared" si="30"/>
        <v>2988697</v>
      </c>
      <c r="S489" s="102">
        <v>480830</v>
      </c>
      <c r="T489" s="102">
        <v>2507867</v>
      </c>
      <c r="V489" s="100" t="s">
        <v>38</v>
      </c>
      <c r="W489" s="101" t="s">
        <v>2188</v>
      </c>
      <c r="X489" s="102">
        <v>8693000</v>
      </c>
      <c r="Y489" s="102">
        <f t="shared" si="31"/>
        <v>6253844</v>
      </c>
      <c r="Z489" s="102">
        <v>177400</v>
      </c>
      <c r="AA489" s="102">
        <v>6076444</v>
      </c>
    </row>
    <row r="490" spans="1:27" ht="15">
      <c r="A490" s="100" t="s">
        <v>95</v>
      </c>
      <c r="B490" s="101" t="s">
        <v>2205</v>
      </c>
      <c r="C490" s="80"/>
      <c r="D490" s="46">
        <f t="shared" si="28"/>
        <v>28415</v>
      </c>
      <c r="E490" s="80"/>
      <c r="F490" s="102">
        <v>28415</v>
      </c>
      <c r="H490" s="100"/>
      <c r="I490" s="101"/>
      <c r="J490" s="80"/>
      <c r="K490" s="46"/>
      <c r="L490" s="80"/>
      <c r="M490" s="102"/>
      <c r="O490" s="100" t="s">
        <v>15</v>
      </c>
      <c r="P490" s="101" t="s">
        <v>2182</v>
      </c>
      <c r="Q490" s="102">
        <v>19489088</v>
      </c>
      <c r="R490" s="46">
        <f t="shared" si="30"/>
        <v>15671399</v>
      </c>
      <c r="S490" s="102">
        <v>1127033</v>
      </c>
      <c r="T490" s="102">
        <v>14544366</v>
      </c>
      <c r="V490" s="100" t="s">
        <v>41</v>
      </c>
      <c r="W490" s="101" t="s">
        <v>2189</v>
      </c>
      <c r="X490" s="102">
        <v>19375</v>
      </c>
      <c r="Y490" s="102">
        <f t="shared" si="31"/>
        <v>174158</v>
      </c>
      <c r="Z490" s="80"/>
      <c r="AA490" s="102">
        <v>174158</v>
      </c>
    </row>
    <row r="491" spans="1:27" ht="15">
      <c r="A491" s="100" t="s">
        <v>98</v>
      </c>
      <c r="B491" s="101" t="s">
        <v>2206</v>
      </c>
      <c r="C491" s="80"/>
      <c r="D491" s="46">
        <f t="shared" si="28"/>
        <v>8083</v>
      </c>
      <c r="E491" s="80"/>
      <c r="F491" s="102">
        <v>8083</v>
      </c>
      <c r="H491" s="100"/>
      <c r="I491" s="101"/>
      <c r="J491" s="80"/>
      <c r="K491" s="46"/>
      <c r="L491" s="80"/>
      <c r="M491" s="102"/>
      <c r="O491" s="100" t="s">
        <v>18</v>
      </c>
      <c r="P491" s="101" t="s">
        <v>2183</v>
      </c>
      <c r="Q491" s="102">
        <v>666475</v>
      </c>
      <c r="R491" s="46">
        <f t="shared" si="30"/>
        <v>2627666</v>
      </c>
      <c r="S491" s="102">
        <v>137000</v>
      </c>
      <c r="T491" s="102">
        <v>2490666</v>
      </c>
      <c r="V491" s="100" t="s">
        <v>43</v>
      </c>
      <c r="W491" s="101" t="s">
        <v>2190</v>
      </c>
      <c r="X491" s="102">
        <v>1003344</v>
      </c>
      <c r="Y491" s="102">
        <f t="shared" si="31"/>
        <v>18647762</v>
      </c>
      <c r="Z491" s="80"/>
      <c r="AA491" s="102">
        <v>18647762</v>
      </c>
    </row>
    <row r="492" spans="1:27" ht="15">
      <c r="A492" s="100" t="s">
        <v>101</v>
      </c>
      <c r="B492" s="101" t="s">
        <v>2298</v>
      </c>
      <c r="C492" s="80"/>
      <c r="D492" s="46">
        <f t="shared" si="28"/>
        <v>663657</v>
      </c>
      <c r="E492" s="102">
        <v>159500</v>
      </c>
      <c r="F492" s="102">
        <v>504157</v>
      </c>
      <c r="H492" s="100"/>
      <c r="I492" s="101"/>
      <c r="J492" s="102"/>
      <c r="K492" s="46"/>
      <c r="L492" s="80"/>
      <c r="M492" s="102"/>
      <c r="O492" s="100" t="s">
        <v>21</v>
      </c>
      <c r="P492" s="101" t="s">
        <v>2303</v>
      </c>
      <c r="Q492" s="102">
        <v>100000</v>
      </c>
      <c r="R492" s="46">
        <f t="shared" si="30"/>
        <v>239310</v>
      </c>
      <c r="S492" s="102">
        <v>48000</v>
      </c>
      <c r="T492" s="102">
        <v>191310</v>
      </c>
      <c r="V492" s="100" t="s">
        <v>46</v>
      </c>
      <c r="W492" s="101" t="s">
        <v>2191</v>
      </c>
      <c r="X492" s="102">
        <v>172110</v>
      </c>
      <c r="Y492" s="102">
        <f t="shared" si="31"/>
        <v>3730818</v>
      </c>
      <c r="Z492" s="80"/>
      <c r="AA492" s="102">
        <v>3730818</v>
      </c>
    </row>
    <row r="493" spans="1:27" ht="15">
      <c r="A493" s="100" t="s">
        <v>104</v>
      </c>
      <c r="B493" s="101" t="s">
        <v>2207</v>
      </c>
      <c r="C493" s="80"/>
      <c r="D493" s="46">
        <f t="shared" si="28"/>
        <v>56338</v>
      </c>
      <c r="E493" s="80"/>
      <c r="F493" s="102">
        <v>56338</v>
      </c>
      <c r="H493" s="100"/>
      <c r="I493" s="101"/>
      <c r="J493" s="80"/>
      <c r="K493" s="46"/>
      <c r="L493" s="80"/>
      <c r="M493" s="102"/>
      <c r="O493" s="100" t="s">
        <v>24</v>
      </c>
      <c r="P493" s="101" t="s">
        <v>2184</v>
      </c>
      <c r="Q493" s="102">
        <v>14314210</v>
      </c>
      <c r="R493" s="46">
        <f t="shared" si="30"/>
        <v>11944475</v>
      </c>
      <c r="S493" s="102">
        <v>1343831</v>
      </c>
      <c r="T493" s="102">
        <v>10600644</v>
      </c>
      <c r="V493" s="100" t="s">
        <v>50</v>
      </c>
      <c r="W493" s="101" t="s">
        <v>2300</v>
      </c>
      <c r="X493" s="80"/>
      <c r="Y493" s="102">
        <f t="shared" si="31"/>
        <v>90250</v>
      </c>
      <c r="Z493" s="80"/>
      <c r="AA493" s="102">
        <v>90250</v>
      </c>
    </row>
    <row r="494" spans="1:27" ht="15">
      <c r="A494" s="100" t="s">
        <v>107</v>
      </c>
      <c r="B494" s="101" t="s">
        <v>2208</v>
      </c>
      <c r="C494" s="80"/>
      <c r="D494" s="46">
        <f t="shared" si="28"/>
        <v>44925</v>
      </c>
      <c r="E494" s="102">
        <v>11500</v>
      </c>
      <c r="F494" s="102">
        <v>33425</v>
      </c>
      <c r="H494" s="100"/>
      <c r="I494" s="101"/>
      <c r="J494" s="102"/>
      <c r="K494" s="46"/>
      <c r="L494" s="102"/>
      <c r="M494" s="102"/>
      <c r="O494" s="100" t="s">
        <v>27</v>
      </c>
      <c r="P494" s="101" t="s">
        <v>2268</v>
      </c>
      <c r="Q494" s="80"/>
      <c r="R494" s="46">
        <f t="shared" si="30"/>
        <v>4046081</v>
      </c>
      <c r="S494" s="102">
        <v>199625</v>
      </c>
      <c r="T494" s="102">
        <v>3846456</v>
      </c>
      <c r="V494" s="100" t="s">
        <v>53</v>
      </c>
      <c r="W494" s="101" t="s">
        <v>2192</v>
      </c>
      <c r="X494" s="102">
        <v>585900</v>
      </c>
      <c r="Y494" s="102">
        <f t="shared" si="31"/>
        <v>763237</v>
      </c>
      <c r="Z494" s="102">
        <v>62201</v>
      </c>
      <c r="AA494" s="102">
        <v>701036</v>
      </c>
    </row>
    <row r="495" spans="1:27" ht="15">
      <c r="A495" s="100" t="s">
        <v>110</v>
      </c>
      <c r="B495" s="101" t="s">
        <v>2209</v>
      </c>
      <c r="C495" s="80"/>
      <c r="D495" s="46">
        <f t="shared" si="28"/>
        <v>7047</v>
      </c>
      <c r="E495" s="80"/>
      <c r="F495" s="102">
        <v>7047</v>
      </c>
      <c r="H495" s="100"/>
      <c r="I495" s="101"/>
      <c r="J495" s="80"/>
      <c r="K495" s="46"/>
      <c r="L495" s="80"/>
      <c r="M495" s="102"/>
      <c r="O495" s="100" t="s">
        <v>30</v>
      </c>
      <c r="P495" s="101" t="s">
        <v>2185</v>
      </c>
      <c r="Q495" s="102">
        <v>1193500</v>
      </c>
      <c r="R495" s="46">
        <f t="shared" si="30"/>
        <v>2704479</v>
      </c>
      <c r="S495" s="102">
        <v>996990</v>
      </c>
      <c r="T495" s="102">
        <v>1707489</v>
      </c>
      <c r="V495" s="100" t="s">
        <v>56</v>
      </c>
      <c r="W495" s="101" t="s">
        <v>2253</v>
      </c>
      <c r="X495" s="102">
        <v>496500</v>
      </c>
      <c r="Y495" s="102">
        <f t="shared" si="31"/>
        <v>139695</v>
      </c>
      <c r="Z495" s="80"/>
      <c r="AA495" s="102">
        <v>139695</v>
      </c>
    </row>
    <row r="496" spans="1:27" ht="15">
      <c r="A496" s="100" t="s">
        <v>113</v>
      </c>
      <c r="B496" s="101" t="s">
        <v>2210</v>
      </c>
      <c r="C496" s="102">
        <v>176500</v>
      </c>
      <c r="D496" s="46">
        <f t="shared" si="28"/>
        <v>466949</v>
      </c>
      <c r="E496" s="102">
        <v>15700</v>
      </c>
      <c r="F496" s="102">
        <v>451249</v>
      </c>
      <c r="H496" s="100"/>
      <c r="I496" s="101"/>
      <c r="J496" s="80"/>
      <c r="K496" s="46"/>
      <c r="L496" s="80"/>
      <c r="M496" s="102"/>
      <c r="O496" s="100" t="s">
        <v>32</v>
      </c>
      <c r="P496" s="101" t="s">
        <v>2186</v>
      </c>
      <c r="Q496" s="102">
        <v>1008012</v>
      </c>
      <c r="R496" s="46">
        <f t="shared" si="30"/>
        <v>2333569</v>
      </c>
      <c r="S496" s="102">
        <v>48500</v>
      </c>
      <c r="T496" s="102">
        <v>2285069</v>
      </c>
      <c r="V496" s="100" t="s">
        <v>59</v>
      </c>
      <c r="W496" s="101" t="s">
        <v>2193</v>
      </c>
      <c r="X496" s="102">
        <v>500</v>
      </c>
      <c r="Y496" s="102">
        <f t="shared" si="31"/>
        <v>674424</v>
      </c>
      <c r="Z496" s="80"/>
      <c r="AA496" s="102">
        <v>674424</v>
      </c>
    </row>
    <row r="497" spans="1:27" ht="15">
      <c r="A497" s="100" t="s">
        <v>127</v>
      </c>
      <c r="B497" s="101" t="s">
        <v>2211</v>
      </c>
      <c r="C497" s="102">
        <v>12001</v>
      </c>
      <c r="D497" s="46">
        <f t="shared" si="28"/>
        <v>205231</v>
      </c>
      <c r="E497" s="80"/>
      <c r="F497" s="102">
        <v>205231</v>
      </c>
      <c r="H497" s="100"/>
      <c r="I497" s="101"/>
      <c r="J497" s="80"/>
      <c r="K497" s="46"/>
      <c r="L497" s="102"/>
      <c r="M497" s="102"/>
      <c r="O497" s="100" t="s">
        <v>35</v>
      </c>
      <c r="P497" s="101" t="s">
        <v>2187</v>
      </c>
      <c r="Q497" s="80"/>
      <c r="R497" s="46">
        <f t="shared" si="30"/>
        <v>291794</v>
      </c>
      <c r="S497" s="80"/>
      <c r="T497" s="102">
        <v>291794</v>
      </c>
      <c r="V497" s="100" t="s">
        <v>62</v>
      </c>
      <c r="W497" s="101" t="s">
        <v>2194</v>
      </c>
      <c r="X497" s="102">
        <v>1000</v>
      </c>
      <c r="Y497" s="102">
        <f t="shared" si="31"/>
        <v>8821027</v>
      </c>
      <c r="Z497" s="102">
        <v>100</v>
      </c>
      <c r="AA497" s="102">
        <v>8820927</v>
      </c>
    </row>
    <row r="498" spans="1:27" ht="15">
      <c r="A498" s="100" t="s">
        <v>129</v>
      </c>
      <c r="B498" s="101" t="s">
        <v>2212</v>
      </c>
      <c r="C498" s="102">
        <v>682500</v>
      </c>
      <c r="D498" s="46">
        <f t="shared" si="28"/>
        <v>291699</v>
      </c>
      <c r="E498" s="80"/>
      <c r="F498" s="102">
        <v>291699</v>
      </c>
      <c r="H498" s="100"/>
      <c r="I498" s="101"/>
      <c r="J498" s="80"/>
      <c r="K498" s="46"/>
      <c r="L498" s="102"/>
      <c r="M498" s="102"/>
      <c r="O498" s="100" t="s">
        <v>38</v>
      </c>
      <c r="P498" s="101" t="s">
        <v>2188</v>
      </c>
      <c r="Q498" s="80"/>
      <c r="R498" s="46">
        <f t="shared" si="30"/>
        <v>3265161</v>
      </c>
      <c r="S498" s="102">
        <v>587045</v>
      </c>
      <c r="T498" s="102">
        <v>2678116</v>
      </c>
      <c r="V498" s="100" t="s">
        <v>65</v>
      </c>
      <c r="W498" s="101" t="s">
        <v>2195</v>
      </c>
      <c r="X498" s="102">
        <v>3078984</v>
      </c>
      <c r="Y498" s="102">
        <f t="shared" si="31"/>
        <v>1154165</v>
      </c>
      <c r="Z498" s="80"/>
      <c r="AA498" s="102">
        <v>1154165</v>
      </c>
    </row>
    <row r="499" spans="1:27" ht="15">
      <c r="A499" s="100" t="s">
        <v>133</v>
      </c>
      <c r="B499" s="101" t="s">
        <v>2213</v>
      </c>
      <c r="C499" s="102">
        <v>637000</v>
      </c>
      <c r="D499" s="46">
        <f t="shared" si="28"/>
        <v>699848</v>
      </c>
      <c r="E499" s="102">
        <v>458000</v>
      </c>
      <c r="F499" s="102">
        <v>241848</v>
      </c>
      <c r="H499" s="100"/>
      <c r="I499" s="101"/>
      <c r="J499" s="102"/>
      <c r="K499" s="46"/>
      <c r="L499" s="80"/>
      <c r="M499" s="102"/>
      <c r="O499" s="100" t="s">
        <v>41</v>
      </c>
      <c r="P499" s="101" t="s">
        <v>2189</v>
      </c>
      <c r="Q499" s="102">
        <v>350200</v>
      </c>
      <c r="R499" s="46">
        <f t="shared" si="30"/>
        <v>1114363</v>
      </c>
      <c r="S499" s="102">
        <v>78050</v>
      </c>
      <c r="T499" s="102">
        <v>1036313</v>
      </c>
      <c r="V499" s="100" t="s">
        <v>68</v>
      </c>
      <c r="W499" s="101" t="s">
        <v>2196</v>
      </c>
      <c r="X499" s="102">
        <v>311600</v>
      </c>
      <c r="Y499" s="102">
        <f t="shared" si="31"/>
        <v>117573</v>
      </c>
      <c r="Z499" s="102">
        <v>27000</v>
      </c>
      <c r="AA499" s="102">
        <v>90573</v>
      </c>
    </row>
    <row r="500" spans="1:27" ht="15">
      <c r="A500" s="100" t="s">
        <v>136</v>
      </c>
      <c r="B500" s="101" t="s">
        <v>2214</v>
      </c>
      <c r="C500" s="80"/>
      <c r="D500" s="46">
        <f t="shared" si="28"/>
        <v>1140391</v>
      </c>
      <c r="E500" s="102">
        <v>624075</v>
      </c>
      <c r="F500" s="102">
        <v>516316</v>
      </c>
      <c r="H500" s="100"/>
      <c r="I500" s="101"/>
      <c r="J500" s="102"/>
      <c r="K500" s="46"/>
      <c r="L500" s="80"/>
      <c r="M500" s="102"/>
      <c r="O500" s="100" t="s">
        <v>43</v>
      </c>
      <c r="P500" s="101" t="s">
        <v>2190</v>
      </c>
      <c r="Q500" s="102">
        <v>9907063</v>
      </c>
      <c r="R500" s="46">
        <f t="shared" si="30"/>
        <v>11902685</v>
      </c>
      <c r="S500" s="102">
        <v>3008185</v>
      </c>
      <c r="T500" s="102">
        <v>8894500</v>
      </c>
      <c r="V500" s="100" t="s">
        <v>71</v>
      </c>
      <c r="W500" s="101" t="s">
        <v>2197</v>
      </c>
      <c r="X500" s="102">
        <v>727125</v>
      </c>
      <c r="Y500" s="102">
        <f t="shared" si="31"/>
        <v>982577</v>
      </c>
      <c r="Z500" s="80"/>
      <c r="AA500" s="102">
        <v>982577</v>
      </c>
    </row>
    <row r="501" spans="1:27" ht="15">
      <c r="A501" s="100" t="s">
        <v>139</v>
      </c>
      <c r="B501" s="101" t="s">
        <v>2215</v>
      </c>
      <c r="C501" s="80"/>
      <c r="D501" s="46">
        <f t="shared" si="28"/>
        <v>482723</v>
      </c>
      <c r="E501" s="80"/>
      <c r="F501" s="102">
        <v>482723</v>
      </c>
      <c r="O501" s="100" t="s">
        <v>46</v>
      </c>
      <c r="P501" s="101" t="s">
        <v>2191</v>
      </c>
      <c r="Q501" s="102">
        <v>7952887</v>
      </c>
      <c r="R501" s="46">
        <f t="shared" si="30"/>
        <v>5751002</v>
      </c>
      <c r="S501" s="102">
        <v>2784509</v>
      </c>
      <c r="T501" s="102">
        <v>2966493</v>
      </c>
      <c r="V501" s="100" t="s">
        <v>74</v>
      </c>
      <c r="W501" s="101" t="s">
        <v>2198</v>
      </c>
      <c r="X501" s="102">
        <v>619878</v>
      </c>
      <c r="Y501" s="102">
        <f t="shared" si="31"/>
        <v>491967</v>
      </c>
      <c r="Z501" s="80"/>
      <c r="AA501" s="102">
        <v>491967</v>
      </c>
    </row>
    <row r="502" spans="1:27" ht="15">
      <c r="A502" s="100" t="s">
        <v>142</v>
      </c>
      <c r="B502" s="101" t="s">
        <v>2216</v>
      </c>
      <c r="C502" s="80"/>
      <c r="D502" s="46">
        <f t="shared" si="28"/>
        <v>277845</v>
      </c>
      <c r="E502" s="102">
        <v>129300</v>
      </c>
      <c r="F502" s="102">
        <v>148545</v>
      </c>
      <c r="O502" s="100" t="s">
        <v>50</v>
      </c>
      <c r="P502" s="101" t="s">
        <v>2300</v>
      </c>
      <c r="Q502" s="80"/>
      <c r="R502" s="46">
        <f t="shared" si="30"/>
        <v>96778</v>
      </c>
      <c r="S502" s="80"/>
      <c r="T502" s="102">
        <v>96778</v>
      </c>
      <c r="V502" s="100" t="s">
        <v>77</v>
      </c>
      <c r="W502" s="101" t="s">
        <v>2199</v>
      </c>
      <c r="X502" s="102">
        <v>142400</v>
      </c>
      <c r="Y502" s="102">
        <f t="shared" si="31"/>
        <v>1691043</v>
      </c>
      <c r="Z502" s="102">
        <v>7500</v>
      </c>
      <c r="AA502" s="102">
        <v>1683543</v>
      </c>
    </row>
    <row r="503" spans="1:27" ht="15">
      <c r="A503" s="100" t="s">
        <v>145</v>
      </c>
      <c r="B503" s="101" t="s">
        <v>2217</v>
      </c>
      <c r="C503" s="80"/>
      <c r="D503" s="46">
        <f t="shared" si="28"/>
        <v>122625</v>
      </c>
      <c r="E503" s="80"/>
      <c r="F503" s="102">
        <v>122625</v>
      </c>
      <c r="O503" s="100" t="s">
        <v>53</v>
      </c>
      <c r="P503" s="101" t="s">
        <v>2192</v>
      </c>
      <c r="Q503" s="80"/>
      <c r="R503" s="46">
        <f t="shared" si="30"/>
        <v>2061125</v>
      </c>
      <c r="S503" s="102">
        <v>223270</v>
      </c>
      <c r="T503" s="102">
        <v>1837855</v>
      </c>
      <c r="V503" s="100" t="s">
        <v>80</v>
      </c>
      <c r="W503" s="101" t="s">
        <v>2200</v>
      </c>
      <c r="X503" s="102">
        <v>313430</v>
      </c>
      <c r="Y503" s="102">
        <f t="shared" si="31"/>
        <v>953038</v>
      </c>
      <c r="Z503" s="102">
        <v>45800</v>
      </c>
      <c r="AA503" s="102">
        <v>907238</v>
      </c>
    </row>
    <row r="504" spans="1:27" ht="15">
      <c r="A504" s="100" t="s">
        <v>148</v>
      </c>
      <c r="B504" s="101" t="s">
        <v>2269</v>
      </c>
      <c r="C504" s="80"/>
      <c r="D504" s="46">
        <f t="shared" si="28"/>
        <v>245750</v>
      </c>
      <c r="E504" s="80"/>
      <c r="F504" s="102">
        <v>245750</v>
      </c>
      <c r="O504" s="100" t="s">
        <v>56</v>
      </c>
      <c r="P504" s="101" t="s">
        <v>2253</v>
      </c>
      <c r="Q504" s="102">
        <v>274500</v>
      </c>
      <c r="R504" s="46">
        <f t="shared" si="30"/>
        <v>337085</v>
      </c>
      <c r="S504" s="102">
        <v>15600</v>
      </c>
      <c r="T504" s="102">
        <v>321485</v>
      </c>
      <c r="V504" s="100" t="s">
        <v>83</v>
      </c>
      <c r="W504" s="101" t="s">
        <v>2201</v>
      </c>
      <c r="X504" s="102">
        <v>135800</v>
      </c>
      <c r="Y504" s="102">
        <f t="shared" si="31"/>
        <v>1108154</v>
      </c>
      <c r="Z504" s="102">
        <v>1500</v>
      </c>
      <c r="AA504" s="102">
        <v>1106654</v>
      </c>
    </row>
    <row r="505" spans="1:27" ht="15">
      <c r="A505" s="100" t="s">
        <v>151</v>
      </c>
      <c r="B505" s="101" t="s">
        <v>2218</v>
      </c>
      <c r="C505" s="80"/>
      <c r="D505" s="46">
        <f t="shared" si="28"/>
        <v>273007</v>
      </c>
      <c r="E505" s="102">
        <v>24390</v>
      </c>
      <c r="F505" s="102">
        <v>248617</v>
      </c>
      <c r="O505" s="100" t="s">
        <v>59</v>
      </c>
      <c r="P505" s="101" t="s">
        <v>2193</v>
      </c>
      <c r="Q505" s="102">
        <v>1084100</v>
      </c>
      <c r="R505" s="46">
        <f t="shared" si="30"/>
        <v>3339673</v>
      </c>
      <c r="S505" s="102">
        <v>286150</v>
      </c>
      <c r="T505" s="102">
        <v>3053523</v>
      </c>
      <c r="V505" s="100" t="s">
        <v>86</v>
      </c>
      <c r="W505" s="101" t="s">
        <v>2202</v>
      </c>
      <c r="X505" s="102">
        <v>18574</v>
      </c>
      <c r="Y505" s="102">
        <f t="shared" si="31"/>
        <v>333440</v>
      </c>
      <c r="Z505" s="102">
        <v>28800</v>
      </c>
      <c r="AA505" s="102">
        <v>304640</v>
      </c>
    </row>
    <row r="506" spans="1:27" ht="15">
      <c r="A506" s="100" t="s">
        <v>154</v>
      </c>
      <c r="B506" s="101" t="s">
        <v>2219</v>
      </c>
      <c r="C506" s="102">
        <v>1780000</v>
      </c>
      <c r="D506" s="46">
        <f t="shared" si="28"/>
        <v>290810</v>
      </c>
      <c r="E506" s="80"/>
      <c r="F506" s="102">
        <v>290810</v>
      </c>
      <c r="O506" s="100" t="s">
        <v>62</v>
      </c>
      <c r="P506" s="101" t="s">
        <v>2194</v>
      </c>
      <c r="Q506" s="102">
        <v>2707800</v>
      </c>
      <c r="R506" s="46">
        <f t="shared" si="30"/>
        <v>2869825</v>
      </c>
      <c r="S506" s="102">
        <v>605200</v>
      </c>
      <c r="T506" s="102">
        <v>2264625</v>
      </c>
      <c r="V506" s="100" t="s">
        <v>89</v>
      </c>
      <c r="W506" s="101" t="s">
        <v>2203</v>
      </c>
      <c r="X506" s="80"/>
      <c r="Y506" s="102">
        <f t="shared" si="31"/>
        <v>149626</v>
      </c>
      <c r="Z506" s="80"/>
      <c r="AA506" s="102">
        <v>149626</v>
      </c>
    </row>
    <row r="507" spans="1:27" ht="15">
      <c r="A507" s="100" t="s">
        <v>157</v>
      </c>
      <c r="B507" s="101" t="s">
        <v>2220</v>
      </c>
      <c r="C507" s="80"/>
      <c r="D507" s="46">
        <f t="shared" si="28"/>
        <v>610903</v>
      </c>
      <c r="E507" s="102">
        <v>362000</v>
      </c>
      <c r="F507" s="102">
        <v>248903</v>
      </c>
      <c r="O507" s="100" t="s">
        <v>65</v>
      </c>
      <c r="P507" s="101" t="s">
        <v>2195</v>
      </c>
      <c r="Q507" s="80"/>
      <c r="R507" s="46">
        <f t="shared" si="30"/>
        <v>832874</v>
      </c>
      <c r="S507" s="102">
        <v>85460</v>
      </c>
      <c r="T507" s="102">
        <v>747414</v>
      </c>
      <c r="V507" s="100" t="s">
        <v>92</v>
      </c>
      <c r="W507" s="101" t="s">
        <v>2204</v>
      </c>
      <c r="X507" s="102">
        <v>292450</v>
      </c>
      <c r="Y507" s="102">
        <f t="shared" si="31"/>
        <v>3327358</v>
      </c>
      <c r="Z507" s="102">
        <v>12500</v>
      </c>
      <c r="AA507" s="102">
        <v>3314858</v>
      </c>
    </row>
    <row r="508" spans="1:27" ht="15">
      <c r="A508" s="100" t="s">
        <v>160</v>
      </c>
      <c r="B508" s="101" t="s">
        <v>2221</v>
      </c>
      <c r="C508" s="102">
        <v>28622134</v>
      </c>
      <c r="D508" s="46">
        <f t="shared" si="28"/>
        <v>166821</v>
      </c>
      <c r="E508" s="102">
        <v>38000</v>
      </c>
      <c r="F508" s="102">
        <v>128821</v>
      </c>
      <c r="O508" s="100" t="s">
        <v>68</v>
      </c>
      <c r="P508" s="101" t="s">
        <v>2196</v>
      </c>
      <c r="Q508" s="80"/>
      <c r="R508" s="46">
        <f t="shared" si="30"/>
        <v>1102012</v>
      </c>
      <c r="S508" s="102">
        <v>35332</v>
      </c>
      <c r="T508" s="102">
        <v>1066680</v>
      </c>
      <c r="V508" s="100" t="s">
        <v>95</v>
      </c>
      <c r="W508" s="101" t="s">
        <v>2205</v>
      </c>
      <c r="X508" s="80"/>
      <c r="Y508" s="102">
        <f t="shared" si="31"/>
        <v>80900</v>
      </c>
      <c r="Z508" s="102">
        <v>1000</v>
      </c>
      <c r="AA508" s="102">
        <v>79900</v>
      </c>
    </row>
    <row r="509" spans="1:27" ht="15">
      <c r="A509" s="100" t="s">
        <v>163</v>
      </c>
      <c r="B509" s="101" t="s">
        <v>2222</v>
      </c>
      <c r="C509" s="102">
        <v>40000</v>
      </c>
      <c r="D509" s="46">
        <f t="shared" si="28"/>
        <v>946049</v>
      </c>
      <c r="E509" s="102">
        <v>169650</v>
      </c>
      <c r="F509" s="102">
        <v>776399</v>
      </c>
      <c r="O509" s="100" t="s">
        <v>71</v>
      </c>
      <c r="P509" s="101" t="s">
        <v>2197</v>
      </c>
      <c r="Q509" s="102">
        <v>1200800</v>
      </c>
      <c r="R509" s="46">
        <f t="shared" si="30"/>
        <v>328301</v>
      </c>
      <c r="S509" s="102">
        <v>62495</v>
      </c>
      <c r="T509" s="102">
        <v>265806</v>
      </c>
      <c r="V509" s="100" t="s">
        <v>98</v>
      </c>
      <c r="W509" s="101" t="s">
        <v>2206</v>
      </c>
      <c r="X509" s="102">
        <v>139880</v>
      </c>
      <c r="Y509" s="102">
        <f t="shared" si="31"/>
        <v>68228</v>
      </c>
      <c r="Z509" s="102">
        <v>36000</v>
      </c>
      <c r="AA509" s="102">
        <v>32228</v>
      </c>
    </row>
    <row r="510" spans="1:27" ht="15">
      <c r="A510" s="100" t="s">
        <v>166</v>
      </c>
      <c r="B510" s="101" t="s">
        <v>2223</v>
      </c>
      <c r="C510" s="80"/>
      <c r="D510" s="46">
        <f t="shared" si="28"/>
        <v>374582</v>
      </c>
      <c r="E510" s="102">
        <v>172500</v>
      </c>
      <c r="F510" s="102">
        <v>202082</v>
      </c>
      <c r="O510" s="100" t="s">
        <v>74</v>
      </c>
      <c r="P510" s="101" t="s">
        <v>2198</v>
      </c>
      <c r="Q510" s="102">
        <v>3475</v>
      </c>
      <c r="R510" s="46">
        <f t="shared" si="30"/>
        <v>644523</v>
      </c>
      <c r="S510" s="102">
        <v>10050</v>
      </c>
      <c r="T510" s="102">
        <v>634473</v>
      </c>
      <c r="V510" s="100" t="s">
        <v>101</v>
      </c>
      <c r="W510" s="101" t="s">
        <v>2298</v>
      </c>
      <c r="X510" s="102">
        <v>385600</v>
      </c>
      <c r="Y510" s="102">
        <f t="shared" si="31"/>
        <v>3758786</v>
      </c>
      <c r="Z510" s="102">
        <v>249300</v>
      </c>
      <c r="AA510" s="102">
        <v>3509486</v>
      </c>
    </row>
    <row r="511" spans="1:27" ht="15">
      <c r="A511" s="100" t="s">
        <v>169</v>
      </c>
      <c r="B511" s="101" t="s">
        <v>2224</v>
      </c>
      <c r="C511" s="80"/>
      <c r="D511" s="46">
        <f t="shared" si="28"/>
        <v>249090</v>
      </c>
      <c r="E511" s="80"/>
      <c r="F511" s="102">
        <v>249090</v>
      </c>
      <c r="O511" s="100" t="s">
        <v>77</v>
      </c>
      <c r="P511" s="101" t="s">
        <v>2199</v>
      </c>
      <c r="Q511" s="102">
        <v>349400</v>
      </c>
      <c r="R511" s="46">
        <f t="shared" si="30"/>
        <v>1762473</v>
      </c>
      <c r="S511" s="102">
        <v>466715</v>
      </c>
      <c r="T511" s="102">
        <v>1295758</v>
      </c>
      <c r="V511" s="100" t="s">
        <v>104</v>
      </c>
      <c r="W511" s="101" t="s">
        <v>2207</v>
      </c>
      <c r="X511" s="80"/>
      <c r="Y511" s="102">
        <f t="shared" si="31"/>
        <v>17716</v>
      </c>
      <c r="Z511" s="80"/>
      <c r="AA511" s="102">
        <v>17716</v>
      </c>
    </row>
    <row r="512" spans="1:27" ht="15">
      <c r="A512" s="100" t="s">
        <v>172</v>
      </c>
      <c r="B512" s="101" t="s">
        <v>2225</v>
      </c>
      <c r="C512" s="80"/>
      <c r="D512" s="46">
        <f t="shared" si="28"/>
        <v>177743</v>
      </c>
      <c r="E512" s="80"/>
      <c r="F512" s="102">
        <v>177743</v>
      </c>
      <c r="O512" s="100" t="s">
        <v>80</v>
      </c>
      <c r="P512" s="101" t="s">
        <v>2200</v>
      </c>
      <c r="Q512" s="102">
        <v>3211954</v>
      </c>
      <c r="R512" s="46">
        <f t="shared" si="30"/>
        <v>2293646</v>
      </c>
      <c r="S512" s="102">
        <v>364880</v>
      </c>
      <c r="T512" s="102">
        <v>1928766</v>
      </c>
      <c r="V512" s="100" t="s">
        <v>107</v>
      </c>
      <c r="W512" s="101" t="s">
        <v>2208</v>
      </c>
      <c r="X512" s="102">
        <v>1635758</v>
      </c>
      <c r="Y512" s="102">
        <f t="shared" si="31"/>
        <v>578902</v>
      </c>
      <c r="Z512" s="102">
        <v>299101</v>
      </c>
      <c r="AA512" s="102">
        <v>279801</v>
      </c>
    </row>
    <row r="513" spans="1:27" ht="15">
      <c r="A513" s="100" t="s">
        <v>178</v>
      </c>
      <c r="B513" s="101" t="s">
        <v>1857</v>
      </c>
      <c r="C513" s="80"/>
      <c r="D513" s="46">
        <f t="shared" si="28"/>
        <v>722908</v>
      </c>
      <c r="E513" s="80"/>
      <c r="F513" s="102">
        <v>722908</v>
      </c>
      <c r="O513" s="100" t="s">
        <v>83</v>
      </c>
      <c r="P513" s="101" t="s">
        <v>2201</v>
      </c>
      <c r="Q513" s="102">
        <v>708695</v>
      </c>
      <c r="R513" s="46">
        <f t="shared" si="30"/>
        <v>5082652</v>
      </c>
      <c r="S513" s="102">
        <v>870855</v>
      </c>
      <c r="T513" s="102">
        <v>4211797</v>
      </c>
      <c r="V513" s="100" t="s">
        <v>110</v>
      </c>
      <c r="W513" s="101" t="s">
        <v>2209</v>
      </c>
      <c r="X513" s="80"/>
      <c r="Y513" s="102">
        <f t="shared" si="31"/>
        <v>381865</v>
      </c>
      <c r="Z513" s="102">
        <v>16600</v>
      </c>
      <c r="AA513" s="102">
        <v>365265</v>
      </c>
    </row>
    <row r="514" spans="1:27" ht="15">
      <c r="A514" s="100" t="s">
        <v>180</v>
      </c>
      <c r="B514" s="101" t="s">
        <v>2227</v>
      </c>
      <c r="C514" s="102">
        <v>774501</v>
      </c>
      <c r="D514" s="46">
        <f t="shared" si="28"/>
        <v>1243108</v>
      </c>
      <c r="E514" s="102">
        <v>209676</v>
      </c>
      <c r="F514" s="102">
        <v>1033432</v>
      </c>
      <c r="O514" s="100" t="s">
        <v>86</v>
      </c>
      <c r="P514" s="101" t="s">
        <v>2202</v>
      </c>
      <c r="Q514" s="102">
        <v>501600</v>
      </c>
      <c r="R514" s="46">
        <f t="shared" si="30"/>
        <v>638002</v>
      </c>
      <c r="S514" s="102">
        <v>19300</v>
      </c>
      <c r="T514" s="102">
        <v>618702</v>
      </c>
      <c r="V514" s="100" t="s">
        <v>113</v>
      </c>
      <c r="W514" s="101" t="s">
        <v>2210</v>
      </c>
      <c r="X514" s="102">
        <v>185987</v>
      </c>
      <c r="Y514" s="102">
        <f t="shared" si="31"/>
        <v>7355599</v>
      </c>
      <c r="Z514" s="102">
        <v>31732</v>
      </c>
      <c r="AA514" s="102">
        <v>7323867</v>
      </c>
    </row>
    <row r="515" spans="1:27" ht="15">
      <c r="A515" s="100" t="s">
        <v>183</v>
      </c>
      <c r="B515" s="101" t="s">
        <v>1997</v>
      </c>
      <c r="C515" s="102">
        <v>3196000</v>
      </c>
      <c r="D515" s="46">
        <f t="shared" si="28"/>
        <v>880686</v>
      </c>
      <c r="E515" s="102">
        <v>211800</v>
      </c>
      <c r="F515" s="102">
        <v>668886</v>
      </c>
      <c r="O515" s="100" t="s">
        <v>89</v>
      </c>
      <c r="P515" s="101" t="s">
        <v>2203</v>
      </c>
      <c r="Q515" s="102">
        <v>15975</v>
      </c>
      <c r="R515" s="46">
        <f t="shared" si="30"/>
        <v>808894</v>
      </c>
      <c r="S515" s="102">
        <v>19800</v>
      </c>
      <c r="T515" s="102">
        <v>789094</v>
      </c>
      <c r="V515" s="100" t="s">
        <v>124</v>
      </c>
      <c r="W515" s="101" t="s">
        <v>2305</v>
      </c>
      <c r="X515" s="80"/>
      <c r="Y515" s="102">
        <f t="shared" si="31"/>
        <v>6001</v>
      </c>
      <c r="Z515" s="80"/>
      <c r="AA515" s="102">
        <v>6001</v>
      </c>
    </row>
    <row r="516" spans="1:27" ht="15">
      <c r="A516" s="100" t="s">
        <v>185</v>
      </c>
      <c r="B516" s="101" t="s">
        <v>2228</v>
      </c>
      <c r="C516" s="102">
        <v>2784500</v>
      </c>
      <c r="D516" s="46">
        <f t="shared" si="28"/>
        <v>2846335</v>
      </c>
      <c r="E516" s="102">
        <v>1537205</v>
      </c>
      <c r="F516" s="102">
        <v>1309130</v>
      </c>
      <c r="O516" s="100" t="s">
        <v>92</v>
      </c>
      <c r="P516" s="101" t="s">
        <v>2204</v>
      </c>
      <c r="Q516" s="102">
        <v>70000</v>
      </c>
      <c r="R516" s="46">
        <f t="shared" si="30"/>
        <v>1270510</v>
      </c>
      <c r="S516" s="102">
        <v>3000</v>
      </c>
      <c r="T516" s="102">
        <v>1267510</v>
      </c>
      <c r="V516" s="100" t="s">
        <v>127</v>
      </c>
      <c r="W516" s="101" t="s">
        <v>2211</v>
      </c>
      <c r="X516" s="102">
        <v>655377</v>
      </c>
      <c r="Y516" s="102">
        <f t="shared" si="31"/>
        <v>3256179</v>
      </c>
      <c r="Z516" s="102">
        <v>26217</v>
      </c>
      <c r="AA516" s="102">
        <v>3229962</v>
      </c>
    </row>
    <row r="517" spans="1:27" ht="15">
      <c r="A517" s="100" t="s">
        <v>191</v>
      </c>
      <c r="B517" s="101" t="s">
        <v>2230</v>
      </c>
      <c r="C517" s="102">
        <v>218600</v>
      </c>
      <c r="D517" s="46">
        <f t="shared" si="28"/>
        <v>56031</v>
      </c>
      <c r="E517" s="80"/>
      <c r="F517" s="102">
        <v>56031</v>
      </c>
      <c r="O517" s="100" t="s">
        <v>95</v>
      </c>
      <c r="P517" s="101" t="s">
        <v>2205</v>
      </c>
      <c r="Q517" s="80"/>
      <c r="R517" s="46">
        <f t="shared" si="30"/>
        <v>298313</v>
      </c>
      <c r="S517" s="102">
        <v>19600</v>
      </c>
      <c r="T517" s="102">
        <v>278713</v>
      </c>
      <c r="V517" s="100" t="s">
        <v>129</v>
      </c>
      <c r="W517" s="101" t="s">
        <v>2212</v>
      </c>
      <c r="X517" s="102">
        <v>938500</v>
      </c>
      <c r="Y517" s="102">
        <f t="shared" si="31"/>
        <v>6047321</v>
      </c>
      <c r="Z517" s="102">
        <v>987726</v>
      </c>
      <c r="AA517" s="102">
        <v>5059595</v>
      </c>
    </row>
    <row r="518" spans="1:27" ht="15">
      <c r="A518" s="100" t="s">
        <v>193</v>
      </c>
      <c r="B518" s="101" t="s">
        <v>2299</v>
      </c>
      <c r="C518" s="80"/>
      <c r="D518" s="46">
        <f t="shared" si="28"/>
        <v>42550</v>
      </c>
      <c r="E518" s="80"/>
      <c r="F518" s="102">
        <v>42550</v>
      </c>
      <c r="O518" s="100" t="s">
        <v>98</v>
      </c>
      <c r="P518" s="101" t="s">
        <v>2206</v>
      </c>
      <c r="Q518" s="102">
        <v>440211</v>
      </c>
      <c r="R518" s="46">
        <f t="shared" si="30"/>
        <v>598930</v>
      </c>
      <c r="S518" s="102">
        <v>242220</v>
      </c>
      <c r="T518" s="102">
        <v>356710</v>
      </c>
      <c r="V518" s="100" t="s">
        <v>133</v>
      </c>
      <c r="W518" s="101" t="s">
        <v>2213</v>
      </c>
      <c r="X518" s="102">
        <v>22520000</v>
      </c>
      <c r="Y518" s="102">
        <f t="shared" si="31"/>
        <v>17698873</v>
      </c>
      <c r="Z518" s="102">
        <v>805000</v>
      </c>
      <c r="AA518" s="102">
        <v>16893873</v>
      </c>
    </row>
    <row r="519" spans="1:27" ht="15">
      <c r="A519" s="100" t="s">
        <v>194</v>
      </c>
      <c r="B519" s="101" t="s">
        <v>2232</v>
      </c>
      <c r="C519" s="102">
        <v>1200</v>
      </c>
      <c r="D519" s="46">
        <f aca="true" t="shared" si="32" ref="D519:D536">E519+F519</f>
        <v>148295</v>
      </c>
      <c r="E519" s="80"/>
      <c r="F519" s="102">
        <v>148295</v>
      </c>
      <c r="O519" s="100" t="s">
        <v>101</v>
      </c>
      <c r="P519" s="101" t="s">
        <v>2298</v>
      </c>
      <c r="Q519" s="102">
        <v>3618250</v>
      </c>
      <c r="R519" s="46">
        <f aca="true" t="shared" si="33" ref="R519:R568">S519+T519</f>
        <v>11376733</v>
      </c>
      <c r="S519" s="102">
        <v>1899651</v>
      </c>
      <c r="T519" s="102">
        <v>9477082</v>
      </c>
      <c r="V519" s="100" t="s">
        <v>136</v>
      </c>
      <c r="W519" s="101" t="s">
        <v>2214</v>
      </c>
      <c r="X519" s="102">
        <v>2027825</v>
      </c>
      <c r="Y519" s="102">
        <f aca="true" t="shared" si="34" ref="Y519:Y559">Z519+AA519</f>
        <v>12247334</v>
      </c>
      <c r="Z519" s="102">
        <v>8625000</v>
      </c>
      <c r="AA519" s="102">
        <v>3622334</v>
      </c>
    </row>
    <row r="520" spans="1:27" ht="15">
      <c r="A520" s="100" t="s">
        <v>198</v>
      </c>
      <c r="B520" s="101" t="s">
        <v>1946</v>
      </c>
      <c r="C520" s="80"/>
      <c r="D520" s="46">
        <f t="shared" si="32"/>
        <v>32400</v>
      </c>
      <c r="E520" s="80"/>
      <c r="F520" s="102">
        <v>32400</v>
      </c>
      <c r="O520" s="100" t="s">
        <v>104</v>
      </c>
      <c r="P520" s="101" t="s">
        <v>2207</v>
      </c>
      <c r="Q520" s="102">
        <v>80000</v>
      </c>
      <c r="R520" s="46">
        <f t="shared" si="33"/>
        <v>1060893</v>
      </c>
      <c r="S520" s="102">
        <v>30000</v>
      </c>
      <c r="T520" s="102">
        <v>1030893</v>
      </c>
      <c r="V520" s="100" t="s">
        <v>139</v>
      </c>
      <c r="W520" s="101" t="s">
        <v>2215</v>
      </c>
      <c r="X520" s="102">
        <v>41016852</v>
      </c>
      <c r="Y520" s="102">
        <f t="shared" si="34"/>
        <v>28034451</v>
      </c>
      <c r="Z520" s="102">
        <v>1638738</v>
      </c>
      <c r="AA520" s="102">
        <v>26395713</v>
      </c>
    </row>
    <row r="521" spans="1:27" ht="15">
      <c r="A521" s="100" t="s">
        <v>201</v>
      </c>
      <c r="B521" s="101" t="s">
        <v>2233</v>
      </c>
      <c r="C521" s="102">
        <v>900</v>
      </c>
      <c r="D521" s="46">
        <f t="shared" si="32"/>
        <v>0</v>
      </c>
      <c r="E521" s="80"/>
      <c r="F521" s="80"/>
      <c r="O521" s="100" t="s">
        <v>107</v>
      </c>
      <c r="P521" s="101" t="s">
        <v>2208</v>
      </c>
      <c r="Q521" s="102">
        <v>418350</v>
      </c>
      <c r="R521" s="46">
        <f t="shared" si="33"/>
        <v>1734571</v>
      </c>
      <c r="S521" s="102">
        <v>708140</v>
      </c>
      <c r="T521" s="102">
        <v>1026431</v>
      </c>
      <c r="V521" s="100" t="s">
        <v>142</v>
      </c>
      <c r="W521" s="101" t="s">
        <v>2216</v>
      </c>
      <c r="X521" s="102">
        <v>57800</v>
      </c>
      <c r="Y521" s="102">
        <f t="shared" si="34"/>
        <v>477527</v>
      </c>
      <c r="Z521" s="102">
        <v>119000</v>
      </c>
      <c r="AA521" s="102">
        <v>358527</v>
      </c>
    </row>
    <row r="522" spans="1:27" ht="15">
      <c r="A522" s="100" t="s">
        <v>204</v>
      </c>
      <c r="B522" s="101" t="s">
        <v>1913</v>
      </c>
      <c r="C522" s="80"/>
      <c r="D522" s="46">
        <f t="shared" si="32"/>
        <v>30700</v>
      </c>
      <c r="E522" s="80"/>
      <c r="F522" s="102">
        <v>30700</v>
      </c>
      <c r="O522" s="100" t="s">
        <v>110</v>
      </c>
      <c r="P522" s="101" t="s">
        <v>2209</v>
      </c>
      <c r="Q522" s="80"/>
      <c r="R522" s="46">
        <f t="shared" si="33"/>
        <v>290069</v>
      </c>
      <c r="S522" s="102">
        <v>16246</v>
      </c>
      <c r="T522" s="102">
        <v>273823</v>
      </c>
      <c r="V522" s="100" t="s">
        <v>145</v>
      </c>
      <c r="W522" s="101" t="s">
        <v>2217</v>
      </c>
      <c r="X522" s="102">
        <v>14500</v>
      </c>
      <c r="Y522" s="102">
        <f t="shared" si="34"/>
        <v>900932</v>
      </c>
      <c r="Z522" s="80"/>
      <c r="AA522" s="102">
        <v>900932</v>
      </c>
    </row>
    <row r="523" spans="1:27" ht="15">
      <c r="A523" s="100" t="s">
        <v>209</v>
      </c>
      <c r="B523" s="101" t="s">
        <v>2235</v>
      </c>
      <c r="C523" s="80"/>
      <c r="D523" s="46">
        <f t="shared" si="32"/>
        <v>17901</v>
      </c>
      <c r="E523" s="80"/>
      <c r="F523" s="102">
        <v>17901</v>
      </c>
      <c r="O523" s="100" t="s">
        <v>113</v>
      </c>
      <c r="P523" s="101" t="s">
        <v>2210</v>
      </c>
      <c r="Q523" s="102">
        <v>211000</v>
      </c>
      <c r="R523" s="46">
        <f t="shared" si="33"/>
        <v>7683004</v>
      </c>
      <c r="S523" s="102">
        <v>1212562</v>
      </c>
      <c r="T523" s="102">
        <v>6470442</v>
      </c>
      <c r="V523" s="100" t="s">
        <v>148</v>
      </c>
      <c r="W523" s="101" t="s">
        <v>2269</v>
      </c>
      <c r="X523" s="102">
        <v>655500</v>
      </c>
      <c r="Y523" s="102">
        <f t="shared" si="34"/>
        <v>3579761</v>
      </c>
      <c r="Z523" s="80"/>
      <c r="AA523" s="102">
        <v>3579761</v>
      </c>
    </row>
    <row r="524" spans="1:27" ht="15">
      <c r="A524" s="100" t="s">
        <v>212</v>
      </c>
      <c r="B524" s="101" t="s">
        <v>2236</v>
      </c>
      <c r="C524" s="80"/>
      <c r="D524" s="46">
        <f t="shared" si="32"/>
        <v>8300</v>
      </c>
      <c r="E524" s="102">
        <v>3800</v>
      </c>
      <c r="F524" s="102">
        <v>4500</v>
      </c>
      <c r="O524" s="100" t="s">
        <v>127</v>
      </c>
      <c r="P524" s="101" t="s">
        <v>2211</v>
      </c>
      <c r="Q524" s="102">
        <v>1573391</v>
      </c>
      <c r="R524" s="46">
        <f t="shared" si="33"/>
        <v>3091985</v>
      </c>
      <c r="S524" s="102">
        <v>186012</v>
      </c>
      <c r="T524" s="102">
        <v>2905973</v>
      </c>
      <c r="V524" s="100" t="s">
        <v>151</v>
      </c>
      <c r="W524" s="101" t="s">
        <v>2218</v>
      </c>
      <c r="X524" s="80"/>
      <c r="Y524" s="102">
        <f t="shared" si="34"/>
        <v>32211393</v>
      </c>
      <c r="Z524" s="102">
        <v>193500</v>
      </c>
      <c r="AA524" s="102">
        <v>32017893</v>
      </c>
    </row>
    <row r="525" spans="1:27" ht="15">
      <c r="A525" s="100" t="s">
        <v>214</v>
      </c>
      <c r="B525" s="101" t="s">
        <v>2237</v>
      </c>
      <c r="C525" s="80"/>
      <c r="D525" s="46">
        <f t="shared" si="32"/>
        <v>41018</v>
      </c>
      <c r="E525" s="80"/>
      <c r="F525" s="102">
        <v>41018</v>
      </c>
      <c r="O525" s="100" t="s">
        <v>129</v>
      </c>
      <c r="P525" s="101" t="s">
        <v>2212</v>
      </c>
      <c r="Q525" s="102">
        <v>4493235</v>
      </c>
      <c r="R525" s="46">
        <f t="shared" si="33"/>
        <v>12373501</v>
      </c>
      <c r="S525" s="102">
        <v>4913617</v>
      </c>
      <c r="T525" s="102">
        <v>7459884</v>
      </c>
      <c r="V525" s="100" t="s">
        <v>154</v>
      </c>
      <c r="W525" s="101" t="s">
        <v>2219</v>
      </c>
      <c r="X525" s="102">
        <v>5821572</v>
      </c>
      <c r="Y525" s="102">
        <f t="shared" si="34"/>
        <v>26444063</v>
      </c>
      <c r="Z525" s="102">
        <v>38052</v>
      </c>
      <c r="AA525" s="102">
        <v>26406011</v>
      </c>
    </row>
    <row r="526" spans="1:27" ht="15">
      <c r="A526" s="100" t="s">
        <v>217</v>
      </c>
      <c r="B526" s="101" t="s">
        <v>2238</v>
      </c>
      <c r="C526" s="102">
        <v>445250</v>
      </c>
      <c r="D526" s="46">
        <f t="shared" si="32"/>
        <v>58174</v>
      </c>
      <c r="E526" s="102">
        <v>400</v>
      </c>
      <c r="F526" s="102">
        <v>57774</v>
      </c>
      <c r="O526" s="100" t="s">
        <v>133</v>
      </c>
      <c r="P526" s="101" t="s">
        <v>2213</v>
      </c>
      <c r="Q526" s="102">
        <v>6805466</v>
      </c>
      <c r="R526" s="46">
        <f t="shared" si="33"/>
        <v>8472301</v>
      </c>
      <c r="S526" s="102">
        <v>3159255</v>
      </c>
      <c r="T526" s="102">
        <v>5313046</v>
      </c>
      <c r="V526" s="100" t="s">
        <v>157</v>
      </c>
      <c r="W526" s="101" t="s">
        <v>2220</v>
      </c>
      <c r="X526" s="80"/>
      <c r="Y526" s="102">
        <f t="shared" si="34"/>
        <v>8024172</v>
      </c>
      <c r="Z526" s="80"/>
      <c r="AA526" s="102">
        <v>8024172</v>
      </c>
    </row>
    <row r="527" spans="1:27" ht="15">
      <c r="A527" s="100" t="s">
        <v>220</v>
      </c>
      <c r="B527" s="101" t="s">
        <v>2239</v>
      </c>
      <c r="C527" s="80"/>
      <c r="D527" s="46">
        <f t="shared" si="32"/>
        <v>58575</v>
      </c>
      <c r="E527" s="80"/>
      <c r="F527" s="102">
        <v>58575</v>
      </c>
      <c r="O527" s="100" t="s">
        <v>136</v>
      </c>
      <c r="P527" s="101" t="s">
        <v>2214</v>
      </c>
      <c r="Q527" s="102">
        <v>3258881</v>
      </c>
      <c r="R527" s="46">
        <f t="shared" si="33"/>
        <v>25725909</v>
      </c>
      <c r="S527" s="102">
        <v>9006932</v>
      </c>
      <c r="T527" s="102">
        <v>16718977</v>
      </c>
      <c r="V527" s="100" t="s">
        <v>160</v>
      </c>
      <c r="W527" s="101" t="s">
        <v>2221</v>
      </c>
      <c r="X527" s="102">
        <v>4181526</v>
      </c>
      <c r="Y527" s="102">
        <f t="shared" si="34"/>
        <v>11841862</v>
      </c>
      <c r="Z527" s="102">
        <v>7719375</v>
      </c>
      <c r="AA527" s="102">
        <v>4122487</v>
      </c>
    </row>
    <row r="528" spans="1:27" ht="15">
      <c r="A528" s="100" t="s">
        <v>223</v>
      </c>
      <c r="B528" s="101" t="s">
        <v>2240</v>
      </c>
      <c r="C528" s="80"/>
      <c r="D528" s="46">
        <f t="shared" si="32"/>
        <v>22797</v>
      </c>
      <c r="E528" s="80"/>
      <c r="F528" s="102">
        <v>22797</v>
      </c>
      <c r="O528" s="100" t="s">
        <v>139</v>
      </c>
      <c r="P528" s="101" t="s">
        <v>2215</v>
      </c>
      <c r="Q528" s="102">
        <v>26399971</v>
      </c>
      <c r="R528" s="46">
        <f t="shared" si="33"/>
        <v>13774130</v>
      </c>
      <c r="S528" s="102">
        <v>1771600</v>
      </c>
      <c r="T528" s="102">
        <v>12002530</v>
      </c>
      <c r="V528" s="100" t="s">
        <v>163</v>
      </c>
      <c r="W528" s="101" t="s">
        <v>2222</v>
      </c>
      <c r="X528" s="102">
        <v>278350</v>
      </c>
      <c r="Y528" s="102">
        <f t="shared" si="34"/>
        <v>844905</v>
      </c>
      <c r="Z528" s="80"/>
      <c r="AA528" s="102">
        <v>844905</v>
      </c>
    </row>
    <row r="529" spans="1:27" ht="15">
      <c r="A529" s="100" t="s">
        <v>226</v>
      </c>
      <c r="B529" s="101" t="s">
        <v>2241</v>
      </c>
      <c r="C529" s="80"/>
      <c r="D529" s="46">
        <f t="shared" si="32"/>
        <v>32919</v>
      </c>
      <c r="E529" s="80"/>
      <c r="F529" s="102">
        <v>32919</v>
      </c>
      <c r="O529" s="100" t="s">
        <v>142</v>
      </c>
      <c r="P529" s="101" t="s">
        <v>2216</v>
      </c>
      <c r="Q529" s="102">
        <v>5213510</v>
      </c>
      <c r="R529" s="46">
        <f t="shared" si="33"/>
        <v>4685235</v>
      </c>
      <c r="S529" s="102">
        <v>1139320</v>
      </c>
      <c r="T529" s="102">
        <v>3545915</v>
      </c>
      <c r="V529" s="100" t="s">
        <v>166</v>
      </c>
      <c r="W529" s="101" t="s">
        <v>2223</v>
      </c>
      <c r="X529" s="102">
        <v>38300</v>
      </c>
      <c r="Y529" s="102">
        <f t="shared" si="34"/>
        <v>9484860</v>
      </c>
      <c r="Z529" s="80"/>
      <c r="AA529" s="102">
        <v>9484860</v>
      </c>
    </row>
    <row r="530" spans="1:27" ht="15">
      <c r="A530" s="100" t="s">
        <v>229</v>
      </c>
      <c r="B530" s="101" t="s">
        <v>1842</v>
      </c>
      <c r="C530" s="80"/>
      <c r="D530" s="46">
        <f t="shared" si="32"/>
        <v>46770</v>
      </c>
      <c r="E530" s="80"/>
      <c r="F530" s="102">
        <v>46770</v>
      </c>
      <c r="O530" s="100" t="s">
        <v>145</v>
      </c>
      <c r="P530" s="101" t="s">
        <v>2217</v>
      </c>
      <c r="Q530" s="102">
        <v>366000</v>
      </c>
      <c r="R530" s="46">
        <f t="shared" si="33"/>
        <v>2606533</v>
      </c>
      <c r="S530" s="102">
        <v>803304</v>
      </c>
      <c r="T530" s="102">
        <v>1803229</v>
      </c>
      <c r="V530" s="100" t="s">
        <v>169</v>
      </c>
      <c r="W530" s="101" t="s">
        <v>2224</v>
      </c>
      <c r="X530" s="102">
        <v>302000</v>
      </c>
      <c r="Y530" s="102">
        <f t="shared" si="34"/>
        <v>1922366</v>
      </c>
      <c r="Z530" s="102">
        <v>26010</v>
      </c>
      <c r="AA530" s="102">
        <v>1896356</v>
      </c>
    </row>
    <row r="531" spans="1:27" ht="15">
      <c r="A531" s="100" t="s">
        <v>232</v>
      </c>
      <c r="B531" s="101" t="s">
        <v>2242</v>
      </c>
      <c r="C531" s="102">
        <v>15000</v>
      </c>
      <c r="D531" s="46">
        <f t="shared" si="32"/>
        <v>0</v>
      </c>
      <c r="E531" s="80"/>
      <c r="F531" s="80"/>
      <c r="O531" s="100" t="s">
        <v>148</v>
      </c>
      <c r="P531" s="101" t="s">
        <v>2269</v>
      </c>
      <c r="Q531" s="102">
        <v>173800</v>
      </c>
      <c r="R531" s="46">
        <f t="shared" si="33"/>
        <v>2958365</v>
      </c>
      <c r="S531" s="102">
        <v>152300</v>
      </c>
      <c r="T531" s="102">
        <v>2806065</v>
      </c>
      <c r="V531" s="100" t="s">
        <v>172</v>
      </c>
      <c r="W531" s="101" t="s">
        <v>2225</v>
      </c>
      <c r="X531" s="102">
        <v>1004500</v>
      </c>
      <c r="Y531" s="102">
        <f t="shared" si="34"/>
        <v>1626317</v>
      </c>
      <c r="Z531" s="80"/>
      <c r="AA531" s="102">
        <v>1626317</v>
      </c>
    </row>
    <row r="532" spans="1:27" ht="15">
      <c r="A532" s="100" t="s">
        <v>235</v>
      </c>
      <c r="B532" s="101" t="s">
        <v>2243</v>
      </c>
      <c r="C532" s="80"/>
      <c r="D532" s="46">
        <f t="shared" si="32"/>
        <v>86968</v>
      </c>
      <c r="E532" s="80"/>
      <c r="F532" s="102">
        <v>86968</v>
      </c>
      <c r="O532" s="100" t="s">
        <v>151</v>
      </c>
      <c r="P532" s="101" t="s">
        <v>2218</v>
      </c>
      <c r="Q532" s="102">
        <v>1082930</v>
      </c>
      <c r="R532" s="46">
        <f t="shared" si="33"/>
        <v>2905560</v>
      </c>
      <c r="S532" s="102">
        <v>955280</v>
      </c>
      <c r="T532" s="102">
        <v>1950280</v>
      </c>
      <c r="V532" s="100" t="s">
        <v>175</v>
      </c>
      <c r="W532" s="101" t="s">
        <v>2226</v>
      </c>
      <c r="X532" s="102">
        <v>1232800</v>
      </c>
      <c r="Y532" s="102">
        <f t="shared" si="34"/>
        <v>11240991</v>
      </c>
      <c r="Z532" s="102">
        <v>9507000</v>
      </c>
      <c r="AA532" s="102">
        <v>1733991</v>
      </c>
    </row>
    <row r="533" spans="1:27" ht="15">
      <c r="A533" s="100" t="s">
        <v>238</v>
      </c>
      <c r="B533" s="101" t="s">
        <v>2244</v>
      </c>
      <c r="C533" s="102">
        <v>1500</v>
      </c>
      <c r="D533" s="46">
        <f t="shared" si="32"/>
        <v>23545</v>
      </c>
      <c r="E533" s="80"/>
      <c r="F533" s="102">
        <v>23545</v>
      </c>
      <c r="O533" s="100" t="s">
        <v>154</v>
      </c>
      <c r="P533" s="101" t="s">
        <v>2219</v>
      </c>
      <c r="Q533" s="102">
        <v>13192208</v>
      </c>
      <c r="R533" s="46">
        <f t="shared" si="33"/>
        <v>10709514</v>
      </c>
      <c r="S533" s="102">
        <v>4974898</v>
      </c>
      <c r="T533" s="102">
        <v>5734616</v>
      </c>
      <c r="V533" s="100" t="s">
        <v>178</v>
      </c>
      <c r="W533" s="101" t="s">
        <v>1857</v>
      </c>
      <c r="X533" s="102">
        <v>68400</v>
      </c>
      <c r="Y533" s="102">
        <f t="shared" si="34"/>
        <v>4812853</v>
      </c>
      <c r="Z533" s="102">
        <v>10700</v>
      </c>
      <c r="AA533" s="102">
        <v>4802153</v>
      </c>
    </row>
    <row r="534" spans="1:27" ht="15">
      <c r="A534" s="100" t="s">
        <v>240</v>
      </c>
      <c r="B534" s="101" t="s">
        <v>2245</v>
      </c>
      <c r="C534" s="80"/>
      <c r="D534" s="46">
        <f t="shared" si="32"/>
        <v>20701</v>
      </c>
      <c r="E534" s="80"/>
      <c r="F534" s="102">
        <v>20701</v>
      </c>
      <c r="O534" s="100" t="s">
        <v>157</v>
      </c>
      <c r="P534" s="101" t="s">
        <v>2220</v>
      </c>
      <c r="Q534" s="102">
        <v>1728400</v>
      </c>
      <c r="R534" s="46">
        <f t="shared" si="33"/>
        <v>5329953</v>
      </c>
      <c r="S534" s="102">
        <v>2339800</v>
      </c>
      <c r="T534" s="102">
        <v>2990153</v>
      </c>
      <c r="V534" s="100" t="s">
        <v>180</v>
      </c>
      <c r="W534" s="101" t="s">
        <v>2227</v>
      </c>
      <c r="X534" s="102">
        <v>9597851</v>
      </c>
      <c r="Y534" s="102">
        <f t="shared" si="34"/>
        <v>34016787</v>
      </c>
      <c r="Z534" s="80"/>
      <c r="AA534" s="102">
        <v>34016787</v>
      </c>
    </row>
    <row r="535" spans="1:27" ht="15">
      <c r="A535" s="100" t="s">
        <v>243</v>
      </c>
      <c r="B535" s="101" t="s">
        <v>1820</v>
      </c>
      <c r="C535" s="80"/>
      <c r="D535" s="46">
        <f t="shared" si="32"/>
        <v>232418</v>
      </c>
      <c r="E535" s="102">
        <v>80313</v>
      </c>
      <c r="F535" s="102">
        <v>152105</v>
      </c>
      <c r="O535" s="100" t="s">
        <v>160</v>
      </c>
      <c r="P535" s="101" t="s">
        <v>2221</v>
      </c>
      <c r="Q535" s="102">
        <v>37610295</v>
      </c>
      <c r="R535" s="46">
        <f t="shared" si="33"/>
        <v>22629499</v>
      </c>
      <c r="S535" s="102">
        <v>3959965</v>
      </c>
      <c r="T535" s="102">
        <v>18669534</v>
      </c>
      <c r="V535" s="100" t="s">
        <v>183</v>
      </c>
      <c r="W535" s="101" t="s">
        <v>1997</v>
      </c>
      <c r="X535" s="102">
        <v>2924182</v>
      </c>
      <c r="Y535" s="102">
        <f t="shared" si="34"/>
        <v>19247517</v>
      </c>
      <c r="Z535" s="102">
        <v>1211817</v>
      </c>
      <c r="AA535" s="102">
        <v>18035700</v>
      </c>
    </row>
    <row r="536" spans="1:27" ht="15">
      <c r="A536" s="100" t="s">
        <v>246</v>
      </c>
      <c r="B536" s="101" t="s">
        <v>2254</v>
      </c>
      <c r="C536" s="80"/>
      <c r="D536" s="46">
        <f t="shared" si="32"/>
        <v>151548</v>
      </c>
      <c r="E536" s="102">
        <v>6300</v>
      </c>
      <c r="F536" s="102">
        <v>145248</v>
      </c>
      <c r="O536" s="100" t="s">
        <v>163</v>
      </c>
      <c r="P536" s="101" t="s">
        <v>2222</v>
      </c>
      <c r="Q536" s="102">
        <v>517000</v>
      </c>
      <c r="R536" s="46">
        <f t="shared" si="33"/>
        <v>15991586</v>
      </c>
      <c r="S536" s="102">
        <v>49100</v>
      </c>
      <c r="T536" s="102">
        <v>15942486</v>
      </c>
      <c r="V536" s="100" t="s">
        <v>185</v>
      </c>
      <c r="W536" s="101" t="s">
        <v>2228</v>
      </c>
      <c r="X536" s="102">
        <v>2283534</v>
      </c>
      <c r="Y536" s="102">
        <f t="shared" si="34"/>
        <v>14369346</v>
      </c>
      <c r="Z536" s="102">
        <v>646350</v>
      </c>
      <c r="AA536" s="102">
        <v>13722996</v>
      </c>
    </row>
    <row r="537" spans="1:27" ht="15">
      <c r="A537" s="100"/>
      <c r="B537" s="101"/>
      <c r="C537" s="102"/>
      <c r="D537" s="46"/>
      <c r="E537" s="102"/>
      <c r="F537" s="102"/>
      <c r="O537" s="100" t="s">
        <v>166</v>
      </c>
      <c r="P537" s="101" t="s">
        <v>2223</v>
      </c>
      <c r="Q537" s="102">
        <v>3079425</v>
      </c>
      <c r="R537" s="46">
        <f t="shared" si="33"/>
        <v>5573305</v>
      </c>
      <c r="S537" s="102">
        <v>630650</v>
      </c>
      <c r="T537" s="102">
        <v>4942655</v>
      </c>
      <c r="V537" s="100" t="s">
        <v>191</v>
      </c>
      <c r="W537" s="101" t="s">
        <v>2230</v>
      </c>
      <c r="X537" s="102">
        <v>12172</v>
      </c>
      <c r="Y537" s="102">
        <f t="shared" si="34"/>
        <v>246630</v>
      </c>
      <c r="Z537" s="102">
        <v>30000</v>
      </c>
      <c r="AA537" s="102">
        <v>216630</v>
      </c>
    </row>
    <row r="538" spans="1:27" ht="15">
      <c r="A538" s="100"/>
      <c r="B538" s="101"/>
      <c r="C538" s="102"/>
      <c r="D538" s="46"/>
      <c r="E538" s="80"/>
      <c r="F538" s="102"/>
      <c r="O538" s="100" t="s">
        <v>169</v>
      </c>
      <c r="P538" s="101" t="s">
        <v>2224</v>
      </c>
      <c r="Q538" s="102">
        <v>5000</v>
      </c>
      <c r="R538" s="46">
        <f t="shared" si="33"/>
        <v>3482338</v>
      </c>
      <c r="S538" s="102">
        <v>84657</v>
      </c>
      <c r="T538" s="102">
        <v>3397681</v>
      </c>
      <c r="V538" s="100" t="s">
        <v>192</v>
      </c>
      <c r="W538" s="101" t="s">
        <v>2231</v>
      </c>
      <c r="X538" s="80"/>
      <c r="Y538" s="102">
        <f t="shared" si="34"/>
        <v>421097</v>
      </c>
      <c r="Z538" s="80"/>
      <c r="AA538" s="102">
        <v>421097</v>
      </c>
    </row>
    <row r="539" spans="1:27" ht="15">
      <c r="A539" s="100"/>
      <c r="B539" s="101"/>
      <c r="C539" s="80"/>
      <c r="D539" s="46"/>
      <c r="E539" s="80"/>
      <c r="F539" s="102"/>
      <c r="O539" s="100" t="s">
        <v>172</v>
      </c>
      <c r="P539" s="101" t="s">
        <v>2225</v>
      </c>
      <c r="Q539" s="102">
        <v>256300</v>
      </c>
      <c r="R539" s="46">
        <f t="shared" si="33"/>
        <v>2068715</v>
      </c>
      <c r="S539" s="102">
        <v>22800</v>
      </c>
      <c r="T539" s="102">
        <v>2045915</v>
      </c>
      <c r="V539" s="100" t="s">
        <v>193</v>
      </c>
      <c r="W539" s="101" t="s">
        <v>2299</v>
      </c>
      <c r="X539" s="80"/>
      <c r="Y539" s="102">
        <f t="shared" si="34"/>
        <v>4132544</v>
      </c>
      <c r="Z539" s="80"/>
      <c r="AA539" s="102">
        <v>4132544</v>
      </c>
    </row>
    <row r="540" spans="1:27" ht="15">
      <c r="A540" s="100"/>
      <c r="B540" s="101"/>
      <c r="C540" s="80"/>
      <c r="D540" s="46"/>
      <c r="E540" s="80"/>
      <c r="F540" s="102"/>
      <c r="O540" s="100" t="s">
        <v>175</v>
      </c>
      <c r="P540" s="101" t="s">
        <v>2226</v>
      </c>
      <c r="Q540" s="102">
        <v>4214750</v>
      </c>
      <c r="R540" s="46">
        <f t="shared" si="33"/>
        <v>19379013</v>
      </c>
      <c r="S540" s="102">
        <v>5149183</v>
      </c>
      <c r="T540" s="102">
        <v>14229830</v>
      </c>
      <c r="V540" s="100" t="s">
        <v>194</v>
      </c>
      <c r="W540" s="101" t="s">
        <v>2232</v>
      </c>
      <c r="X540" s="102">
        <v>238601</v>
      </c>
      <c r="Y540" s="102">
        <f t="shared" si="34"/>
        <v>1011796</v>
      </c>
      <c r="Z540" s="102">
        <v>149324</v>
      </c>
      <c r="AA540" s="102">
        <v>862472</v>
      </c>
    </row>
    <row r="541" spans="1:27" ht="15">
      <c r="A541" s="100"/>
      <c r="B541" s="101"/>
      <c r="C541" s="102"/>
      <c r="D541" s="46"/>
      <c r="E541" s="80"/>
      <c r="F541" s="102"/>
      <c r="O541" s="100" t="s">
        <v>178</v>
      </c>
      <c r="P541" s="101" t="s">
        <v>1857</v>
      </c>
      <c r="Q541" s="102">
        <v>1100530</v>
      </c>
      <c r="R541" s="46">
        <f t="shared" si="33"/>
        <v>9208218</v>
      </c>
      <c r="S541" s="102">
        <v>1775730</v>
      </c>
      <c r="T541" s="102">
        <v>7432488</v>
      </c>
      <c r="V541" s="100" t="s">
        <v>198</v>
      </c>
      <c r="W541" s="101" t="s">
        <v>1946</v>
      </c>
      <c r="X541" s="102">
        <v>936600</v>
      </c>
      <c r="Y541" s="102">
        <f t="shared" si="34"/>
        <v>779701</v>
      </c>
      <c r="Z541" s="80"/>
      <c r="AA541" s="102">
        <v>779701</v>
      </c>
    </row>
    <row r="542" spans="1:27" ht="15">
      <c r="A542" s="100"/>
      <c r="B542" s="101"/>
      <c r="C542" s="80"/>
      <c r="D542" s="46"/>
      <c r="E542" s="80"/>
      <c r="F542" s="102"/>
      <c r="O542" s="100" t="s">
        <v>180</v>
      </c>
      <c r="P542" s="101" t="s">
        <v>2227</v>
      </c>
      <c r="Q542" s="102">
        <v>9669904</v>
      </c>
      <c r="R542" s="46">
        <f t="shared" si="33"/>
        <v>28611214</v>
      </c>
      <c r="S542" s="102">
        <v>10120646</v>
      </c>
      <c r="T542" s="102">
        <v>18490568</v>
      </c>
      <c r="V542" s="100" t="s">
        <v>201</v>
      </c>
      <c r="W542" s="101" t="s">
        <v>2233</v>
      </c>
      <c r="X542" s="102">
        <v>787500</v>
      </c>
      <c r="Y542" s="102">
        <f t="shared" si="34"/>
        <v>548592</v>
      </c>
      <c r="Z542" s="80"/>
      <c r="AA542" s="102">
        <v>548592</v>
      </c>
    </row>
    <row r="543" spans="1:27" ht="15">
      <c r="A543" s="100"/>
      <c r="B543" s="101"/>
      <c r="C543" s="80"/>
      <c r="D543" s="46"/>
      <c r="E543" s="80"/>
      <c r="F543" s="102"/>
      <c r="O543" s="100" t="s">
        <v>183</v>
      </c>
      <c r="P543" s="101" t="s">
        <v>1997</v>
      </c>
      <c r="Q543" s="102">
        <v>805400</v>
      </c>
      <c r="R543" s="46">
        <f t="shared" si="33"/>
        <v>15910796</v>
      </c>
      <c r="S543" s="102">
        <v>2076331</v>
      </c>
      <c r="T543" s="102">
        <v>13834465</v>
      </c>
      <c r="V543" s="100" t="s">
        <v>204</v>
      </c>
      <c r="W543" s="101" t="s">
        <v>1913</v>
      </c>
      <c r="X543" s="102">
        <v>20600</v>
      </c>
      <c r="Y543" s="102">
        <f t="shared" si="34"/>
        <v>1479091</v>
      </c>
      <c r="Z543" s="102">
        <v>493945</v>
      </c>
      <c r="AA543" s="102">
        <v>985146</v>
      </c>
    </row>
    <row r="544" spans="1:27" ht="15">
      <c r="A544" s="100"/>
      <c r="B544" s="101"/>
      <c r="C544" s="80"/>
      <c r="D544" s="46"/>
      <c r="E544" s="102"/>
      <c r="F544" s="102"/>
      <c r="O544" s="100" t="s">
        <v>185</v>
      </c>
      <c r="P544" s="101" t="s">
        <v>2228</v>
      </c>
      <c r="Q544" s="102">
        <v>26561581</v>
      </c>
      <c r="R544" s="46">
        <f t="shared" si="33"/>
        <v>30273361</v>
      </c>
      <c r="S544" s="102">
        <v>14121078</v>
      </c>
      <c r="T544" s="102">
        <v>16152283</v>
      </c>
      <c r="V544" s="100" t="s">
        <v>207</v>
      </c>
      <c r="W544" s="101" t="s">
        <v>2234</v>
      </c>
      <c r="X544" s="102">
        <v>298590</v>
      </c>
      <c r="Y544" s="102">
        <f t="shared" si="34"/>
        <v>6895974</v>
      </c>
      <c r="Z544" s="102">
        <v>1724320</v>
      </c>
      <c r="AA544" s="102">
        <v>5171654</v>
      </c>
    </row>
    <row r="545" spans="1:27" ht="15">
      <c r="A545" s="100"/>
      <c r="B545" s="101"/>
      <c r="C545" s="80"/>
      <c r="D545" s="46"/>
      <c r="E545" s="102"/>
      <c r="F545" s="102"/>
      <c r="O545" s="100" t="s">
        <v>188</v>
      </c>
      <c r="P545" s="101" t="s">
        <v>2229</v>
      </c>
      <c r="Q545" s="80"/>
      <c r="R545" s="46">
        <f t="shared" si="33"/>
        <v>178396</v>
      </c>
      <c r="S545" s="102">
        <v>145500</v>
      </c>
      <c r="T545" s="102">
        <v>32896</v>
      </c>
      <c r="V545" s="100" t="s">
        <v>209</v>
      </c>
      <c r="W545" s="101" t="s">
        <v>2235</v>
      </c>
      <c r="X545" s="102">
        <v>227000</v>
      </c>
      <c r="Y545" s="102">
        <f t="shared" si="34"/>
        <v>226216</v>
      </c>
      <c r="Z545" s="102">
        <v>11150</v>
      </c>
      <c r="AA545" s="102">
        <v>215066</v>
      </c>
    </row>
    <row r="546" spans="1:27" ht="15">
      <c r="A546" s="100"/>
      <c r="B546" s="101"/>
      <c r="C546" s="80"/>
      <c r="D546" s="46"/>
      <c r="E546" s="80"/>
      <c r="F546" s="102"/>
      <c r="O546" s="100" t="s">
        <v>191</v>
      </c>
      <c r="P546" s="101" t="s">
        <v>2230</v>
      </c>
      <c r="Q546" s="102">
        <v>3811320</v>
      </c>
      <c r="R546" s="46">
        <f t="shared" si="33"/>
        <v>1018283</v>
      </c>
      <c r="S546" s="102">
        <v>74105</v>
      </c>
      <c r="T546" s="102">
        <v>944178</v>
      </c>
      <c r="V546" s="100" t="s">
        <v>212</v>
      </c>
      <c r="W546" s="101" t="s">
        <v>2236</v>
      </c>
      <c r="X546" s="102">
        <v>221300</v>
      </c>
      <c r="Y546" s="102">
        <f t="shared" si="34"/>
        <v>1114921</v>
      </c>
      <c r="Z546" s="102">
        <v>35764</v>
      </c>
      <c r="AA546" s="102">
        <v>1079157</v>
      </c>
    </row>
    <row r="547" spans="1:27" ht="15">
      <c r="A547" s="100"/>
      <c r="B547" s="101"/>
      <c r="C547" s="102"/>
      <c r="D547" s="46"/>
      <c r="E547" s="80"/>
      <c r="F547" s="80"/>
      <c r="O547" s="100" t="s">
        <v>192</v>
      </c>
      <c r="P547" s="101" t="s">
        <v>2231</v>
      </c>
      <c r="Q547" s="102">
        <v>15000</v>
      </c>
      <c r="R547" s="46">
        <f t="shared" si="33"/>
        <v>330528</v>
      </c>
      <c r="S547" s="102">
        <v>1</v>
      </c>
      <c r="T547" s="102">
        <v>330527</v>
      </c>
      <c r="V547" s="100" t="s">
        <v>214</v>
      </c>
      <c r="W547" s="101" t="s">
        <v>2237</v>
      </c>
      <c r="X547" s="102">
        <v>106200</v>
      </c>
      <c r="Y547" s="102">
        <f t="shared" si="34"/>
        <v>133081</v>
      </c>
      <c r="Z547" s="80"/>
      <c r="AA547" s="102">
        <v>133081</v>
      </c>
    </row>
    <row r="548" spans="15:27" ht="15">
      <c r="O548" s="100" t="s">
        <v>193</v>
      </c>
      <c r="P548" s="101" t="s">
        <v>2299</v>
      </c>
      <c r="Q548" s="80"/>
      <c r="R548" s="46">
        <f t="shared" si="33"/>
        <v>685345</v>
      </c>
      <c r="S548" s="80"/>
      <c r="T548" s="102">
        <v>685345</v>
      </c>
      <c r="V548" s="100" t="s">
        <v>217</v>
      </c>
      <c r="W548" s="101" t="s">
        <v>2238</v>
      </c>
      <c r="X548" s="102">
        <v>202642</v>
      </c>
      <c r="Y548" s="102">
        <f t="shared" si="34"/>
        <v>415144</v>
      </c>
      <c r="Z548" s="102">
        <v>7900</v>
      </c>
      <c r="AA548" s="102">
        <v>407244</v>
      </c>
    </row>
    <row r="549" spans="15:27" ht="15">
      <c r="O549" s="100" t="s">
        <v>194</v>
      </c>
      <c r="P549" s="101" t="s">
        <v>2232</v>
      </c>
      <c r="Q549" s="102">
        <v>11678950</v>
      </c>
      <c r="R549" s="46">
        <f t="shared" si="33"/>
        <v>1617774</v>
      </c>
      <c r="S549" s="102">
        <v>491125</v>
      </c>
      <c r="T549" s="102">
        <v>1126649</v>
      </c>
      <c r="V549" s="100" t="s">
        <v>220</v>
      </c>
      <c r="W549" s="101" t="s">
        <v>2239</v>
      </c>
      <c r="X549" s="102">
        <v>121300</v>
      </c>
      <c r="Y549" s="102">
        <f t="shared" si="34"/>
        <v>323783</v>
      </c>
      <c r="Z549" s="102">
        <v>124400</v>
      </c>
      <c r="AA549" s="102">
        <v>199383</v>
      </c>
    </row>
    <row r="550" spans="15:27" ht="15">
      <c r="O550" s="100" t="s">
        <v>198</v>
      </c>
      <c r="P550" s="101" t="s">
        <v>1946</v>
      </c>
      <c r="Q550" s="102">
        <v>368817</v>
      </c>
      <c r="R550" s="46">
        <f t="shared" si="33"/>
        <v>795890</v>
      </c>
      <c r="S550" s="102">
        <v>35600</v>
      </c>
      <c r="T550" s="102">
        <v>760290</v>
      </c>
      <c r="V550" s="100" t="s">
        <v>223</v>
      </c>
      <c r="W550" s="101" t="s">
        <v>2240</v>
      </c>
      <c r="X550" s="102">
        <v>164765</v>
      </c>
      <c r="Y550" s="102">
        <f t="shared" si="34"/>
        <v>183708</v>
      </c>
      <c r="Z550" s="80"/>
      <c r="AA550" s="102">
        <v>183708</v>
      </c>
    </row>
    <row r="551" spans="15:27" ht="15">
      <c r="O551" s="100" t="s">
        <v>201</v>
      </c>
      <c r="P551" s="101" t="s">
        <v>2233</v>
      </c>
      <c r="Q551" s="80"/>
      <c r="R551" s="46">
        <f t="shared" si="33"/>
        <v>160424</v>
      </c>
      <c r="S551" s="102">
        <v>105003</v>
      </c>
      <c r="T551" s="102">
        <v>55421</v>
      </c>
      <c r="V551" s="100" t="s">
        <v>226</v>
      </c>
      <c r="W551" s="101" t="s">
        <v>2241</v>
      </c>
      <c r="X551" s="102">
        <v>195400</v>
      </c>
      <c r="Y551" s="102">
        <f t="shared" si="34"/>
        <v>3786934</v>
      </c>
      <c r="Z551" s="102">
        <v>22000</v>
      </c>
      <c r="AA551" s="102">
        <v>3764934</v>
      </c>
    </row>
    <row r="552" spans="15:27" ht="15">
      <c r="O552" s="100" t="s">
        <v>204</v>
      </c>
      <c r="P552" s="101" t="s">
        <v>1913</v>
      </c>
      <c r="Q552" s="102">
        <v>14800</v>
      </c>
      <c r="R552" s="46">
        <f t="shared" si="33"/>
        <v>1239474</v>
      </c>
      <c r="S552" s="102">
        <v>582748</v>
      </c>
      <c r="T552" s="102">
        <v>656726</v>
      </c>
      <c r="V552" s="100" t="s">
        <v>229</v>
      </c>
      <c r="W552" s="101" t="s">
        <v>1842</v>
      </c>
      <c r="X552" s="102">
        <v>133325</v>
      </c>
      <c r="Y552" s="102">
        <f t="shared" si="34"/>
        <v>1097258</v>
      </c>
      <c r="Z552" s="102">
        <v>351500</v>
      </c>
      <c r="AA552" s="102">
        <v>745758</v>
      </c>
    </row>
    <row r="553" spans="15:27" ht="15">
      <c r="O553" s="100" t="s">
        <v>207</v>
      </c>
      <c r="P553" s="101" t="s">
        <v>2234</v>
      </c>
      <c r="Q553" s="80"/>
      <c r="R553" s="46">
        <f t="shared" si="33"/>
        <v>293125</v>
      </c>
      <c r="S553" s="102">
        <v>193525</v>
      </c>
      <c r="T553" s="102">
        <v>99600</v>
      </c>
      <c r="V553" s="100" t="s">
        <v>232</v>
      </c>
      <c r="W553" s="101" t="s">
        <v>2242</v>
      </c>
      <c r="X553" s="102">
        <v>2290819</v>
      </c>
      <c r="Y553" s="102">
        <f t="shared" si="34"/>
        <v>1420276</v>
      </c>
      <c r="Z553" s="102">
        <v>57620</v>
      </c>
      <c r="AA553" s="102">
        <v>1362656</v>
      </c>
    </row>
    <row r="554" spans="15:27" ht="15">
      <c r="O554" s="100" t="s">
        <v>209</v>
      </c>
      <c r="P554" s="101" t="s">
        <v>2235</v>
      </c>
      <c r="Q554" s="102">
        <v>30000</v>
      </c>
      <c r="R554" s="46">
        <f t="shared" si="33"/>
        <v>683614</v>
      </c>
      <c r="S554" s="102">
        <v>34000</v>
      </c>
      <c r="T554" s="102">
        <v>649614</v>
      </c>
      <c r="V554" s="100" t="s">
        <v>235</v>
      </c>
      <c r="W554" s="101" t="s">
        <v>2243</v>
      </c>
      <c r="X554" s="102">
        <v>17800</v>
      </c>
      <c r="Y554" s="102">
        <f t="shared" si="34"/>
        <v>7763894</v>
      </c>
      <c r="Z554" s="102">
        <v>49975</v>
      </c>
      <c r="AA554" s="102">
        <v>7713919</v>
      </c>
    </row>
    <row r="555" spans="15:27" ht="15">
      <c r="O555" s="100" t="s">
        <v>212</v>
      </c>
      <c r="P555" s="101" t="s">
        <v>2236</v>
      </c>
      <c r="Q555" s="102">
        <v>46600</v>
      </c>
      <c r="R555" s="46">
        <f t="shared" si="33"/>
        <v>313357</v>
      </c>
      <c r="S555" s="102">
        <v>123260</v>
      </c>
      <c r="T555" s="102">
        <v>190097</v>
      </c>
      <c r="V555" s="100" t="s">
        <v>238</v>
      </c>
      <c r="W555" s="101" t="s">
        <v>2244</v>
      </c>
      <c r="X555" s="102">
        <v>2190550</v>
      </c>
      <c r="Y555" s="102">
        <f t="shared" si="34"/>
        <v>3067597</v>
      </c>
      <c r="Z555" s="80"/>
      <c r="AA555" s="102">
        <v>3067597</v>
      </c>
    </row>
    <row r="556" spans="15:27" ht="15">
      <c r="O556" s="100" t="s">
        <v>214</v>
      </c>
      <c r="P556" s="101" t="s">
        <v>2237</v>
      </c>
      <c r="Q556" s="80"/>
      <c r="R556" s="46">
        <f t="shared" si="33"/>
        <v>643246</v>
      </c>
      <c r="S556" s="102">
        <v>44500</v>
      </c>
      <c r="T556" s="102">
        <v>598746</v>
      </c>
      <c r="V556" s="100" t="s">
        <v>240</v>
      </c>
      <c r="W556" s="101" t="s">
        <v>2245</v>
      </c>
      <c r="X556" s="102">
        <v>59945</v>
      </c>
      <c r="Y556" s="102">
        <f t="shared" si="34"/>
        <v>1861116</v>
      </c>
      <c r="Z556" s="102">
        <v>18701</v>
      </c>
      <c r="AA556" s="102">
        <v>1842415</v>
      </c>
    </row>
    <row r="557" spans="15:27" ht="15">
      <c r="O557" s="100" t="s">
        <v>217</v>
      </c>
      <c r="P557" s="101" t="s">
        <v>2238</v>
      </c>
      <c r="Q557" s="102">
        <v>1044650</v>
      </c>
      <c r="R557" s="46">
        <f t="shared" si="33"/>
        <v>1308515</v>
      </c>
      <c r="S557" s="102">
        <v>348315</v>
      </c>
      <c r="T557" s="102">
        <v>960200</v>
      </c>
      <c r="V557" s="100" t="s">
        <v>243</v>
      </c>
      <c r="W557" s="101" t="s">
        <v>1820</v>
      </c>
      <c r="X557" s="102">
        <v>503812</v>
      </c>
      <c r="Y557" s="102">
        <f t="shared" si="34"/>
        <v>1396496</v>
      </c>
      <c r="Z557" s="102">
        <v>53275</v>
      </c>
      <c r="AA557" s="102">
        <v>1343221</v>
      </c>
    </row>
    <row r="558" spans="15:27" ht="15">
      <c r="O558" s="100" t="s">
        <v>220</v>
      </c>
      <c r="P558" s="101" t="s">
        <v>2239</v>
      </c>
      <c r="Q558" s="102">
        <v>252600</v>
      </c>
      <c r="R558" s="46">
        <f t="shared" si="33"/>
        <v>687939</v>
      </c>
      <c r="S558" s="102">
        <v>346985</v>
      </c>
      <c r="T558" s="102">
        <v>340954</v>
      </c>
      <c r="V558" s="100" t="s">
        <v>246</v>
      </c>
      <c r="W558" s="101" t="s">
        <v>2254</v>
      </c>
      <c r="X558" s="102">
        <v>131085</v>
      </c>
      <c r="Y558" s="102">
        <f t="shared" si="34"/>
        <v>3644254</v>
      </c>
      <c r="Z558" s="102">
        <v>60425</v>
      </c>
      <c r="AA558" s="102">
        <v>3583829</v>
      </c>
    </row>
    <row r="559" spans="15:27" ht="15">
      <c r="O559" s="100" t="s">
        <v>223</v>
      </c>
      <c r="P559" s="101" t="s">
        <v>2240</v>
      </c>
      <c r="Q559" s="102">
        <v>524900</v>
      </c>
      <c r="R559" s="46">
        <f t="shared" si="33"/>
        <v>687825</v>
      </c>
      <c r="S559" s="102">
        <v>114000</v>
      </c>
      <c r="T559" s="102">
        <v>573825</v>
      </c>
      <c r="V559" s="100" t="s">
        <v>249</v>
      </c>
      <c r="W559" s="101" t="s">
        <v>2255</v>
      </c>
      <c r="X559" s="102">
        <v>532484232</v>
      </c>
      <c r="Y559" s="102">
        <f t="shared" si="34"/>
        <v>156490348</v>
      </c>
      <c r="Z559" s="102">
        <v>38420367</v>
      </c>
      <c r="AA559" s="102">
        <v>118069981</v>
      </c>
    </row>
    <row r="560" spans="15:20" ht="15">
      <c r="O560" s="100" t="s">
        <v>226</v>
      </c>
      <c r="P560" s="101" t="s">
        <v>2241</v>
      </c>
      <c r="Q560" s="102">
        <v>1644300</v>
      </c>
      <c r="R560" s="46">
        <f t="shared" si="33"/>
        <v>1138502</v>
      </c>
      <c r="S560" s="102">
        <v>386700</v>
      </c>
      <c r="T560" s="102">
        <v>751802</v>
      </c>
    </row>
    <row r="561" spans="15:20" ht="15">
      <c r="O561" s="100" t="s">
        <v>229</v>
      </c>
      <c r="P561" s="101" t="s">
        <v>1842</v>
      </c>
      <c r="Q561" s="80"/>
      <c r="R561" s="46">
        <f t="shared" si="33"/>
        <v>1614292</v>
      </c>
      <c r="S561" s="102">
        <v>228139</v>
      </c>
      <c r="T561" s="102">
        <v>1386153</v>
      </c>
    </row>
    <row r="562" spans="15:20" ht="15">
      <c r="O562" s="100" t="s">
        <v>232</v>
      </c>
      <c r="P562" s="101" t="s">
        <v>2242</v>
      </c>
      <c r="Q562" s="102">
        <v>202000</v>
      </c>
      <c r="R562" s="46">
        <f t="shared" si="33"/>
        <v>274516</v>
      </c>
      <c r="S562" s="102">
        <v>24600</v>
      </c>
      <c r="T562" s="102">
        <v>249916</v>
      </c>
    </row>
    <row r="563" spans="15:20" ht="15">
      <c r="O563" s="100" t="s">
        <v>235</v>
      </c>
      <c r="P563" s="101" t="s">
        <v>2243</v>
      </c>
      <c r="Q563" s="80"/>
      <c r="R563" s="46">
        <f t="shared" si="33"/>
        <v>3931129</v>
      </c>
      <c r="S563" s="102">
        <v>159741</v>
      </c>
      <c r="T563" s="102">
        <v>3771388</v>
      </c>
    </row>
    <row r="564" spans="15:20" ht="15">
      <c r="O564" s="100" t="s">
        <v>238</v>
      </c>
      <c r="P564" s="101" t="s">
        <v>2244</v>
      </c>
      <c r="Q564" s="102">
        <v>58851</v>
      </c>
      <c r="R564" s="46">
        <f t="shared" si="33"/>
        <v>777714</v>
      </c>
      <c r="S564" s="102">
        <v>107100</v>
      </c>
      <c r="T564" s="102">
        <v>670614</v>
      </c>
    </row>
    <row r="565" spans="15:20" ht="15">
      <c r="O565" s="100" t="s">
        <v>240</v>
      </c>
      <c r="P565" s="101" t="s">
        <v>2245</v>
      </c>
      <c r="Q565" s="102">
        <v>1657119</v>
      </c>
      <c r="R565" s="46">
        <f t="shared" si="33"/>
        <v>627672</v>
      </c>
      <c r="S565" s="102">
        <v>97700</v>
      </c>
      <c r="T565" s="102">
        <v>529972</v>
      </c>
    </row>
    <row r="566" spans="15:20" ht="15">
      <c r="O566" s="100" t="s">
        <v>243</v>
      </c>
      <c r="P566" s="101" t="s">
        <v>1820</v>
      </c>
      <c r="Q566" s="102">
        <v>668125</v>
      </c>
      <c r="R566" s="46">
        <f t="shared" si="33"/>
        <v>1898984</v>
      </c>
      <c r="S566" s="102">
        <v>226806</v>
      </c>
      <c r="T566" s="102">
        <v>1672178</v>
      </c>
    </row>
    <row r="567" spans="15:20" ht="15">
      <c r="O567" s="100" t="s">
        <v>246</v>
      </c>
      <c r="P567" s="101" t="s">
        <v>2254</v>
      </c>
      <c r="Q567" s="102">
        <v>201600</v>
      </c>
      <c r="R567" s="46">
        <f t="shared" si="33"/>
        <v>1056908</v>
      </c>
      <c r="S567" s="102">
        <v>230100</v>
      </c>
      <c r="T567" s="102">
        <v>826808</v>
      </c>
    </row>
    <row r="568" spans="15:20" ht="15">
      <c r="O568" s="100" t="s">
        <v>249</v>
      </c>
      <c r="P568" s="101" t="s">
        <v>2255</v>
      </c>
      <c r="Q568" s="102">
        <v>725507</v>
      </c>
      <c r="R568" s="46">
        <f t="shared" si="33"/>
        <v>7721887</v>
      </c>
      <c r="S568" s="80"/>
      <c r="T568" s="102">
        <v>7721887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">
      <c r="A20" s="175" t="str">
        <f>work!A1</f>
        <v>Estimated cost of construction authorized by building permits, January 2015</v>
      </c>
      <c r="B20" s="175"/>
    </row>
    <row r="28" spans="8:9" ht="15">
      <c r="H28" s="176"/>
      <c r="I28" s="176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45977</v>
      </c>
      <c r="F31" s="167">
        <f>work!I31+work!J31</f>
        <v>15749</v>
      </c>
      <c r="G31" s="149"/>
      <c r="H31" s="168" t="str">
        <f>work!L31</f>
        <v>20150209</v>
      </c>
      <c r="I31" s="169">
        <f>E31</f>
        <v>45977</v>
      </c>
      <c r="J31" s="169">
        <f>F31</f>
        <v>15749</v>
      </c>
    </row>
    <row r="32" spans="1:10" ht="15.75" thickBot="1">
      <c r="A32" s="164">
        <v>2</v>
      </c>
      <c r="B32" s="165" t="s">
        <v>260</v>
      </c>
      <c r="C32" s="166" t="s">
        <v>255</v>
      </c>
      <c r="D32" s="166" t="s">
        <v>261</v>
      </c>
      <c r="E32" s="167">
        <f>work!G32+work!H32</f>
        <v>827623</v>
      </c>
      <c r="F32" s="167">
        <f>work!I32+work!J32</f>
        <v>2621902</v>
      </c>
      <c r="G32" s="149"/>
      <c r="H32" s="168" t="str">
        <f>work!L32</f>
        <v>20150312</v>
      </c>
      <c r="I32" s="169">
        <f aca="true" t="shared" si="0" ref="I32:I95">E32</f>
        <v>827623</v>
      </c>
      <c r="J32" s="169">
        <f aca="true" t="shared" si="1" ref="J32:J95">F32</f>
        <v>2621902</v>
      </c>
    </row>
    <row r="33" spans="1:10" ht="15.75" thickBot="1">
      <c r="A33" s="164">
        <v>3</v>
      </c>
      <c r="B33" s="165" t="s">
        <v>263</v>
      </c>
      <c r="C33" s="166" t="s">
        <v>255</v>
      </c>
      <c r="D33" s="166" t="s">
        <v>264</v>
      </c>
      <c r="E33" s="167">
        <f>work!G33+work!H33</f>
        <v>783472</v>
      </c>
      <c r="F33" s="167">
        <f>work!I33+work!J33</f>
        <v>59300</v>
      </c>
      <c r="G33" s="149"/>
      <c r="H33" s="168" t="str">
        <f>work!L33</f>
        <v>20150209</v>
      </c>
      <c r="I33" s="169">
        <f t="shared" si="0"/>
        <v>783472</v>
      </c>
      <c r="J33" s="169">
        <f t="shared" si="1"/>
        <v>59300</v>
      </c>
    </row>
    <row r="34" spans="1:10" ht="15.75" thickBot="1">
      <c r="A34" s="164">
        <v>4</v>
      </c>
      <c r="B34" s="165" t="s">
        <v>266</v>
      </c>
      <c r="C34" s="166" t="s">
        <v>255</v>
      </c>
      <c r="D34" s="166" t="s">
        <v>267</v>
      </c>
      <c r="E34" s="167">
        <f>work!G34+work!H34</f>
        <v>95591</v>
      </c>
      <c r="F34" s="167">
        <f>work!I34+work!J34</f>
        <v>0</v>
      </c>
      <c r="G34" s="166"/>
      <c r="H34" s="168" t="str">
        <f>work!L34</f>
        <v>20150309</v>
      </c>
      <c r="I34" s="169">
        <f t="shared" si="0"/>
        <v>95591</v>
      </c>
      <c r="J34" s="169">
        <f t="shared" si="1"/>
        <v>0</v>
      </c>
    </row>
    <row r="35" spans="1:10" ht="15.75" thickBot="1">
      <c r="A35" s="164">
        <v>5</v>
      </c>
      <c r="B35" s="165" t="s">
        <v>269</v>
      </c>
      <c r="C35" s="166" t="s">
        <v>255</v>
      </c>
      <c r="D35" s="166" t="s">
        <v>270</v>
      </c>
      <c r="E35" s="167">
        <f>work!G35+work!H35</f>
        <v>78994</v>
      </c>
      <c r="F35" s="167">
        <f>work!I35+work!J35</f>
        <v>300</v>
      </c>
      <c r="G35" s="149"/>
      <c r="H35" s="168" t="str">
        <f>work!L35</f>
        <v>20150209</v>
      </c>
      <c r="I35" s="169">
        <f t="shared" si="0"/>
        <v>78994</v>
      </c>
      <c r="J35" s="169">
        <f t="shared" si="1"/>
        <v>300</v>
      </c>
    </row>
    <row r="36" spans="1:10" ht="15.75" thickBot="1">
      <c r="A36" s="164">
        <v>6</v>
      </c>
      <c r="B36" s="165" t="s">
        <v>272</v>
      </c>
      <c r="C36" s="166" t="s">
        <v>255</v>
      </c>
      <c r="D36" s="166" t="s">
        <v>273</v>
      </c>
      <c r="E36" s="167">
        <f>work!G36+work!H36</f>
        <v>4000</v>
      </c>
      <c r="F36" s="167">
        <f>work!I36+work!J36</f>
        <v>0</v>
      </c>
      <c r="G36" s="149"/>
      <c r="H36" s="168" t="str">
        <f>work!L36</f>
        <v>20150209</v>
      </c>
      <c r="I36" s="169">
        <f t="shared" si="0"/>
        <v>4000</v>
      </c>
      <c r="J36" s="169">
        <f t="shared" si="1"/>
        <v>0</v>
      </c>
    </row>
    <row r="37" spans="1:10" ht="15.75" thickBot="1">
      <c r="A37" s="164">
        <v>7</v>
      </c>
      <c r="B37" s="165" t="s">
        <v>275</v>
      </c>
      <c r="C37" s="166" t="s">
        <v>255</v>
      </c>
      <c r="D37" s="166" t="s">
        <v>276</v>
      </c>
      <c r="E37" s="167">
        <f>work!G37+work!H37</f>
        <v>113265</v>
      </c>
      <c r="F37" s="167">
        <f>work!I37+work!J37</f>
        <v>0</v>
      </c>
      <c r="G37" s="149"/>
      <c r="H37" s="168" t="str">
        <f>work!L37</f>
        <v>20150209</v>
      </c>
      <c r="I37" s="169">
        <f t="shared" si="0"/>
        <v>113265</v>
      </c>
      <c r="J37" s="169">
        <f t="shared" si="1"/>
        <v>0</v>
      </c>
    </row>
    <row r="38" spans="1:10" ht="15.75" thickBot="1">
      <c r="A38" s="164">
        <v>8</v>
      </c>
      <c r="B38" s="165" t="s">
        <v>278</v>
      </c>
      <c r="C38" s="166" t="s">
        <v>255</v>
      </c>
      <c r="D38" s="166" t="s">
        <v>279</v>
      </c>
      <c r="E38" s="167">
        <f>work!G38+work!H38</f>
        <v>1650501</v>
      </c>
      <c r="F38" s="167">
        <f>work!I38+work!J38</f>
        <v>423900</v>
      </c>
      <c r="G38" s="149"/>
      <c r="H38" s="168" t="str">
        <f>work!L38</f>
        <v>20150209</v>
      </c>
      <c r="I38" s="169">
        <f t="shared" si="0"/>
        <v>1650501</v>
      </c>
      <c r="J38" s="169">
        <f t="shared" si="1"/>
        <v>423900</v>
      </c>
    </row>
    <row r="39" spans="1:10" ht="15.75" thickBot="1">
      <c r="A39" s="164">
        <v>9</v>
      </c>
      <c r="B39" s="165" t="s">
        <v>281</v>
      </c>
      <c r="C39" s="166" t="s">
        <v>255</v>
      </c>
      <c r="D39" s="166" t="s">
        <v>282</v>
      </c>
      <c r="E39" s="167">
        <f>work!G39+work!H39</f>
        <v>5000</v>
      </c>
      <c r="F39" s="167">
        <f>work!I39+work!J39</f>
        <v>33120</v>
      </c>
      <c r="G39" s="149"/>
      <c r="H39" s="168" t="str">
        <f>work!L39</f>
        <v>20150209</v>
      </c>
      <c r="I39" s="169">
        <f t="shared" si="0"/>
        <v>5000</v>
      </c>
      <c r="J39" s="169">
        <f t="shared" si="1"/>
        <v>33120</v>
      </c>
    </row>
    <row r="40" spans="1:10" ht="15.75" thickBot="1">
      <c r="A40" s="164">
        <v>10</v>
      </c>
      <c r="B40" s="165" t="s">
        <v>284</v>
      </c>
      <c r="C40" s="166" t="s">
        <v>255</v>
      </c>
      <c r="D40" s="166" t="s">
        <v>285</v>
      </c>
      <c r="E40" s="167">
        <f>work!G40+work!H40</f>
        <v>950</v>
      </c>
      <c r="F40" s="167">
        <f>work!I40+work!J40</f>
        <v>85960</v>
      </c>
      <c r="G40" s="149"/>
      <c r="H40" s="168" t="str">
        <f>work!L40</f>
        <v>20150209</v>
      </c>
      <c r="I40" s="169">
        <f t="shared" si="0"/>
        <v>950</v>
      </c>
      <c r="J40" s="169">
        <f t="shared" si="1"/>
        <v>85960</v>
      </c>
    </row>
    <row r="41" spans="1:10" ht="15.75" thickBot="1">
      <c r="A41" s="164">
        <v>11</v>
      </c>
      <c r="B41" s="165" t="s">
        <v>287</v>
      </c>
      <c r="C41" s="166" t="s">
        <v>255</v>
      </c>
      <c r="D41" s="166" t="s">
        <v>288</v>
      </c>
      <c r="E41" s="167">
        <f>work!G41+work!H41</f>
        <v>586390</v>
      </c>
      <c r="F41" s="167">
        <f>work!I41+work!J41</f>
        <v>500894</v>
      </c>
      <c r="G41" s="149"/>
      <c r="H41" s="168" t="str">
        <f>work!L41</f>
        <v>20150209</v>
      </c>
      <c r="I41" s="169">
        <f t="shared" si="0"/>
        <v>586390</v>
      </c>
      <c r="J41" s="169">
        <f t="shared" si="1"/>
        <v>500894</v>
      </c>
    </row>
    <row r="42" spans="1:10" ht="15.75" thickBot="1">
      <c r="A42" s="164">
        <v>12</v>
      </c>
      <c r="B42" s="165" t="s">
        <v>290</v>
      </c>
      <c r="C42" s="166" t="s">
        <v>255</v>
      </c>
      <c r="D42" s="166" t="s">
        <v>291</v>
      </c>
      <c r="E42" s="167">
        <f>work!G42+work!H42</f>
        <v>573786</v>
      </c>
      <c r="F42" s="167">
        <f>work!I42+work!J42</f>
        <v>911581</v>
      </c>
      <c r="G42" s="149"/>
      <c r="H42" s="168" t="str">
        <f>work!L42</f>
        <v>20150312</v>
      </c>
      <c r="I42" s="169">
        <f t="shared" si="0"/>
        <v>573786</v>
      </c>
      <c r="J42" s="169">
        <f t="shared" si="1"/>
        <v>911581</v>
      </c>
    </row>
    <row r="43" spans="1:10" ht="15.75" thickBot="1">
      <c r="A43" s="164">
        <v>13</v>
      </c>
      <c r="B43" s="165" t="s">
        <v>293</v>
      </c>
      <c r="C43" s="166" t="s">
        <v>255</v>
      </c>
      <c r="D43" s="166" t="s">
        <v>294</v>
      </c>
      <c r="E43" s="167">
        <f>work!G43+work!H43</f>
        <v>569158</v>
      </c>
      <c r="F43" s="167">
        <f>work!I43+work!J43</f>
        <v>96173</v>
      </c>
      <c r="G43" s="149"/>
      <c r="H43" s="168" t="str">
        <f>work!L43</f>
        <v>20150209</v>
      </c>
      <c r="I43" s="169">
        <f t="shared" si="0"/>
        <v>569158</v>
      </c>
      <c r="J43" s="169">
        <f t="shared" si="1"/>
        <v>96173</v>
      </c>
    </row>
    <row r="44" spans="1:10" ht="15.75" thickBot="1">
      <c r="A44" s="164">
        <v>14</v>
      </c>
      <c r="B44" s="165" t="s">
        <v>296</v>
      </c>
      <c r="C44" s="166" t="s">
        <v>255</v>
      </c>
      <c r="D44" s="166" t="s">
        <v>297</v>
      </c>
      <c r="E44" s="167">
        <f>work!G44+work!H44</f>
        <v>49805</v>
      </c>
      <c r="F44" s="167">
        <f>work!I44+work!J44</f>
        <v>10400</v>
      </c>
      <c r="G44" s="166"/>
      <c r="H44" s="168" t="str">
        <f>work!L44</f>
        <v>20150209</v>
      </c>
      <c r="I44" s="169">
        <f t="shared" si="0"/>
        <v>49805</v>
      </c>
      <c r="J44" s="169">
        <f t="shared" si="1"/>
        <v>10400</v>
      </c>
    </row>
    <row r="45" spans="1:10" ht="15.75" thickBot="1">
      <c r="A45" s="164">
        <v>15</v>
      </c>
      <c r="B45" s="165" t="s">
        <v>299</v>
      </c>
      <c r="C45" s="166" t="s">
        <v>255</v>
      </c>
      <c r="D45" s="166" t="s">
        <v>300</v>
      </c>
      <c r="E45" s="167">
        <f>work!G45+work!H45</f>
        <v>675975</v>
      </c>
      <c r="F45" s="167">
        <f>work!I45+work!J45</f>
        <v>0</v>
      </c>
      <c r="G45" s="149"/>
      <c r="H45" s="168" t="str">
        <f>work!L45</f>
        <v>20150209</v>
      </c>
      <c r="I45" s="169">
        <f t="shared" si="0"/>
        <v>675975</v>
      </c>
      <c r="J45" s="169">
        <f t="shared" si="1"/>
        <v>0</v>
      </c>
    </row>
    <row r="46" spans="1:10" ht="15.75" thickBot="1">
      <c r="A46" s="164">
        <v>16</v>
      </c>
      <c r="B46" s="165" t="s">
        <v>302</v>
      </c>
      <c r="C46" s="166" t="s">
        <v>255</v>
      </c>
      <c r="D46" s="166" t="s">
        <v>303</v>
      </c>
      <c r="E46" s="167">
        <f>work!G46+work!H46</f>
        <v>2913536</v>
      </c>
      <c r="F46" s="167">
        <f>work!I46+work!J46</f>
        <v>35401</v>
      </c>
      <c r="G46" s="149"/>
      <c r="H46" s="168" t="str">
        <f>work!L46</f>
        <v>20150312</v>
      </c>
      <c r="I46" s="169">
        <f t="shared" si="0"/>
        <v>2913536</v>
      </c>
      <c r="J46" s="169">
        <f t="shared" si="1"/>
        <v>35401</v>
      </c>
    </row>
    <row r="47" spans="1:10" ht="15.75" thickBot="1">
      <c r="A47" s="164">
        <v>17</v>
      </c>
      <c r="B47" s="165" t="s">
        <v>305</v>
      </c>
      <c r="C47" s="166" t="s">
        <v>255</v>
      </c>
      <c r="D47" s="166" t="s">
        <v>306</v>
      </c>
      <c r="E47" s="167">
        <f>work!G47+work!H47</f>
        <v>110999</v>
      </c>
      <c r="F47" s="167">
        <f>work!I47+work!J47</f>
        <v>14300</v>
      </c>
      <c r="G47" s="149"/>
      <c r="H47" s="168" t="str">
        <f>work!L47</f>
        <v>20150209</v>
      </c>
      <c r="I47" s="169">
        <f t="shared" si="0"/>
        <v>110999</v>
      </c>
      <c r="J47" s="169">
        <f t="shared" si="1"/>
        <v>14300</v>
      </c>
    </row>
    <row r="48" spans="1:10" ht="15.75" thickBot="1">
      <c r="A48" s="164">
        <v>18</v>
      </c>
      <c r="B48" s="165" t="s">
        <v>308</v>
      </c>
      <c r="C48" s="166" t="s">
        <v>255</v>
      </c>
      <c r="D48" s="166" t="s">
        <v>309</v>
      </c>
      <c r="E48" s="167">
        <f>work!G48+work!H48</f>
        <v>124130</v>
      </c>
      <c r="F48" s="167">
        <f>work!I48+work!J48</f>
        <v>105410</v>
      </c>
      <c r="G48" s="149"/>
      <c r="H48" s="168" t="str">
        <f>work!L48</f>
        <v>20150209</v>
      </c>
      <c r="I48" s="169">
        <f t="shared" si="0"/>
        <v>124130</v>
      </c>
      <c r="J48" s="169">
        <f t="shared" si="1"/>
        <v>105410</v>
      </c>
    </row>
    <row r="49" spans="1:10" ht="15.75" thickBot="1">
      <c r="A49" s="164">
        <v>19</v>
      </c>
      <c r="B49" s="165" t="s">
        <v>311</v>
      </c>
      <c r="C49" s="166" t="s">
        <v>255</v>
      </c>
      <c r="D49" s="166" t="s">
        <v>312</v>
      </c>
      <c r="E49" s="167">
        <f>work!G49+work!H49</f>
        <v>132241</v>
      </c>
      <c r="F49" s="167">
        <f>work!I49+work!J49</f>
        <v>329002</v>
      </c>
      <c r="G49" s="149"/>
      <c r="H49" s="168" t="str">
        <f>work!L49</f>
        <v>20150209</v>
      </c>
      <c r="I49" s="169">
        <f t="shared" si="0"/>
        <v>132241</v>
      </c>
      <c r="J49" s="169">
        <f t="shared" si="1"/>
        <v>329002</v>
      </c>
    </row>
    <row r="50" spans="1:10" ht="15.75" thickBot="1">
      <c r="A50" s="164">
        <v>20</v>
      </c>
      <c r="B50" s="165" t="s">
        <v>314</v>
      </c>
      <c r="C50" s="166" t="s">
        <v>255</v>
      </c>
      <c r="D50" s="166" t="s">
        <v>315</v>
      </c>
      <c r="E50" s="167">
        <f>work!G50+work!H50</f>
        <v>0</v>
      </c>
      <c r="F50" s="167">
        <f>work!I50+work!J50</f>
        <v>0</v>
      </c>
      <c r="G50" s="149"/>
      <c r="H50" s="168" t="s">
        <v>9</v>
      </c>
      <c r="I50" s="169">
        <f t="shared" si="0"/>
        <v>0</v>
      </c>
      <c r="J50" s="169">
        <f t="shared" si="1"/>
        <v>0</v>
      </c>
    </row>
    <row r="51" spans="1:10" ht="15.75" thickBot="1">
      <c r="A51" s="164">
        <v>21</v>
      </c>
      <c r="B51" s="165" t="s">
        <v>317</v>
      </c>
      <c r="C51" s="166" t="s">
        <v>255</v>
      </c>
      <c r="D51" s="166" t="s">
        <v>318</v>
      </c>
      <c r="E51" s="167">
        <f>work!G51+work!H51</f>
        <v>211997</v>
      </c>
      <c r="F51" s="167">
        <f>work!I51+work!J51</f>
        <v>245294</v>
      </c>
      <c r="G51" s="149"/>
      <c r="H51" s="168" t="str">
        <f>work!L51</f>
        <v>20150209</v>
      </c>
      <c r="I51" s="169">
        <f t="shared" si="0"/>
        <v>211997</v>
      </c>
      <c r="J51" s="169">
        <f t="shared" si="1"/>
        <v>245294</v>
      </c>
    </row>
    <row r="52" spans="1:10" ht="15.75" thickBot="1">
      <c r="A52" s="164">
        <v>22</v>
      </c>
      <c r="B52" s="165" t="s">
        <v>320</v>
      </c>
      <c r="C52" s="166" t="s">
        <v>255</v>
      </c>
      <c r="D52" s="166" t="s">
        <v>321</v>
      </c>
      <c r="E52" s="167">
        <f>work!G52+work!H52</f>
        <v>592715</v>
      </c>
      <c r="F52" s="167">
        <f>work!I52+work!J52</f>
        <v>0</v>
      </c>
      <c r="G52" s="149"/>
      <c r="H52" s="168" t="str">
        <f>work!L52</f>
        <v>20150209</v>
      </c>
      <c r="I52" s="169">
        <f t="shared" si="0"/>
        <v>592715</v>
      </c>
      <c r="J52" s="169">
        <f t="shared" si="1"/>
        <v>0</v>
      </c>
    </row>
    <row r="53" spans="1:10" ht="15.75" thickBot="1">
      <c r="A53" s="164">
        <v>23</v>
      </c>
      <c r="B53" s="165" t="s">
        <v>323</v>
      </c>
      <c r="C53" s="166" t="s">
        <v>255</v>
      </c>
      <c r="D53" s="166" t="s">
        <v>324</v>
      </c>
      <c r="E53" s="167">
        <f>work!G53+work!H53</f>
        <v>107877</v>
      </c>
      <c r="F53" s="167">
        <f>work!I53+work!J53</f>
        <v>1200</v>
      </c>
      <c r="G53" s="149"/>
      <c r="H53" s="168" t="str">
        <f>work!L53</f>
        <v>20150309</v>
      </c>
      <c r="I53" s="169">
        <f t="shared" si="0"/>
        <v>107877</v>
      </c>
      <c r="J53" s="169">
        <f t="shared" si="1"/>
        <v>1200</v>
      </c>
    </row>
    <row r="54" spans="1:10" ht="15.75" thickBot="1">
      <c r="A54" s="164">
        <v>24</v>
      </c>
      <c r="B54" s="165" t="s">
        <v>327</v>
      </c>
      <c r="C54" s="166" t="s">
        <v>325</v>
      </c>
      <c r="D54" s="166" t="s">
        <v>328</v>
      </c>
      <c r="E54" s="167">
        <f>work!G54+work!H54</f>
        <v>1639996</v>
      </c>
      <c r="F54" s="167">
        <f>work!I54+work!J54</f>
        <v>273800</v>
      </c>
      <c r="G54" s="149"/>
      <c r="H54" s="168" t="str">
        <f>work!L54</f>
        <v>20150312</v>
      </c>
      <c r="I54" s="169">
        <f t="shared" si="0"/>
        <v>1639996</v>
      </c>
      <c r="J54" s="169">
        <f t="shared" si="1"/>
        <v>273800</v>
      </c>
    </row>
    <row r="55" spans="1:10" ht="15.75" thickBot="1">
      <c r="A55" s="164">
        <v>25</v>
      </c>
      <c r="B55" s="165" t="s">
        <v>330</v>
      </c>
      <c r="C55" s="166" t="s">
        <v>325</v>
      </c>
      <c r="D55" s="166" t="s">
        <v>331</v>
      </c>
      <c r="E55" s="167">
        <f>work!G55+work!H55</f>
        <v>95719</v>
      </c>
      <c r="F55" s="167">
        <f>work!I55+work!J55</f>
        <v>4700</v>
      </c>
      <c r="G55" s="149"/>
      <c r="H55" s="168" t="str">
        <f>work!L55</f>
        <v>20150209</v>
      </c>
      <c r="I55" s="169">
        <f t="shared" si="0"/>
        <v>95719</v>
      </c>
      <c r="J55" s="169">
        <f t="shared" si="1"/>
        <v>4700</v>
      </c>
    </row>
    <row r="56" spans="1:10" ht="15.75" thickBot="1">
      <c r="A56" s="164">
        <v>26</v>
      </c>
      <c r="B56" s="165" t="s">
        <v>333</v>
      </c>
      <c r="C56" s="166" t="s">
        <v>325</v>
      </c>
      <c r="D56" s="166" t="s">
        <v>334</v>
      </c>
      <c r="E56" s="167">
        <f>work!G56+work!H56</f>
        <v>1481696</v>
      </c>
      <c r="F56" s="167">
        <f>work!I56+work!J56</f>
        <v>109550</v>
      </c>
      <c r="G56" s="149"/>
      <c r="H56" s="168" t="str">
        <f>work!L56</f>
        <v>20150209</v>
      </c>
      <c r="I56" s="169">
        <f t="shared" si="0"/>
        <v>1481696</v>
      </c>
      <c r="J56" s="169">
        <f t="shared" si="1"/>
        <v>109550</v>
      </c>
    </row>
    <row r="57" spans="1:10" ht="15.75" thickBot="1">
      <c r="A57" s="164">
        <v>27</v>
      </c>
      <c r="B57" s="165" t="s">
        <v>336</v>
      </c>
      <c r="C57" s="166" t="s">
        <v>325</v>
      </c>
      <c r="D57" s="166" t="s">
        <v>337</v>
      </c>
      <c r="E57" s="167">
        <f>work!G57+work!H57</f>
        <v>59639</v>
      </c>
      <c r="F57" s="167">
        <f>work!I57+work!J57</f>
        <v>0</v>
      </c>
      <c r="G57" s="149"/>
      <c r="H57" s="168" t="str">
        <f>work!L57</f>
        <v>20150312</v>
      </c>
      <c r="I57" s="169">
        <f t="shared" si="0"/>
        <v>59639</v>
      </c>
      <c r="J57" s="169">
        <f t="shared" si="1"/>
        <v>0</v>
      </c>
    </row>
    <row r="58" spans="1:10" ht="15.75" thickBot="1">
      <c r="A58" s="164">
        <v>28</v>
      </c>
      <c r="B58" s="165" t="s">
        <v>339</v>
      </c>
      <c r="C58" s="166" t="s">
        <v>325</v>
      </c>
      <c r="D58" s="166" t="s">
        <v>340</v>
      </c>
      <c r="E58" s="167">
        <f>work!G58+work!H58</f>
        <v>28900</v>
      </c>
      <c r="F58" s="167">
        <f>work!I58+work!J58</f>
        <v>985470</v>
      </c>
      <c r="G58" s="149"/>
      <c r="H58" s="168" t="str">
        <f>work!L58</f>
        <v>20150209</v>
      </c>
      <c r="I58" s="169">
        <f t="shared" si="0"/>
        <v>28900</v>
      </c>
      <c r="J58" s="169">
        <f t="shared" si="1"/>
        <v>985470</v>
      </c>
    </row>
    <row r="59" spans="1:10" ht="15.75" thickBot="1">
      <c r="A59" s="164">
        <v>29</v>
      </c>
      <c r="B59" s="165" t="s">
        <v>342</v>
      </c>
      <c r="C59" s="166" t="s">
        <v>325</v>
      </c>
      <c r="D59" s="166" t="s">
        <v>343</v>
      </c>
      <c r="E59" s="167">
        <f>work!G59+work!H59</f>
        <v>159480</v>
      </c>
      <c r="F59" s="167">
        <f>work!I59+work!J59</f>
        <v>300</v>
      </c>
      <c r="G59" s="149"/>
      <c r="H59" s="168" t="str">
        <f>work!L59</f>
        <v>20150209</v>
      </c>
      <c r="I59" s="169">
        <f t="shared" si="0"/>
        <v>159480</v>
      </c>
      <c r="J59" s="169">
        <f t="shared" si="1"/>
        <v>300</v>
      </c>
    </row>
    <row r="60" spans="1:10" ht="15.75" thickBot="1">
      <c r="A60" s="164">
        <v>30</v>
      </c>
      <c r="B60" s="165" t="s">
        <v>345</v>
      </c>
      <c r="C60" s="166" t="s">
        <v>325</v>
      </c>
      <c r="D60" s="166" t="s">
        <v>346</v>
      </c>
      <c r="E60" s="167">
        <f>work!G60+work!H60</f>
        <v>116695</v>
      </c>
      <c r="F60" s="167">
        <f>work!I60+work!J60</f>
        <v>240501</v>
      </c>
      <c r="G60" s="149"/>
      <c r="H60" s="168" t="str">
        <f>work!L60</f>
        <v>20150209</v>
      </c>
      <c r="I60" s="169">
        <f t="shared" si="0"/>
        <v>116695</v>
      </c>
      <c r="J60" s="169">
        <f t="shared" si="1"/>
        <v>240501</v>
      </c>
    </row>
    <row r="61" spans="1:10" ht="15.75" thickBot="1">
      <c r="A61" s="164">
        <v>31</v>
      </c>
      <c r="B61" s="165" t="s">
        <v>348</v>
      </c>
      <c r="C61" s="166" t="s">
        <v>325</v>
      </c>
      <c r="D61" s="166" t="s">
        <v>349</v>
      </c>
      <c r="E61" s="167">
        <f>work!G61+work!H61</f>
        <v>312840</v>
      </c>
      <c r="F61" s="167">
        <f>work!I61+work!J61</f>
        <v>36100</v>
      </c>
      <c r="G61" s="149"/>
      <c r="H61" s="168" t="str">
        <f>work!L61</f>
        <v>20150312</v>
      </c>
      <c r="I61" s="169">
        <f t="shared" si="0"/>
        <v>312840</v>
      </c>
      <c r="J61" s="169">
        <f t="shared" si="1"/>
        <v>36100</v>
      </c>
    </row>
    <row r="62" spans="1:10" ht="15.75" thickBot="1">
      <c r="A62" s="164">
        <v>32</v>
      </c>
      <c r="B62" s="165" t="s">
        <v>351</v>
      </c>
      <c r="C62" s="166" t="s">
        <v>325</v>
      </c>
      <c r="D62" s="166" t="s">
        <v>352</v>
      </c>
      <c r="E62" s="167">
        <f>work!G62+work!H62</f>
        <v>1101553</v>
      </c>
      <c r="F62" s="167">
        <f>work!I62+work!J62</f>
        <v>0</v>
      </c>
      <c r="G62" s="149"/>
      <c r="H62" s="168" t="str">
        <f>work!L62</f>
        <v>20150209</v>
      </c>
      <c r="I62" s="169">
        <f t="shared" si="0"/>
        <v>1101553</v>
      </c>
      <c r="J62" s="169">
        <f t="shared" si="1"/>
        <v>0</v>
      </c>
    </row>
    <row r="63" spans="1:10" ht="15.75" thickBot="1">
      <c r="A63" s="164">
        <v>33</v>
      </c>
      <c r="B63" s="165" t="s">
        <v>354</v>
      </c>
      <c r="C63" s="166" t="s">
        <v>325</v>
      </c>
      <c r="D63" s="166" t="s">
        <v>355</v>
      </c>
      <c r="E63" s="167" t="e">
        <f>work!G63+work!H63</f>
        <v>#VALUE!</v>
      </c>
      <c r="F63" s="167" t="e">
        <f>work!I63+work!J63</f>
        <v>#VALUE!</v>
      </c>
      <c r="G63" s="149"/>
      <c r="H63" s="168" t="str">
        <f>work!L63</f>
        <v>No report</v>
      </c>
      <c r="I63" s="169" t="e">
        <f t="shared" si="0"/>
        <v>#VALUE!</v>
      </c>
      <c r="J63" s="169" t="e">
        <f t="shared" si="1"/>
        <v>#VALUE!</v>
      </c>
    </row>
    <row r="64" spans="1:10" ht="15.75" thickBot="1">
      <c r="A64" s="164">
        <v>34</v>
      </c>
      <c r="B64" s="165" t="s">
        <v>357</v>
      </c>
      <c r="C64" s="166" t="s">
        <v>325</v>
      </c>
      <c r="D64" s="166" t="s">
        <v>358</v>
      </c>
      <c r="E64" s="167">
        <f>work!G64+work!H64</f>
        <v>319350</v>
      </c>
      <c r="F64" s="167">
        <f>work!I64+work!J64</f>
        <v>190700</v>
      </c>
      <c r="G64" s="149"/>
      <c r="H64" s="168" t="str">
        <f>work!L64</f>
        <v>20150312</v>
      </c>
      <c r="I64" s="169">
        <f t="shared" si="0"/>
        <v>319350</v>
      </c>
      <c r="J64" s="169">
        <f t="shared" si="1"/>
        <v>190700</v>
      </c>
    </row>
    <row r="65" spans="1:10" ht="15.75" thickBot="1">
      <c r="A65" s="164">
        <v>35</v>
      </c>
      <c r="B65" s="165" t="s">
        <v>360</v>
      </c>
      <c r="C65" s="166" t="s">
        <v>325</v>
      </c>
      <c r="D65" s="166" t="s">
        <v>361</v>
      </c>
      <c r="E65" s="167">
        <f>work!G65+work!H65</f>
        <v>56440</v>
      </c>
      <c r="F65" s="167">
        <f>work!I65+work!J65</f>
        <v>145117</v>
      </c>
      <c r="G65" s="149"/>
      <c r="H65" s="168" t="str">
        <f>work!L65</f>
        <v>20150312</v>
      </c>
      <c r="I65" s="169">
        <f t="shared" si="0"/>
        <v>56440</v>
      </c>
      <c r="J65" s="169">
        <f t="shared" si="1"/>
        <v>145117</v>
      </c>
    </row>
    <row r="66" spans="1:10" ht="15.75" thickBot="1">
      <c r="A66" s="164">
        <v>36</v>
      </c>
      <c r="B66" s="165" t="s">
        <v>363</v>
      </c>
      <c r="C66" s="166" t="s">
        <v>325</v>
      </c>
      <c r="D66" s="166" t="s">
        <v>364</v>
      </c>
      <c r="E66" s="167">
        <f>work!G66+work!H66</f>
        <v>2200118</v>
      </c>
      <c r="F66" s="167">
        <f>work!I66+work!J66</f>
        <v>60940</v>
      </c>
      <c r="G66" s="149"/>
      <c r="H66" s="168" t="str">
        <f>work!L66</f>
        <v>20150209</v>
      </c>
      <c r="I66" s="169">
        <f t="shared" si="0"/>
        <v>2200118</v>
      </c>
      <c r="J66" s="169">
        <f t="shared" si="1"/>
        <v>60940</v>
      </c>
    </row>
    <row r="67" spans="1:10" ht="15.75" thickBot="1">
      <c r="A67" s="164">
        <v>37</v>
      </c>
      <c r="B67" s="165" t="s">
        <v>366</v>
      </c>
      <c r="C67" s="166" t="s">
        <v>325</v>
      </c>
      <c r="D67" s="166" t="s">
        <v>367</v>
      </c>
      <c r="E67" s="167">
        <f>work!G67+work!H67</f>
        <v>431384</v>
      </c>
      <c r="F67" s="167">
        <f>work!I67+work!J67</f>
        <v>54706</v>
      </c>
      <c r="G67" s="149"/>
      <c r="H67" s="168" t="str">
        <f>work!L67</f>
        <v>20150312</v>
      </c>
      <c r="I67" s="169">
        <f t="shared" si="0"/>
        <v>431384</v>
      </c>
      <c r="J67" s="169">
        <f t="shared" si="1"/>
        <v>54706</v>
      </c>
    </row>
    <row r="68" spans="1:10" ht="15.75" thickBot="1">
      <c r="A68" s="164">
        <v>38</v>
      </c>
      <c r="B68" s="165" t="s">
        <v>369</v>
      </c>
      <c r="C68" s="166" t="s">
        <v>325</v>
      </c>
      <c r="D68" s="166" t="s">
        <v>370</v>
      </c>
      <c r="E68" s="167">
        <f>work!G68+work!H68</f>
        <v>1094263</v>
      </c>
      <c r="F68" s="167">
        <f>work!I68+work!J68</f>
        <v>2157376</v>
      </c>
      <c r="G68" s="149"/>
      <c r="H68" s="168" t="str">
        <f>work!L68</f>
        <v>20150312</v>
      </c>
      <c r="I68" s="169">
        <f t="shared" si="0"/>
        <v>1094263</v>
      </c>
      <c r="J68" s="169">
        <f t="shared" si="1"/>
        <v>2157376</v>
      </c>
    </row>
    <row r="69" spans="1:10" ht="15.75" thickBot="1">
      <c r="A69" s="164">
        <v>39</v>
      </c>
      <c r="B69" s="165" t="s">
        <v>372</v>
      </c>
      <c r="C69" s="166" t="s">
        <v>325</v>
      </c>
      <c r="D69" s="166" t="s">
        <v>373</v>
      </c>
      <c r="E69" s="167">
        <f>work!G69+work!H69</f>
        <v>890687</v>
      </c>
      <c r="F69" s="167">
        <f>work!I69+work!J69</f>
        <v>53400</v>
      </c>
      <c r="G69" s="149"/>
      <c r="H69" s="168" t="str">
        <f>work!L69</f>
        <v>20150209</v>
      </c>
      <c r="I69" s="169">
        <f t="shared" si="0"/>
        <v>890687</v>
      </c>
      <c r="J69" s="169">
        <f t="shared" si="1"/>
        <v>53400</v>
      </c>
    </row>
    <row r="70" spans="1:10" ht="15.75" thickBot="1">
      <c r="A70" s="164">
        <v>40</v>
      </c>
      <c r="B70" s="165" t="s">
        <v>375</v>
      </c>
      <c r="C70" s="166" t="s">
        <v>325</v>
      </c>
      <c r="D70" s="166" t="s">
        <v>376</v>
      </c>
      <c r="E70" s="167">
        <f>work!G70+work!H70</f>
        <v>1044831</v>
      </c>
      <c r="F70" s="167">
        <f>work!I70+work!J70</f>
        <v>325515</v>
      </c>
      <c r="G70" s="149"/>
      <c r="H70" s="168" t="str">
        <f>work!L70</f>
        <v>20150209</v>
      </c>
      <c r="I70" s="169">
        <f t="shared" si="0"/>
        <v>1044831</v>
      </c>
      <c r="J70" s="169">
        <f t="shared" si="1"/>
        <v>325515</v>
      </c>
    </row>
    <row r="71" spans="1:10" ht="15.75" thickBot="1">
      <c r="A71" s="164">
        <v>41</v>
      </c>
      <c r="B71" s="165" t="s">
        <v>378</v>
      </c>
      <c r="C71" s="166" t="s">
        <v>325</v>
      </c>
      <c r="D71" s="166" t="s">
        <v>379</v>
      </c>
      <c r="E71" s="167">
        <f>work!G71+work!H71</f>
        <v>277502</v>
      </c>
      <c r="F71" s="167">
        <f>work!I71+work!J71</f>
        <v>92050</v>
      </c>
      <c r="G71" s="149"/>
      <c r="H71" s="168" t="str">
        <f>work!L71</f>
        <v>20150209</v>
      </c>
      <c r="I71" s="169">
        <f t="shared" si="0"/>
        <v>277502</v>
      </c>
      <c r="J71" s="169">
        <f t="shared" si="1"/>
        <v>92050</v>
      </c>
    </row>
    <row r="72" spans="1:10" ht="15.75" thickBot="1">
      <c r="A72" s="164">
        <v>42</v>
      </c>
      <c r="B72" s="165" t="s">
        <v>381</v>
      </c>
      <c r="C72" s="166" t="s">
        <v>325</v>
      </c>
      <c r="D72" s="166" t="s">
        <v>382</v>
      </c>
      <c r="E72" s="167">
        <f>work!G72+work!H72</f>
        <v>3590481</v>
      </c>
      <c r="F72" s="167">
        <f>work!I72+work!J72</f>
        <v>216030</v>
      </c>
      <c r="G72" s="149"/>
      <c r="H72" s="168" t="str">
        <f>work!L72</f>
        <v>20150209</v>
      </c>
      <c r="I72" s="169">
        <f t="shared" si="0"/>
        <v>3590481</v>
      </c>
      <c r="J72" s="169">
        <f t="shared" si="1"/>
        <v>216030</v>
      </c>
    </row>
    <row r="73" spans="1:10" ht="15.75" thickBot="1">
      <c r="A73" s="164">
        <v>43</v>
      </c>
      <c r="B73" s="165" t="s">
        <v>384</v>
      </c>
      <c r="C73" s="166" t="s">
        <v>325</v>
      </c>
      <c r="D73" s="166" t="s">
        <v>385</v>
      </c>
      <c r="E73" s="167">
        <f>work!G73+work!H73</f>
        <v>2086045</v>
      </c>
      <c r="F73" s="167">
        <f>work!I73+work!J73</f>
        <v>1874500</v>
      </c>
      <c r="G73" s="149"/>
      <c r="H73" s="168" t="str">
        <f>work!L73</f>
        <v>20150209</v>
      </c>
      <c r="I73" s="169">
        <f t="shared" si="0"/>
        <v>2086045</v>
      </c>
      <c r="J73" s="169">
        <f t="shared" si="1"/>
        <v>1874500</v>
      </c>
    </row>
    <row r="74" spans="1:10" ht="15.75" thickBot="1">
      <c r="A74" s="164">
        <v>44</v>
      </c>
      <c r="B74" s="165" t="s">
        <v>387</v>
      </c>
      <c r="C74" s="166" t="s">
        <v>325</v>
      </c>
      <c r="D74" s="166" t="s">
        <v>388</v>
      </c>
      <c r="E74" s="167">
        <f>work!G74+work!H74</f>
        <v>1799122</v>
      </c>
      <c r="F74" s="167">
        <f>work!I74+work!J74</f>
        <v>122929</v>
      </c>
      <c r="G74" s="149"/>
      <c r="H74" s="168" t="str">
        <f>work!L74</f>
        <v>20150209</v>
      </c>
      <c r="I74" s="169">
        <f t="shared" si="0"/>
        <v>1799122</v>
      </c>
      <c r="J74" s="169">
        <f t="shared" si="1"/>
        <v>122929</v>
      </c>
    </row>
    <row r="75" spans="1:10" ht="15.75" thickBot="1">
      <c r="A75" s="164">
        <v>45</v>
      </c>
      <c r="B75" s="165" t="s">
        <v>390</v>
      </c>
      <c r="C75" s="166" t="s">
        <v>325</v>
      </c>
      <c r="D75" s="166" t="s">
        <v>391</v>
      </c>
      <c r="E75" s="167">
        <f>work!G75+work!H75</f>
        <v>991361</v>
      </c>
      <c r="F75" s="167">
        <f>work!I75+work!J75</f>
        <v>287980</v>
      </c>
      <c r="G75" s="149"/>
      <c r="H75" s="168" t="str">
        <f>work!L75</f>
        <v>20150312</v>
      </c>
      <c r="I75" s="169">
        <f t="shared" si="0"/>
        <v>991361</v>
      </c>
      <c r="J75" s="169">
        <f t="shared" si="1"/>
        <v>287980</v>
      </c>
    </row>
    <row r="76" spans="1:10" ht="15.75" thickBot="1">
      <c r="A76" s="164">
        <v>46</v>
      </c>
      <c r="B76" s="165" t="s">
        <v>393</v>
      </c>
      <c r="C76" s="166" t="s">
        <v>325</v>
      </c>
      <c r="D76" s="166" t="s">
        <v>394</v>
      </c>
      <c r="E76" s="167">
        <f>work!G76+work!H76</f>
        <v>275030</v>
      </c>
      <c r="F76" s="167">
        <f>work!I76+work!J76</f>
        <v>1513336</v>
      </c>
      <c r="G76" s="149"/>
      <c r="H76" s="168" t="str">
        <f>work!L76</f>
        <v>20150209</v>
      </c>
      <c r="I76" s="169">
        <f t="shared" si="0"/>
        <v>275030</v>
      </c>
      <c r="J76" s="169">
        <f t="shared" si="1"/>
        <v>1513336</v>
      </c>
    </row>
    <row r="77" spans="1:10" ht="15.75" thickBot="1">
      <c r="A77" s="164">
        <v>47</v>
      </c>
      <c r="B77" s="165" t="s">
        <v>396</v>
      </c>
      <c r="C77" s="166" t="s">
        <v>325</v>
      </c>
      <c r="D77" s="166" t="s">
        <v>397</v>
      </c>
      <c r="E77" s="167">
        <f>work!G77+work!H77</f>
        <v>291058</v>
      </c>
      <c r="F77" s="167">
        <f>work!I77+work!J77</f>
        <v>0</v>
      </c>
      <c r="G77" s="149"/>
      <c r="H77" s="168" t="str">
        <f>work!L77</f>
        <v>20150209</v>
      </c>
      <c r="I77" s="169">
        <f t="shared" si="0"/>
        <v>291058</v>
      </c>
      <c r="J77" s="169">
        <f t="shared" si="1"/>
        <v>0</v>
      </c>
    </row>
    <row r="78" spans="1:10" ht="15.75" thickBot="1">
      <c r="A78" s="164">
        <v>48</v>
      </c>
      <c r="B78" s="165" t="s">
        <v>399</v>
      </c>
      <c r="C78" s="166" t="s">
        <v>325</v>
      </c>
      <c r="D78" s="166" t="s">
        <v>400</v>
      </c>
      <c r="E78" s="167">
        <f>work!G78+work!H78</f>
        <v>252730</v>
      </c>
      <c r="F78" s="167">
        <f>work!I78+work!J78</f>
        <v>7100</v>
      </c>
      <c r="G78" s="149"/>
      <c r="H78" s="168" t="str">
        <f>work!L78</f>
        <v>20150312</v>
      </c>
      <c r="I78" s="169">
        <f t="shared" si="0"/>
        <v>252730</v>
      </c>
      <c r="J78" s="169">
        <f t="shared" si="1"/>
        <v>7100</v>
      </c>
    </row>
    <row r="79" spans="1:10" ht="15.75" thickBot="1">
      <c r="A79" s="164">
        <v>49</v>
      </c>
      <c r="B79" s="165" t="s">
        <v>402</v>
      </c>
      <c r="C79" s="166" t="s">
        <v>325</v>
      </c>
      <c r="D79" s="166" t="s">
        <v>403</v>
      </c>
      <c r="E79" s="167">
        <f>work!G79+work!H79</f>
        <v>139047</v>
      </c>
      <c r="F79" s="167">
        <f>work!I79+work!J79</f>
        <v>65750</v>
      </c>
      <c r="G79" s="149"/>
      <c r="H79" s="168" t="str">
        <f>work!L79</f>
        <v>20150209</v>
      </c>
      <c r="I79" s="169">
        <f t="shared" si="0"/>
        <v>139047</v>
      </c>
      <c r="J79" s="169">
        <f t="shared" si="1"/>
        <v>65750</v>
      </c>
    </row>
    <row r="80" spans="1:10" ht="15.75" thickBot="1">
      <c r="A80" s="164">
        <v>50</v>
      </c>
      <c r="B80" s="165" t="s">
        <v>405</v>
      </c>
      <c r="C80" s="166" t="s">
        <v>325</v>
      </c>
      <c r="D80" s="166" t="s">
        <v>406</v>
      </c>
      <c r="E80" s="167">
        <f>work!G80+work!H80</f>
        <v>251140</v>
      </c>
      <c r="F80" s="167">
        <f>work!I80+work!J80</f>
        <v>13100</v>
      </c>
      <c r="G80" s="149"/>
      <c r="H80" s="168" t="str">
        <f>work!L80</f>
        <v>20150209</v>
      </c>
      <c r="I80" s="169">
        <f t="shared" si="0"/>
        <v>251140</v>
      </c>
      <c r="J80" s="169">
        <f t="shared" si="1"/>
        <v>13100</v>
      </c>
    </row>
    <row r="81" spans="1:10" ht="15.75" thickBot="1">
      <c r="A81" s="164">
        <v>51</v>
      </c>
      <c r="B81" s="165" t="s">
        <v>408</v>
      </c>
      <c r="C81" s="166" t="s">
        <v>325</v>
      </c>
      <c r="D81" s="166" t="s">
        <v>409</v>
      </c>
      <c r="E81" s="167">
        <f>work!G81+work!H81</f>
        <v>1890892</v>
      </c>
      <c r="F81" s="167">
        <f>work!I81+work!J81</f>
        <v>0</v>
      </c>
      <c r="G81" s="149"/>
      <c r="H81" s="168" t="str">
        <f>work!L81</f>
        <v>20150209</v>
      </c>
      <c r="I81" s="169">
        <f t="shared" si="0"/>
        <v>1890892</v>
      </c>
      <c r="J81" s="169">
        <f t="shared" si="1"/>
        <v>0</v>
      </c>
    </row>
    <row r="82" spans="1:10" ht="15.75" thickBot="1">
      <c r="A82" s="164">
        <v>52</v>
      </c>
      <c r="B82" s="165" t="s">
        <v>411</v>
      </c>
      <c r="C82" s="166" t="s">
        <v>325</v>
      </c>
      <c r="D82" s="166" t="s">
        <v>412</v>
      </c>
      <c r="E82" s="167">
        <f>work!G82+work!H82</f>
        <v>141223</v>
      </c>
      <c r="F82" s="167">
        <f>work!I82+work!J82</f>
        <v>24100</v>
      </c>
      <c r="G82" s="149"/>
      <c r="H82" s="168" t="str">
        <f>work!L82</f>
        <v>20150209</v>
      </c>
      <c r="I82" s="169">
        <f t="shared" si="0"/>
        <v>141223</v>
      </c>
      <c r="J82" s="169">
        <f t="shared" si="1"/>
        <v>24100</v>
      </c>
    </row>
    <row r="83" spans="1:10" ht="15.75" thickBot="1">
      <c r="A83" s="164">
        <v>53</v>
      </c>
      <c r="B83" s="165" t="s">
        <v>414</v>
      </c>
      <c r="C83" s="166" t="s">
        <v>325</v>
      </c>
      <c r="D83" s="166" t="s">
        <v>415</v>
      </c>
      <c r="E83" s="167">
        <f>work!G83+work!H83</f>
        <v>373552</v>
      </c>
      <c r="F83" s="167">
        <f>work!I83+work!J83</f>
        <v>986502</v>
      </c>
      <c r="G83" s="149"/>
      <c r="H83" s="168" t="str">
        <f>work!L83</f>
        <v>20150209</v>
      </c>
      <c r="I83" s="169">
        <f t="shared" si="0"/>
        <v>373552</v>
      </c>
      <c r="J83" s="169">
        <f t="shared" si="1"/>
        <v>986502</v>
      </c>
    </row>
    <row r="84" spans="1:10" ht="15.75" thickBot="1">
      <c r="A84" s="164">
        <v>54</v>
      </c>
      <c r="B84" s="165" t="s">
        <v>417</v>
      </c>
      <c r="C84" s="166" t="s">
        <v>325</v>
      </c>
      <c r="D84" s="166" t="s">
        <v>418</v>
      </c>
      <c r="E84" s="167">
        <f>work!G84+work!H84</f>
        <v>519025</v>
      </c>
      <c r="F84" s="167">
        <f>work!I84+work!J84</f>
        <v>2686030</v>
      </c>
      <c r="G84" s="149"/>
      <c r="H84" s="168" t="str">
        <f>work!L84</f>
        <v>20150209</v>
      </c>
      <c r="I84" s="169">
        <f t="shared" si="0"/>
        <v>519025</v>
      </c>
      <c r="J84" s="169">
        <f t="shared" si="1"/>
        <v>2686030</v>
      </c>
    </row>
    <row r="85" spans="1:10" ht="15.75" thickBot="1">
      <c r="A85" s="164">
        <v>55</v>
      </c>
      <c r="B85" s="165" t="s">
        <v>420</v>
      </c>
      <c r="C85" s="166" t="s">
        <v>325</v>
      </c>
      <c r="D85" s="166" t="s">
        <v>421</v>
      </c>
      <c r="E85" s="167">
        <f>work!G85+work!H85</f>
        <v>645327</v>
      </c>
      <c r="F85" s="167">
        <f>work!I85+work!J85</f>
        <v>1409610</v>
      </c>
      <c r="G85" s="149"/>
      <c r="H85" s="168" t="str">
        <f>work!L85</f>
        <v>20150209</v>
      </c>
      <c r="I85" s="169">
        <f t="shared" si="0"/>
        <v>645327</v>
      </c>
      <c r="J85" s="169">
        <f t="shared" si="1"/>
        <v>1409610</v>
      </c>
    </row>
    <row r="86" spans="1:10" ht="15.75" thickBot="1">
      <c r="A86" s="164">
        <v>56</v>
      </c>
      <c r="B86" s="165" t="s">
        <v>423</v>
      </c>
      <c r="C86" s="166" t="s">
        <v>325</v>
      </c>
      <c r="D86" s="166" t="s">
        <v>424</v>
      </c>
      <c r="E86" s="167">
        <f>work!G86+work!H86</f>
        <v>532618</v>
      </c>
      <c r="F86" s="167">
        <f>work!I86+work!J86</f>
        <v>1021793</v>
      </c>
      <c r="G86" s="149"/>
      <c r="H86" s="168" t="str">
        <f>work!L86</f>
        <v>20150209</v>
      </c>
      <c r="I86" s="169">
        <f t="shared" si="0"/>
        <v>532618</v>
      </c>
      <c r="J86" s="169">
        <f t="shared" si="1"/>
        <v>1021793</v>
      </c>
    </row>
    <row r="87" spans="1:10" ht="15.75" thickBot="1">
      <c r="A87" s="164">
        <v>57</v>
      </c>
      <c r="B87" s="165" t="s">
        <v>426</v>
      </c>
      <c r="C87" s="166" t="s">
        <v>325</v>
      </c>
      <c r="D87" s="166" t="s">
        <v>427</v>
      </c>
      <c r="E87" s="167">
        <f>work!G87+work!H87</f>
        <v>388520</v>
      </c>
      <c r="F87" s="167">
        <f>work!I87+work!J87</f>
        <v>181400</v>
      </c>
      <c r="G87" s="149"/>
      <c r="H87" s="168" t="str">
        <f>work!L87</f>
        <v>20150312</v>
      </c>
      <c r="I87" s="169">
        <f t="shared" si="0"/>
        <v>388520</v>
      </c>
      <c r="J87" s="169">
        <f t="shared" si="1"/>
        <v>181400</v>
      </c>
    </row>
    <row r="88" spans="1:10" ht="15.75" thickBot="1">
      <c r="A88" s="164">
        <v>58</v>
      </c>
      <c r="B88" s="165" t="s">
        <v>429</v>
      </c>
      <c r="C88" s="166" t="s">
        <v>325</v>
      </c>
      <c r="D88" s="166" t="s">
        <v>430</v>
      </c>
      <c r="E88" s="167">
        <f>work!G88+work!H88</f>
        <v>164154</v>
      </c>
      <c r="F88" s="167">
        <f>work!I88+work!J88</f>
        <v>106609</v>
      </c>
      <c r="G88" s="149"/>
      <c r="H88" s="168" t="str">
        <f>work!L88</f>
        <v>20150209</v>
      </c>
      <c r="I88" s="169">
        <f t="shared" si="0"/>
        <v>164154</v>
      </c>
      <c r="J88" s="169">
        <f t="shared" si="1"/>
        <v>106609</v>
      </c>
    </row>
    <row r="89" spans="1:10" ht="15.75" thickBot="1">
      <c r="A89" s="164">
        <v>59</v>
      </c>
      <c r="B89" s="165" t="s">
        <v>432</v>
      </c>
      <c r="C89" s="166" t="s">
        <v>325</v>
      </c>
      <c r="D89" s="166" t="s">
        <v>433</v>
      </c>
      <c r="E89" s="167">
        <f>work!G89+work!H89</f>
        <v>224395</v>
      </c>
      <c r="F89" s="167">
        <f>work!I89+work!J89</f>
        <v>607497</v>
      </c>
      <c r="G89" s="149"/>
      <c r="H89" s="168" t="str">
        <f>work!L89</f>
        <v>20150309</v>
      </c>
      <c r="I89" s="169">
        <f t="shared" si="0"/>
        <v>224395</v>
      </c>
      <c r="J89" s="169">
        <f t="shared" si="1"/>
        <v>607497</v>
      </c>
    </row>
    <row r="90" spans="1:10" ht="15.75" thickBot="1">
      <c r="A90" s="164">
        <v>60</v>
      </c>
      <c r="B90" s="165" t="s">
        <v>435</v>
      </c>
      <c r="C90" s="166" t="s">
        <v>325</v>
      </c>
      <c r="D90" s="166" t="s">
        <v>436</v>
      </c>
      <c r="E90" s="167">
        <f>work!G90+work!H90</f>
        <v>75334</v>
      </c>
      <c r="F90" s="167">
        <f>work!I90+work!J90</f>
        <v>77890</v>
      </c>
      <c r="G90" s="149"/>
      <c r="H90" s="168" t="str">
        <f>work!L90</f>
        <v>20150209</v>
      </c>
      <c r="I90" s="169">
        <f t="shared" si="0"/>
        <v>75334</v>
      </c>
      <c r="J90" s="169">
        <f t="shared" si="1"/>
        <v>77890</v>
      </c>
    </row>
    <row r="91" spans="1:10" ht="15.75" thickBot="1">
      <c r="A91" s="164">
        <v>61</v>
      </c>
      <c r="B91" s="165" t="s">
        <v>438</v>
      </c>
      <c r="C91" s="166" t="s">
        <v>325</v>
      </c>
      <c r="D91" s="166" t="s">
        <v>439</v>
      </c>
      <c r="E91" s="167">
        <f>work!G91+work!H91</f>
        <v>118656</v>
      </c>
      <c r="F91" s="167">
        <f>work!I91+work!J91</f>
        <v>31600</v>
      </c>
      <c r="G91" s="149"/>
      <c r="H91" s="168" t="str">
        <f>work!L91</f>
        <v>20150209</v>
      </c>
      <c r="I91" s="169">
        <f t="shared" si="0"/>
        <v>118656</v>
      </c>
      <c r="J91" s="169">
        <f t="shared" si="1"/>
        <v>31600</v>
      </c>
    </row>
    <row r="92" spans="1:10" ht="15.75" thickBot="1">
      <c r="A92" s="164">
        <v>62</v>
      </c>
      <c r="B92" s="165" t="s">
        <v>441</v>
      </c>
      <c r="C92" s="166" t="s">
        <v>325</v>
      </c>
      <c r="D92" s="166" t="s">
        <v>442</v>
      </c>
      <c r="E92" s="167">
        <f>work!G92+work!H92</f>
        <v>231352</v>
      </c>
      <c r="F92" s="167">
        <f>work!I92+work!J92</f>
        <v>79000</v>
      </c>
      <c r="G92" s="149"/>
      <c r="H92" s="168" t="str">
        <f>work!L92</f>
        <v>20150209</v>
      </c>
      <c r="I92" s="169">
        <f t="shared" si="0"/>
        <v>231352</v>
      </c>
      <c r="J92" s="169">
        <f t="shared" si="1"/>
        <v>79000</v>
      </c>
    </row>
    <row r="93" spans="1:10" ht="15.75" thickBot="1">
      <c r="A93" s="164">
        <v>63</v>
      </c>
      <c r="B93" s="165" t="s">
        <v>444</v>
      </c>
      <c r="C93" s="166" t="s">
        <v>325</v>
      </c>
      <c r="D93" s="166" t="s">
        <v>445</v>
      </c>
      <c r="E93" s="167">
        <f>work!G93+work!H93</f>
        <v>44708</v>
      </c>
      <c r="F93" s="167">
        <f>work!I93+work!J93</f>
        <v>39550</v>
      </c>
      <c r="G93" s="149"/>
      <c r="H93" s="168" t="str">
        <f>work!L93</f>
        <v>20150209</v>
      </c>
      <c r="I93" s="169">
        <f t="shared" si="0"/>
        <v>44708</v>
      </c>
      <c r="J93" s="169">
        <f t="shared" si="1"/>
        <v>39550</v>
      </c>
    </row>
    <row r="94" spans="1:10" ht="15.75" thickBot="1">
      <c r="A94" s="164">
        <v>64</v>
      </c>
      <c r="B94" s="165" t="s">
        <v>447</v>
      </c>
      <c r="C94" s="166" t="s">
        <v>325</v>
      </c>
      <c r="D94" s="166" t="s">
        <v>448</v>
      </c>
      <c r="E94" s="167">
        <f>work!G94+work!H94</f>
        <v>76657</v>
      </c>
      <c r="F94" s="167">
        <f>work!I94+work!J94</f>
        <v>0</v>
      </c>
      <c r="G94" s="149"/>
      <c r="H94" s="168" t="str">
        <f>work!L94</f>
        <v>20150209</v>
      </c>
      <c r="I94" s="169">
        <f t="shared" si="0"/>
        <v>76657</v>
      </c>
      <c r="J94" s="169">
        <f t="shared" si="1"/>
        <v>0</v>
      </c>
    </row>
    <row r="95" spans="1:10" ht="15.75" thickBot="1">
      <c r="A95" s="164">
        <v>65</v>
      </c>
      <c r="B95" s="165" t="s">
        <v>450</v>
      </c>
      <c r="C95" s="166" t="s">
        <v>325</v>
      </c>
      <c r="D95" s="166" t="s">
        <v>452</v>
      </c>
      <c r="E95" s="167">
        <f>work!G95+work!H95</f>
        <v>525891</v>
      </c>
      <c r="F95" s="167">
        <f>work!I95+work!J95</f>
        <v>134300</v>
      </c>
      <c r="G95" s="149"/>
      <c r="H95" s="168" t="str">
        <f>work!L95</f>
        <v>20150312</v>
      </c>
      <c r="I95" s="169">
        <f t="shared" si="0"/>
        <v>525891</v>
      </c>
      <c r="J95" s="169">
        <f t="shared" si="1"/>
        <v>134300</v>
      </c>
    </row>
    <row r="96" spans="1:10" ht="15.75" thickBot="1">
      <c r="A96" s="164">
        <v>66</v>
      </c>
      <c r="B96" s="165" t="s">
        <v>454</v>
      </c>
      <c r="C96" s="166" t="s">
        <v>325</v>
      </c>
      <c r="D96" s="166" t="s">
        <v>455</v>
      </c>
      <c r="E96" s="167">
        <f>work!G96+work!H96</f>
        <v>82478</v>
      </c>
      <c r="F96" s="167">
        <f>work!I96+work!J96</f>
        <v>695</v>
      </c>
      <c r="G96" s="149"/>
      <c r="H96" s="168" t="str">
        <f>work!L96</f>
        <v>20150209</v>
      </c>
      <c r="I96" s="169">
        <f aca="true" t="shared" si="2" ref="I96:I159">E96</f>
        <v>82478</v>
      </c>
      <c r="J96" s="169">
        <f aca="true" t="shared" si="3" ref="J96:J159">F96</f>
        <v>695</v>
      </c>
    </row>
    <row r="97" spans="1:10" ht="15.75" thickBot="1">
      <c r="A97" s="164">
        <v>67</v>
      </c>
      <c r="B97" s="165" t="s">
        <v>457</v>
      </c>
      <c r="C97" s="166" t="s">
        <v>325</v>
      </c>
      <c r="D97" s="166" t="s">
        <v>458</v>
      </c>
      <c r="E97" s="167">
        <f>work!G97+work!H97</f>
        <v>156555</v>
      </c>
      <c r="F97" s="167">
        <f>work!I97+work!J97</f>
        <v>20342</v>
      </c>
      <c r="G97" s="149"/>
      <c r="H97" s="168" t="str">
        <f>work!L97</f>
        <v>20150209</v>
      </c>
      <c r="I97" s="169">
        <f t="shared" si="2"/>
        <v>156555</v>
      </c>
      <c r="J97" s="169">
        <f t="shared" si="3"/>
        <v>20342</v>
      </c>
    </row>
    <row r="98" spans="1:10" ht="15.75" thickBot="1">
      <c r="A98" s="164">
        <v>68</v>
      </c>
      <c r="B98" s="165" t="s">
        <v>460</v>
      </c>
      <c r="C98" s="166" t="s">
        <v>325</v>
      </c>
      <c r="D98" s="166" t="s">
        <v>461</v>
      </c>
      <c r="E98" s="167">
        <f>work!G98+work!H98</f>
        <v>1078772</v>
      </c>
      <c r="F98" s="167">
        <f>work!I98+work!J98</f>
        <v>152800</v>
      </c>
      <c r="G98" s="149"/>
      <c r="H98" s="168" t="str">
        <f>work!L98</f>
        <v>20150309</v>
      </c>
      <c r="I98" s="169">
        <f t="shared" si="2"/>
        <v>1078772</v>
      </c>
      <c r="J98" s="169">
        <f t="shared" si="3"/>
        <v>152800</v>
      </c>
    </row>
    <row r="99" spans="1:10" ht="15.75" thickBot="1">
      <c r="A99" s="164">
        <v>69</v>
      </c>
      <c r="B99" s="165" t="s">
        <v>463</v>
      </c>
      <c r="C99" s="166" t="s">
        <v>325</v>
      </c>
      <c r="D99" s="166" t="s">
        <v>464</v>
      </c>
      <c r="E99" s="167">
        <f>work!G99+work!H99</f>
        <v>838095</v>
      </c>
      <c r="F99" s="167">
        <f>work!I99+work!J99</f>
        <v>2543438</v>
      </c>
      <c r="G99" s="149"/>
      <c r="H99" s="168" t="str">
        <f>work!L99</f>
        <v>20150209</v>
      </c>
      <c r="I99" s="169">
        <f t="shared" si="2"/>
        <v>838095</v>
      </c>
      <c r="J99" s="169">
        <f t="shared" si="3"/>
        <v>2543438</v>
      </c>
    </row>
    <row r="100" spans="1:10" ht="15.75" thickBot="1">
      <c r="A100" s="164">
        <v>70</v>
      </c>
      <c r="B100" s="165" t="s">
        <v>466</v>
      </c>
      <c r="C100" s="166" t="s">
        <v>325</v>
      </c>
      <c r="D100" s="166" t="s">
        <v>467</v>
      </c>
      <c r="E100" s="167">
        <f>work!G100+work!H100</f>
        <v>423050</v>
      </c>
      <c r="F100" s="167">
        <f>work!I100+work!J100</f>
        <v>57828</v>
      </c>
      <c r="G100" s="149"/>
      <c r="H100" s="168" t="str">
        <f>work!L100</f>
        <v>20150312</v>
      </c>
      <c r="I100" s="169">
        <f t="shared" si="2"/>
        <v>423050</v>
      </c>
      <c r="J100" s="169">
        <f t="shared" si="3"/>
        <v>57828</v>
      </c>
    </row>
    <row r="101" spans="1:10" ht="15.75" thickBot="1">
      <c r="A101" s="164">
        <v>71</v>
      </c>
      <c r="B101" s="165" t="s">
        <v>469</v>
      </c>
      <c r="C101" s="166" t="s">
        <v>325</v>
      </c>
      <c r="D101" s="166" t="s">
        <v>470</v>
      </c>
      <c r="E101" s="167">
        <f>work!G101+work!H101</f>
        <v>441017</v>
      </c>
      <c r="F101" s="167">
        <f>work!I101+work!J101</f>
        <v>357647</v>
      </c>
      <c r="G101" s="149"/>
      <c r="H101" s="168" t="str">
        <f>work!L101</f>
        <v>20150209</v>
      </c>
      <c r="I101" s="169">
        <f t="shared" si="2"/>
        <v>441017</v>
      </c>
      <c r="J101" s="169">
        <f t="shared" si="3"/>
        <v>357647</v>
      </c>
    </row>
    <row r="102" spans="1:10" ht="15.75" thickBot="1">
      <c r="A102" s="164">
        <v>72</v>
      </c>
      <c r="B102" s="165" t="s">
        <v>472</v>
      </c>
      <c r="C102" s="166" t="s">
        <v>325</v>
      </c>
      <c r="D102" s="166" t="s">
        <v>473</v>
      </c>
      <c r="E102" s="167">
        <f>work!G102+work!H102</f>
        <v>59761</v>
      </c>
      <c r="F102" s="167">
        <f>work!I102+work!J102</f>
        <v>2388700</v>
      </c>
      <c r="G102" s="149"/>
      <c r="H102" s="168" t="str">
        <f>work!L102</f>
        <v>20150209</v>
      </c>
      <c r="I102" s="169">
        <f t="shared" si="2"/>
        <v>59761</v>
      </c>
      <c r="J102" s="169">
        <f t="shared" si="3"/>
        <v>2388700</v>
      </c>
    </row>
    <row r="103" spans="1:10" ht="15.75" thickBot="1">
      <c r="A103" s="164">
        <v>73</v>
      </c>
      <c r="B103" s="165" t="s">
        <v>475</v>
      </c>
      <c r="C103" s="166" t="s">
        <v>325</v>
      </c>
      <c r="D103" s="166" t="s">
        <v>476</v>
      </c>
      <c r="E103" s="167">
        <f>work!G103+work!H103</f>
        <v>158533</v>
      </c>
      <c r="F103" s="167">
        <f>work!I103+work!J103</f>
        <v>92850</v>
      </c>
      <c r="G103" s="149"/>
      <c r="H103" s="168" t="str">
        <f>work!L103</f>
        <v>20150209</v>
      </c>
      <c r="I103" s="169">
        <f t="shared" si="2"/>
        <v>158533</v>
      </c>
      <c r="J103" s="169">
        <f t="shared" si="3"/>
        <v>92850</v>
      </c>
    </row>
    <row r="104" spans="1:10" ht="15.75" thickBot="1">
      <c r="A104" s="164">
        <v>74</v>
      </c>
      <c r="B104" s="165" t="s">
        <v>478</v>
      </c>
      <c r="C104" s="166" t="s">
        <v>325</v>
      </c>
      <c r="D104" s="166" t="s">
        <v>479</v>
      </c>
      <c r="E104" s="167">
        <f>work!G104+work!H104</f>
        <v>1173263</v>
      </c>
      <c r="F104" s="167">
        <f>work!I104+work!J104</f>
        <v>131900</v>
      </c>
      <c r="G104" s="149"/>
      <c r="H104" s="168" t="str">
        <f>work!L104</f>
        <v>20150312</v>
      </c>
      <c r="I104" s="169">
        <f t="shared" si="2"/>
        <v>1173263</v>
      </c>
      <c r="J104" s="169">
        <f t="shared" si="3"/>
        <v>131900</v>
      </c>
    </row>
    <row r="105" spans="1:10" ht="15.75" thickBot="1">
      <c r="A105" s="164">
        <v>75</v>
      </c>
      <c r="B105" s="165" t="s">
        <v>481</v>
      </c>
      <c r="C105" s="166" t="s">
        <v>325</v>
      </c>
      <c r="D105" s="166" t="s">
        <v>482</v>
      </c>
      <c r="E105" s="167">
        <f>work!G105+work!H105</f>
        <v>411817</v>
      </c>
      <c r="F105" s="167">
        <f>work!I105+work!J105</f>
        <v>526611</v>
      </c>
      <c r="G105" s="149"/>
      <c r="H105" s="168" t="str">
        <f>work!L105</f>
        <v>20150312</v>
      </c>
      <c r="I105" s="169">
        <f t="shared" si="2"/>
        <v>411817</v>
      </c>
      <c r="J105" s="169">
        <f t="shared" si="3"/>
        <v>526611</v>
      </c>
    </row>
    <row r="106" spans="1:10" ht="15.75" thickBot="1">
      <c r="A106" s="164">
        <v>76</v>
      </c>
      <c r="B106" s="165" t="s">
        <v>484</v>
      </c>
      <c r="C106" s="166" t="s">
        <v>325</v>
      </c>
      <c r="D106" s="166" t="s">
        <v>485</v>
      </c>
      <c r="E106" s="167">
        <f>work!G106+work!H106</f>
        <v>356623</v>
      </c>
      <c r="F106" s="167">
        <f>work!I106+work!J106</f>
        <v>24500</v>
      </c>
      <c r="G106" s="149"/>
      <c r="H106" s="168" t="str">
        <f>work!L106</f>
        <v>20150209</v>
      </c>
      <c r="I106" s="169">
        <f t="shared" si="2"/>
        <v>356623</v>
      </c>
      <c r="J106" s="169">
        <f t="shared" si="3"/>
        <v>24500</v>
      </c>
    </row>
    <row r="107" spans="1:10" ht="15.75" thickBot="1">
      <c r="A107" s="164">
        <v>77</v>
      </c>
      <c r="B107" s="165" t="s">
        <v>487</v>
      </c>
      <c r="C107" s="166" t="s">
        <v>325</v>
      </c>
      <c r="D107" s="166" t="s">
        <v>488</v>
      </c>
      <c r="E107" s="167">
        <f>work!G107+work!H107</f>
        <v>43645</v>
      </c>
      <c r="F107" s="167">
        <f>work!I107+work!J107</f>
        <v>58133</v>
      </c>
      <c r="G107" s="149"/>
      <c r="H107" s="168" t="str">
        <f>work!L107</f>
        <v>20150209</v>
      </c>
      <c r="I107" s="169">
        <f t="shared" si="2"/>
        <v>43645</v>
      </c>
      <c r="J107" s="169">
        <f t="shared" si="3"/>
        <v>58133</v>
      </c>
    </row>
    <row r="108" spans="1:10" ht="15.75" thickBot="1">
      <c r="A108" s="164">
        <v>78</v>
      </c>
      <c r="B108" s="165" t="s">
        <v>490</v>
      </c>
      <c r="C108" s="166" t="s">
        <v>325</v>
      </c>
      <c r="D108" s="166" t="s">
        <v>491</v>
      </c>
      <c r="E108" s="167">
        <f>work!G108+work!H108</f>
        <v>0</v>
      </c>
      <c r="F108" s="167">
        <f>work!I108+work!J108</f>
        <v>927240</v>
      </c>
      <c r="G108" s="149"/>
      <c r="H108" s="168" t="str">
        <f>work!L108</f>
        <v>20150209</v>
      </c>
      <c r="I108" s="169">
        <f t="shared" si="2"/>
        <v>0</v>
      </c>
      <c r="J108" s="169">
        <f t="shared" si="3"/>
        <v>927240</v>
      </c>
    </row>
    <row r="109" spans="1:10" ht="15.75" thickBot="1">
      <c r="A109" s="164">
        <v>79</v>
      </c>
      <c r="B109" s="165" t="s">
        <v>493</v>
      </c>
      <c r="C109" s="166" t="s">
        <v>325</v>
      </c>
      <c r="D109" s="166" t="s">
        <v>494</v>
      </c>
      <c r="E109" s="167">
        <f>work!G109+work!H109</f>
        <v>605668</v>
      </c>
      <c r="F109" s="167">
        <f>work!I109+work!J109</f>
        <v>466604</v>
      </c>
      <c r="G109" s="149"/>
      <c r="H109" s="168" t="str">
        <f>work!L109</f>
        <v>20150209</v>
      </c>
      <c r="I109" s="169">
        <f t="shared" si="2"/>
        <v>605668</v>
      </c>
      <c r="J109" s="169">
        <f t="shared" si="3"/>
        <v>466604</v>
      </c>
    </row>
    <row r="110" spans="1:10" ht="15.75" thickBot="1">
      <c r="A110" s="164">
        <v>80</v>
      </c>
      <c r="B110" s="165" t="s">
        <v>496</v>
      </c>
      <c r="C110" s="166" t="s">
        <v>325</v>
      </c>
      <c r="D110" s="166" t="s">
        <v>497</v>
      </c>
      <c r="E110" s="167">
        <f>work!G110+work!H110</f>
        <v>407992</v>
      </c>
      <c r="F110" s="167">
        <f>work!I110+work!J110</f>
        <v>124175</v>
      </c>
      <c r="G110" s="149"/>
      <c r="H110" s="168" t="str">
        <f>work!L110</f>
        <v>20150209</v>
      </c>
      <c r="I110" s="169">
        <f t="shared" si="2"/>
        <v>407992</v>
      </c>
      <c r="J110" s="169">
        <f t="shared" si="3"/>
        <v>124175</v>
      </c>
    </row>
    <row r="111" spans="1:10" ht="15.75" thickBot="1">
      <c r="A111" s="164">
        <v>81</v>
      </c>
      <c r="B111" s="165" t="s">
        <v>499</v>
      </c>
      <c r="C111" s="166" t="s">
        <v>325</v>
      </c>
      <c r="D111" s="166" t="s">
        <v>500</v>
      </c>
      <c r="E111" s="167">
        <f>work!G111+work!H111</f>
        <v>1708505</v>
      </c>
      <c r="F111" s="167">
        <f>work!I111+work!J111</f>
        <v>112200</v>
      </c>
      <c r="G111" s="149"/>
      <c r="H111" s="168" t="str">
        <f>work!L111</f>
        <v>20150209</v>
      </c>
      <c r="I111" s="169">
        <f t="shared" si="2"/>
        <v>1708505</v>
      </c>
      <c r="J111" s="169">
        <f t="shared" si="3"/>
        <v>112200</v>
      </c>
    </row>
    <row r="112" spans="1:10" ht="15.75" thickBot="1">
      <c r="A112" s="164">
        <v>82</v>
      </c>
      <c r="B112" s="165" t="s">
        <v>502</v>
      </c>
      <c r="C112" s="166" t="s">
        <v>325</v>
      </c>
      <c r="D112" s="166" t="s">
        <v>1682</v>
      </c>
      <c r="E112" s="167">
        <f>work!G112+work!H112</f>
        <v>2628</v>
      </c>
      <c r="F112" s="167">
        <f>work!I112+work!J112</f>
        <v>38649</v>
      </c>
      <c r="G112" s="149"/>
      <c r="H112" s="168" t="str">
        <f>work!L112</f>
        <v>20150209</v>
      </c>
      <c r="I112" s="169">
        <f t="shared" si="2"/>
        <v>2628</v>
      </c>
      <c r="J112" s="169">
        <f t="shared" si="3"/>
        <v>38649</v>
      </c>
    </row>
    <row r="113" spans="1:10" ht="15.75" thickBot="1">
      <c r="A113" s="164">
        <v>83</v>
      </c>
      <c r="B113" s="165" t="s">
        <v>504</v>
      </c>
      <c r="C113" s="166" t="s">
        <v>325</v>
      </c>
      <c r="D113" s="166" t="s">
        <v>505</v>
      </c>
      <c r="E113" s="167">
        <f>work!G113+work!H113</f>
        <v>1037571</v>
      </c>
      <c r="F113" s="167">
        <f>work!I113+work!J113</f>
        <v>1766460</v>
      </c>
      <c r="G113" s="149"/>
      <c r="H113" s="168" t="str">
        <f>work!L113</f>
        <v>20150209</v>
      </c>
      <c r="I113" s="169">
        <f t="shared" si="2"/>
        <v>1037571</v>
      </c>
      <c r="J113" s="169">
        <f t="shared" si="3"/>
        <v>1766460</v>
      </c>
    </row>
    <row r="114" spans="1:10" ht="15.75" thickBot="1">
      <c r="A114" s="164">
        <v>84</v>
      </c>
      <c r="B114" s="165" t="s">
        <v>507</v>
      </c>
      <c r="C114" s="166" t="s">
        <v>325</v>
      </c>
      <c r="D114" s="166" t="s">
        <v>508</v>
      </c>
      <c r="E114" s="167">
        <f>work!G114+work!H114</f>
        <v>1387890</v>
      </c>
      <c r="F114" s="167">
        <f>work!I114+work!J114</f>
        <v>287294</v>
      </c>
      <c r="G114" s="149"/>
      <c r="H114" s="168" t="str">
        <f>work!L114</f>
        <v>20150209</v>
      </c>
      <c r="I114" s="169">
        <f t="shared" si="2"/>
        <v>1387890</v>
      </c>
      <c r="J114" s="169">
        <f t="shared" si="3"/>
        <v>287294</v>
      </c>
    </row>
    <row r="115" spans="1:10" ht="15.75" thickBot="1">
      <c r="A115" s="164">
        <v>85</v>
      </c>
      <c r="B115" s="165" t="s">
        <v>510</v>
      </c>
      <c r="C115" s="166" t="s">
        <v>325</v>
      </c>
      <c r="D115" s="166" t="s">
        <v>511</v>
      </c>
      <c r="E115" s="167">
        <f>work!G115+work!H115</f>
        <v>0</v>
      </c>
      <c r="F115" s="167">
        <f>work!I115+work!J115</f>
        <v>9707300</v>
      </c>
      <c r="G115" s="149"/>
      <c r="H115" s="168" t="str">
        <f>work!L115</f>
        <v>20150209</v>
      </c>
      <c r="I115" s="169">
        <f t="shared" si="2"/>
        <v>0</v>
      </c>
      <c r="J115" s="169">
        <f t="shared" si="3"/>
        <v>9707300</v>
      </c>
    </row>
    <row r="116" spans="1:10" ht="15.75" thickBot="1">
      <c r="A116" s="164">
        <v>86</v>
      </c>
      <c r="B116" s="165" t="s">
        <v>513</v>
      </c>
      <c r="C116" s="166" t="s">
        <v>325</v>
      </c>
      <c r="D116" s="166" t="s">
        <v>514</v>
      </c>
      <c r="E116" s="167">
        <f>work!G116+work!H116</f>
        <v>1768207</v>
      </c>
      <c r="F116" s="167">
        <f>work!I116+work!J116</f>
        <v>1500</v>
      </c>
      <c r="G116" s="149"/>
      <c r="H116" s="168" t="str">
        <f>work!L116</f>
        <v>20150312</v>
      </c>
      <c r="I116" s="169">
        <f t="shared" si="2"/>
        <v>1768207</v>
      </c>
      <c r="J116" s="169">
        <f t="shared" si="3"/>
        <v>1500</v>
      </c>
    </row>
    <row r="117" spans="1:10" ht="15.75" thickBot="1">
      <c r="A117" s="164">
        <v>87</v>
      </c>
      <c r="B117" s="165" t="s">
        <v>516</v>
      </c>
      <c r="C117" s="166" t="s">
        <v>325</v>
      </c>
      <c r="D117" s="166" t="s">
        <v>517</v>
      </c>
      <c r="E117" s="167">
        <f>work!G117+work!H117</f>
        <v>184626</v>
      </c>
      <c r="F117" s="167">
        <f>work!I117+work!J117</f>
        <v>166400</v>
      </c>
      <c r="G117" s="149"/>
      <c r="H117" s="168" t="str">
        <f>work!L117</f>
        <v>20150209</v>
      </c>
      <c r="I117" s="169">
        <f t="shared" si="2"/>
        <v>184626</v>
      </c>
      <c r="J117" s="169">
        <f t="shared" si="3"/>
        <v>166400</v>
      </c>
    </row>
    <row r="118" spans="1:10" ht="15.75" thickBot="1">
      <c r="A118" s="164">
        <v>88</v>
      </c>
      <c r="B118" s="165" t="s">
        <v>519</v>
      </c>
      <c r="C118" s="166" t="s">
        <v>325</v>
      </c>
      <c r="D118" s="166" t="s">
        <v>520</v>
      </c>
      <c r="E118" s="167">
        <f>work!G118+work!H118</f>
        <v>33318</v>
      </c>
      <c r="F118" s="167">
        <f>work!I118+work!J118</f>
        <v>17415</v>
      </c>
      <c r="G118" s="149"/>
      <c r="H118" s="168" t="str">
        <f>work!L118</f>
        <v>20150209</v>
      </c>
      <c r="I118" s="169">
        <f t="shared" si="2"/>
        <v>33318</v>
      </c>
      <c r="J118" s="169">
        <f t="shared" si="3"/>
        <v>17415</v>
      </c>
    </row>
    <row r="119" spans="1:10" ht="15.75" thickBot="1">
      <c r="A119" s="164">
        <v>89</v>
      </c>
      <c r="B119" s="165" t="s">
        <v>522</v>
      </c>
      <c r="C119" s="166" t="s">
        <v>325</v>
      </c>
      <c r="D119" s="166" t="s">
        <v>523</v>
      </c>
      <c r="E119" s="167">
        <f>work!G119+work!H119</f>
        <v>399975</v>
      </c>
      <c r="F119" s="167">
        <f>work!I119+work!J119</f>
        <v>88888</v>
      </c>
      <c r="G119" s="149"/>
      <c r="H119" s="168" t="str">
        <f>work!L119</f>
        <v>20150209</v>
      </c>
      <c r="I119" s="169">
        <f t="shared" si="2"/>
        <v>399975</v>
      </c>
      <c r="J119" s="169">
        <f t="shared" si="3"/>
        <v>88888</v>
      </c>
    </row>
    <row r="120" spans="1:10" ht="15.75" thickBot="1">
      <c r="A120" s="164">
        <v>90</v>
      </c>
      <c r="B120" s="165" t="s">
        <v>525</v>
      </c>
      <c r="C120" s="166" t="s">
        <v>325</v>
      </c>
      <c r="D120" s="166" t="s">
        <v>526</v>
      </c>
      <c r="E120" s="167">
        <f>work!G120+work!H120</f>
        <v>243122</v>
      </c>
      <c r="F120" s="167">
        <f>work!I120+work!J120</f>
        <v>1290650</v>
      </c>
      <c r="G120" s="149"/>
      <c r="H120" s="168" t="str">
        <f>work!L120</f>
        <v>20150209</v>
      </c>
      <c r="I120" s="169">
        <f t="shared" si="2"/>
        <v>243122</v>
      </c>
      <c r="J120" s="169">
        <f t="shared" si="3"/>
        <v>1290650</v>
      </c>
    </row>
    <row r="121" spans="1:10" ht="15.75" thickBot="1">
      <c r="A121" s="164">
        <v>91</v>
      </c>
      <c r="B121" s="165" t="s">
        <v>528</v>
      </c>
      <c r="C121" s="166" t="s">
        <v>325</v>
      </c>
      <c r="D121" s="166" t="s">
        <v>529</v>
      </c>
      <c r="E121" s="167" t="e">
        <f>work!G121+work!H121</f>
        <v>#VALUE!</v>
      </c>
      <c r="F121" s="167" t="e">
        <f>work!I121+work!J121</f>
        <v>#VALUE!</v>
      </c>
      <c r="G121" s="149"/>
      <c r="H121" s="168" t="str">
        <f>work!L121</f>
        <v>No report</v>
      </c>
      <c r="I121" s="169" t="e">
        <f t="shared" si="2"/>
        <v>#VALUE!</v>
      </c>
      <c r="J121" s="169" t="e">
        <f t="shared" si="3"/>
        <v>#VALUE!</v>
      </c>
    </row>
    <row r="122" spans="1:10" ht="15.75" thickBot="1">
      <c r="A122" s="164">
        <v>92</v>
      </c>
      <c r="B122" s="165" t="s">
        <v>531</v>
      </c>
      <c r="C122" s="166" t="s">
        <v>325</v>
      </c>
      <c r="D122" s="166" t="s">
        <v>532</v>
      </c>
      <c r="E122" s="167">
        <f>work!G122+work!H122</f>
        <v>1061590</v>
      </c>
      <c r="F122" s="167">
        <f>work!I122+work!J122</f>
        <v>150900</v>
      </c>
      <c r="G122" s="149"/>
      <c r="H122" s="168" t="str">
        <f>work!L122</f>
        <v>20150209</v>
      </c>
      <c r="I122" s="169">
        <f t="shared" si="2"/>
        <v>1061590</v>
      </c>
      <c r="J122" s="169">
        <f t="shared" si="3"/>
        <v>150900</v>
      </c>
    </row>
    <row r="123" spans="1:10" ht="15.75" thickBot="1">
      <c r="A123" s="164">
        <v>93</v>
      </c>
      <c r="B123" s="165" t="s">
        <v>534</v>
      </c>
      <c r="C123" s="166" t="s">
        <v>325</v>
      </c>
      <c r="D123" s="166" t="s">
        <v>535</v>
      </c>
      <c r="E123" s="167">
        <f>work!G123+work!H123</f>
        <v>992777</v>
      </c>
      <c r="F123" s="167">
        <f>work!I123+work!J123</f>
        <v>292830</v>
      </c>
      <c r="G123" s="149"/>
      <c r="H123" s="168" t="str">
        <f>work!L123</f>
        <v>20150209</v>
      </c>
      <c r="I123" s="169">
        <f t="shared" si="2"/>
        <v>992777</v>
      </c>
      <c r="J123" s="169">
        <f t="shared" si="3"/>
        <v>292830</v>
      </c>
    </row>
    <row r="124" spans="1:10" ht="15.75" thickBot="1">
      <c r="A124" s="164">
        <v>94</v>
      </c>
      <c r="B124" s="165" t="s">
        <v>538</v>
      </c>
      <c r="C124" s="166" t="s">
        <v>536</v>
      </c>
      <c r="D124" s="166" t="s">
        <v>539</v>
      </c>
      <c r="E124" s="167">
        <f>work!G124+work!H124</f>
        <v>63968</v>
      </c>
      <c r="F124" s="167">
        <f>work!I124+work!J124</f>
        <v>34500</v>
      </c>
      <c r="G124" s="149"/>
      <c r="H124" s="168" t="str">
        <f>work!L124</f>
        <v>20150209</v>
      </c>
      <c r="I124" s="169">
        <f t="shared" si="2"/>
        <v>63968</v>
      </c>
      <c r="J124" s="169">
        <f t="shared" si="3"/>
        <v>34500</v>
      </c>
    </row>
    <row r="125" spans="1:10" ht="15.75" thickBot="1">
      <c r="A125" s="164">
        <v>95</v>
      </c>
      <c r="B125" s="165" t="s">
        <v>541</v>
      </c>
      <c r="C125" s="166" t="s">
        <v>536</v>
      </c>
      <c r="D125" s="166" t="s">
        <v>542</v>
      </c>
      <c r="E125" s="167">
        <f>work!G125+work!H125</f>
        <v>13200</v>
      </c>
      <c r="F125" s="167">
        <f>work!I125+work!J125</f>
        <v>0</v>
      </c>
      <c r="G125" s="149"/>
      <c r="H125" s="168" t="str">
        <f>work!L125</f>
        <v>20150312</v>
      </c>
      <c r="I125" s="169">
        <f t="shared" si="2"/>
        <v>13200</v>
      </c>
      <c r="J125" s="169">
        <f t="shared" si="3"/>
        <v>0</v>
      </c>
    </row>
    <row r="126" spans="1:10" ht="15.75" thickBot="1">
      <c r="A126" s="164">
        <v>96</v>
      </c>
      <c r="B126" s="165" t="s">
        <v>544</v>
      </c>
      <c r="C126" s="166" t="s">
        <v>536</v>
      </c>
      <c r="D126" s="166" t="s">
        <v>545</v>
      </c>
      <c r="E126" s="167">
        <f>work!G126+work!H126</f>
        <v>108926</v>
      </c>
      <c r="F126" s="167">
        <f>work!I126+work!J126</f>
        <v>4600</v>
      </c>
      <c r="G126" s="149"/>
      <c r="H126" s="168" t="str">
        <f>work!L126</f>
        <v>20150309</v>
      </c>
      <c r="I126" s="169">
        <f t="shared" si="2"/>
        <v>108926</v>
      </c>
      <c r="J126" s="169">
        <f t="shared" si="3"/>
        <v>4600</v>
      </c>
    </row>
    <row r="127" spans="1:10" ht="15.75" thickBot="1">
      <c r="A127" s="164">
        <v>97</v>
      </c>
      <c r="B127" s="165" t="s">
        <v>547</v>
      </c>
      <c r="C127" s="166" t="s">
        <v>536</v>
      </c>
      <c r="D127" s="166" t="s">
        <v>548</v>
      </c>
      <c r="E127" s="167">
        <f>work!G127+work!H127</f>
        <v>324555</v>
      </c>
      <c r="F127" s="167">
        <f>work!I127+work!J127</f>
        <v>3147868</v>
      </c>
      <c r="G127" s="149"/>
      <c r="H127" s="168" t="str">
        <f>work!L127</f>
        <v>20150312</v>
      </c>
      <c r="I127" s="169">
        <f t="shared" si="2"/>
        <v>324555</v>
      </c>
      <c r="J127" s="169">
        <f t="shared" si="3"/>
        <v>3147868</v>
      </c>
    </row>
    <row r="128" spans="1:10" ht="15.75" thickBot="1">
      <c r="A128" s="164">
        <v>98</v>
      </c>
      <c r="B128" s="165" t="s">
        <v>550</v>
      </c>
      <c r="C128" s="166" t="s">
        <v>536</v>
      </c>
      <c r="D128" s="166" t="s">
        <v>551</v>
      </c>
      <c r="E128" s="167">
        <f>work!G128+work!H128</f>
        <v>166673</v>
      </c>
      <c r="F128" s="167">
        <f>work!I128+work!J128</f>
        <v>88900</v>
      </c>
      <c r="G128" s="149"/>
      <c r="H128" s="168" t="str">
        <f>work!L128</f>
        <v>20150209</v>
      </c>
      <c r="I128" s="169">
        <f t="shared" si="2"/>
        <v>166673</v>
      </c>
      <c r="J128" s="169">
        <f t="shared" si="3"/>
        <v>88900</v>
      </c>
    </row>
    <row r="129" spans="1:10" ht="15.75" thickBot="1">
      <c r="A129" s="164">
        <v>99</v>
      </c>
      <c r="B129" s="165" t="s">
        <v>553</v>
      </c>
      <c r="C129" s="166" t="s">
        <v>536</v>
      </c>
      <c r="D129" s="166" t="s">
        <v>554</v>
      </c>
      <c r="E129" s="167">
        <f>work!G129+work!H129</f>
        <v>474603</v>
      </c>
      <c r="F129" s="167">
        <f>work!I129+work!J129</f>
        <v>866046</v>
      </c>
      <c r="G129" s="149"/>
      <c r="H129" s="168" t="str">
        <f>work!L129</f>
        <v>20150312</v>
      </c>
      <c r="I129" s="169">
        <f t="shared" si="2"/>
        <v>474603</v>
      </c>
      <c r="J129" s="169">
        <f t="shared" si="3"/>
        <v>866046</v>
      </c>
    </row>
    <row r="130" spans="1:10" ht="15.75" thickBot="1">
      <c r="A130" s="164">
        <v>100</v>
      </c>
      <c r="B130" s="165" t="s">
        <v>556</v>
      </c>
      <c r="C130" s="166" t="s">
        <v>536</v>
      </c>
      <c r="D130" s="166" t="s">
        <v>557</v>
      </c>
      <c r="E130" s="167">
        <f>work!G130+work!H130</f>
        <v>302883</v>
      </c>
      <c r="F130" s="167">
        <f>work!I130+work!J130</f>
        <v>71000</v>
      </c>
      <c r="G130" s="149"/>
      <c r="H130" s="168" t="str">
        <f>work!L130</f>
        <v>20150312</v>
      </c>
      <c r="I130" s="169">
        <f t="shared" si="2"/>
        <v>302883</v>
      </c>
      <c r="J130" s="169">
        <f t="shared" si="3"/>
        <v>71000</v>
      </c>
    </row>
    <row r="131" spans="1:10" ht="15.75" thickBot="1">
      <c r="A131" s="164">
        <v>101</v>
      </c>
      <c r="B131" s="165" t="s">
        <v>559</v>
      </c>
      <c r="C131" s="166" t="s">
        <v>536</v>
      </c>
      <c r="D131" s="166" t="s">
        <v>560</v>
      </c>
      <c r="E131" s="167">
        <f>work!G131+work!H131</f>
        <v>249514</v>
      </c>
      <c r="F131" s="167">
        <f>work!I131+work!J131</f>
        <v>18150</v>
      </c>
      <c r="G131" s="149"/>
      <c r="H131" s="168" t="str">
        <f>work!L131</f>
        <v>20150312</v>
      </c>
      <c r="I131" s="169">
        <f t="shared" si="2"/>
        <v>249514</v>
      </c>
      <c r="J131" s="169">
        <f t="shared" si="3"/>
        <v>18150</v>
      </c>
    </row>
    <row r="132" spans="1:10" ht="15.75" thickBot="1">
      <c r="A132" s="164">
        <v>102</v>
      </c>
      <c r="B132" s="165" t="s">
        <v>562</v>
      </c>
      <c r="C132" s="166" t="s">
        <v>536</v>
      </c>
      <c r="D132" s="166" t="s">
        <v>563</v>
      </c>
      <c r="E132" s="167">
        <f>work!G132+work!H132</f>
        <v>82862</v>
      </c>
      <c r="F132" s="167">
        <f>work!I132+work!J132</f>
        <v>26001</v>
      </c>
      <c r="G132" s="149"/>
      <c r="H132" s="168" t="str">
        <f>work!L132</f>
        <v>20150209</v>
      </c>
      <c r="I132" s="169">
        <f t="shared" si="2"/>
        <v>82862</v>
      </c>
      <c r="J132" s="169">
        <f t="shared" si="3"/>
        <v>26001</v>
      </c>
    </row>
    <row r="133" spans="1:10" ht="15.75" thickBot="1">
      <c r="A133" s="164">
        <v>103</v>
      </c>
      <c r="B133" s="165" t="s">
        <v>565</v>
      </c>
      <c r="C133" s="166" t="s">
        <v>536</v>
      </c>
      <c r="D133" s="166" t="s">
        <v>566</v>
      </c>
      <c r="E133" s="167">
        <f>work!G133+work!H133</f>
        <v>718098</v>
      </c>
      <c r="F133" s="167">
        <f>work!I133+work!J133</f>
        <v>340035</v>
      </c>
      <c r="G133" s="149"/>
      <c r="H133" s="168" t="str">
        <f>work!L133</f>
        <v>20150209</v>
      </c>
      <c r="I133" s="169">
        <f t="shared" si="2"/>
        <v>718098</v>
      </c>
      <c r="J133" s="169">
        <f t="shared" si="3"/>
        <v>340035</v>
      </c>
    </row>
    <row r="134" spans="1:10" ht="15.75" thickBot="1">
      <c r="A134" s="164">
        <v>104</v>
      </c>
      <c r="B134" s="165" t="s">
        <v>568</v>
      </c>
      <c r="C134" s="166" t="s">
        <v>536</v>
      </c>
      <c r="D134" s="166" t="s">
        <v>569</v>
      </c>
      <c r="E134" s="167">
        <f>work!G134+work!H134</f>
        <v>64794</v>
      </c>
      <c r="F134" s="167">
        <f>work!I134+work!J134</f>
        <v>45350</v>
      </c>
      <c r="G134" s="149"/>
      <c r="H134" s="168" t="str">
        <f>work!L134</f>
        <v>20150209</v>
      </c>
      <c r="I134" s="169">
        <f t="shared" si="2"/>
        <v>64794</v>
      </c>
      <c r="J134" s="169">
        <f t="shared" si="3"/>
        <v>45350</v>
      </c>
    </row>
    <row r="135" spans="1:10" ht="15.75" thickBot="1">
      <c r="A135" s="164">
        <v>105</v>
      </c>
      <c r="B135" s="165" t="s">
        <v>571</v>
      </c>
      <c r="C135" s="166" t="s">
        <v>536</v>
      </c>
      <c r="D135" s="166" t="s">
        <v>572</v>
      </c>
      <c r="E135" s="167">
        <f>work!G135+work!H135</f>
        <v>54503</v>
      </c>
      <c r="F135" s="167">
        <f>work!I135+work!J135</f>
        <v>974399</v>
      </c>
      <c r="G135" s="149"/>
      <c r="H135" s="168" t="str">
        <f>work!L135</f>
        <v>20150209</v>
      </c>
      <c r="I135" s="169">
        <f t="shared" si="2"/>
        <v>54503</v>
      </c>
      <c r="J135" s="169">
        <f t="shared" si="3"/>
        <v>974399</v>
      </c>
    </row>
    <row r="136" spans="1:10" ht="15.75" thickBot="1">
      <c r="A136" s="164">
        <v>106</v>
      </c>
      <c r="B136" s="165" t="s">
        <v>574</v>
      </c>
      <c r="C136" s="166" t="s">
        <v>536</v>
      </c>
      <c r="D136" s="166" t="s">
        <v>575</v>
      </c>
      <c r="E136" s="167">
        <f>work!G136+work!H136</f>
        <v>43881</v>
      </c>
      <c r="F136" s="167">
        <f>work!I136+work!J136</f>
        <v>944917</v>
      </c>
      <c r="G136" s="149"/>
      <c r="H136" s="168" t="str">
        <f>work!L136</f>
        <v>20150209</v>
      </c>
      <c r="I136" s="169">
        <f t="shared" si="2"/>
        <v>43881</v>
      </c>
      <c r="J136" s="169">
        <f t="shared" si="3"/>
        <v>944917</v>
      </c>
    </row>
    <row r="137" spans="1:10" ht="15.75" thickBot="1">
      <c r="A137" s="164">
        <v>107</v>
      </c>
      <c r="B137" s="165" t="s">
        <v>577</v>
      </c>
      <c r="C137" s="166" t="s">
        <v>536</v>
      </c>
      <c r="D137" s="166" t="s">
        <v>578</v>
      </c>
      <c r="E137" s="167">
        <f>work!G137+work!H137</f>
        <v>2995</v>
      </c>
      <c r="F137" s="167">
        <f>work!I137+work!J137</f>
        <v>0</v>
      </c>
      <c r="G137" s="149"/>
      <c r="H137" s="168" t="str">
        <f>work!L137</f>
        <v>20150209</v>
      </c>
      <c r="I137" s="169">
        <f t="shared" si="2"/>
        <v>2995</v>
      </c>
      <c r="J137" s="169">
        <f t="shared" si="3"/>
        <v>0</v>
      </c>
    </row>
    <row r="138" spans="1:10" ht="15.75" thickBot="1">
      <c r="A138" s="164">
        <v>108</v>
      </c>
      <c r="B138" s="165" t="s">
        <v>580</v>
      </c>
      <c r="C138" s="166" t="s">
        <v>536</v>
      </c>
      <c r="D138" s="166" t="s">
        <v>581</v>
      </c>
      <c r="E138" s="167">
        <f>work!G138+work!H138</f>
        <v>394624</v>
      </c>
      <c r="F138" s="167">
        <f>work!I138+work!J138</f>
        <v>46551</v>
      </c>
      <c r="G138" s="149"/>
      <c r="H138" s="168" t="str">
        <f>work!L138</f>
        <v>20150209</v>
      </c>
      <c r="I138" s="169">
        <f t="shared" si="2"/>
        <v>394624</v>
      </c>
      <c r="J138" s="169">
        <f t="shared" si="3"/>
        <v>46551</v>
      </c>
    </row>
    <row r="139" spans="1:10" ht="15.75" thickBot="1">
      <c r="A139" s="164">
        <v>109</v>
      </c>
      <c r="B139" s="165" t="s">
        <v>583</v>
      </c>
      <c r="C139" s="166" t="s">
        <v>536</v>
      </c>
      <c r="D139" s="166" t="s">
        <v>584</v>
      </c>
      <c r="E139" s="167">
        <f>work!G139+work!H139</f>
        <v>79327</v>
      </c>
      <c r="F139" s="167">
        <f>work!I139+work!J139</f>
        <v>379400</v>
      </c>
      <c r="G139" s="149"/>
      <c r="H139" s="168" t="str">
        <f>work!L139</f>
        <v>20150209</v>
      </c>
      <c r="I139" s="169">
        <f t="shared" si="2"/>
        <v>79327</v>
      </c>
      <c r="J139" s="169">
        <f t="shared" si="3"/>
        <v>379400</v>
      </c>
    </row>
    <row r="140" spans="1:10" ht="15.75" thickBot="1">
      <c r="A140" s="164">
        <v>110</v>
      </c>
      <c r="B140" s="165" t="s">
        <v>586</v>
      </c>
      <c r="C140" s="166" t="s">
        <v>536</v>
      </c>
      <c r="D140" s="166" t="s">
        <v>587</v>
      </c>
      <c r="E140" s="167">
        <f>work!G140+work!H140</f>
        <v>286635</v>
      </c>
      <c r="F140" s="167">
        <f>work!I140+work!J140</f>
        <v>395000</v>
      </c>
      <c r="G140" s="149"/>
      <c r="H140" s="168" t="str">
        <f>work!L140</f>
        <v>20150209</v>
      </c>
      <c r="I140" s="169">
        <f t="shared" si="2"/>
        <v>286635</v>
      </c>
      <c r="J140" s="169">
        <f t="shared" si="3"/>
        <v>395000</v>
      </c>
    </row>
    <row r="141" spans="1:10" ht="15.75" thickBot="1">
      <c r="A141" s="164">
        <v>111</v>
      </c>
      <c r="B141" s="165" t="s">
        <v>589</v>
      </c>
      <c r="C141" s="166" t="s">
        <v>536</v>
      </c>
      <c r="D141" s="166" t="s">
        <v>590</v>
      </c>
      <c r="E141" s="167">
        <f>work!G141+work!H141</f>
        <v>476353</v>
      </c>
      <c r="F141" s="167">
        <f>work!I141+work!J141</f>
        <v>70882</v>
      </c>
      <c r="G141" s="149"/>
      <c r="H141" s="168" t="str">
        <f>work!L141</f>
        <v>20150209</v>
      </c>
      <c r="I141" s="169">
        <f t="shared" si="2"/>
        <v>476353</v>
      </c>
      <c r="J141" s="169">
        <f t="shared" si="3"/>
        <v>70882</v>
      </c>
    </row>
    <row r="142" spans="1:10" ht="15.75" thickBot="1">
      <c r="A142" s="164">
        <v>112</v>
      </c>
      <c r="B142" s="165" t="s">
        <v>592</v>
      </c>
      <c r="C142" s="166" t="s">
        <v>536</v>
      </c>
      <c r="D142" s="166" t="s">
        <v>593</v>
      </c>
      <c r="E142" s="167">
        <f>work!G142+work!H142</f>
        <v>342096</v>
      </c>
      <c r="F142" s="167">
        <f>work!I142+work!J142</f>
        <v>115870</v>
      </c>
      <c r="G142" s="149"/>
      <c r="H142" s="168" t="str">
        <f>work!L142</f>
        <v>20150209</v>
      </c>
      <c r="I142" s="169">
        <f t="shared" si="2"/>
        <v>342096</v>
      </c>
      <c r="J142" s="169">
        <f t="shared" si="3"/>
        <v>115870</v>
      </c>
    </row>
    <row r="143" spans="1:10" ht="15.75" thickBot="1">
      <c r="A143" s="164">
        <v>113</v>
      </c>
      <c r="B143" s="165" t="s">
        <v>595</v>
      </c>
      <c r="C143" s="166" t="s">
        <v>536</v>
      </c>
      <c r="D143" s="166" t="s">
        <v>596</v>
      </c>
      <c r="E143" s="167">
        <f>work!G143+work!H143</f>
        <v>1917368</v>
      </c>
      <c r="F143" s="167">
        <f>work!I143+work!J143</f>
        <v>56330</v>
      </c>
      <c r="G143" s="149"/>
      <c r="H143" s="168" t="str">
        <f>work!L143</f>
        <v>20150209</v>
      </c>
      <c r="I143" s="169">
        <f t="shared" si="2"/>
        <v>1917368</v>
      </c>
      <c r="J143" s="169">
        <f t="shared" si="3"/>
        <v>56330</v>
      </c>
    </row>
    <row r="144" spans="1:10" ht="15.75" thickBot="1">
      <c r="A144" s="164">
        <v>114</v>
      </c>
      <c r="B144" s="165" t="s">
        <v>598</v>
      </c>
      <c r="C144" s="166" t="s">
        <v>536</v>
      </c>
      <c r="D144" s="166" t="s">
        <v>599</v>
      </c>
      <c r="E144" s="167">
        <f>work!G144+work!H144</f>
        <v>65226</v>
      </c>
      <c r="F144" s="167">
        <f>work!I144+work!J144</f>
        <v>0</v>
      </c>
      <c r="G144" s="166"/>
      <c r="H144" s="168" t="str">
        <f>work!L144</f>
        <v>20150209</v>
      </c>
      <c r="I144" s="169">
        <f t="shared" si="2"/>
        <v>65226</v>
      </c>
      <c r="J144" s="169">
        <f t="shared" si="3"/>
        <v>0</v>
      </c>
    </row>
    <row r="145" spans="1:10" ht="15.75" thickBot="1">
      <c r="A145" s="164">
        <v>115</v>
      </c>
      <c r="B145" s="165" t="s">
        <v>601</v>
      </c>
      <c r="C145" s="166" t="s">
        <v>536</v>
      </c>
      <c r="D145" s="166" t="s">
        <v>602</v>
      </c>
      <c r="E145" s="167">
        <f>work!G145+work!H145</f>
        <v>2464364</v>
      </c>
      <c r="F145" s="167">
        <f>work!I145+work!J145</f>
        <v>1195307</v>
      </c>
      <c r="G145" s="149"/>
      <c r="H145" s="168" t="str">
        <f>work!L145</f>
        <v>20150209</v>
      </c>
      <c r="I145" s="169">
        <f t="shared" si="2"/>
        <v>2464364</v>
      </c>
      <c r="J145" s="169">
        <f t="shared" si="3"/>
        <v>1195307</v>
      </c>
    </row>
    <row r="146" spans="1:10" ht="15.75" thickBot="1">
      <c r="A146" s="164">
        <v>116</v>
      </c>
      <c r="B146" s="165" t="s">
        <v>604</v>
      </c>
      <c r="C146" s="166" t="s">
        <v>536</v>
      </c>
      <c r="D146" s="166" t="s">
        <v>605</v>
      </c>
      <c r="E146" s="167">
        <f>work!G146+work!H146</f>
        <v>1371357</v>
      </c>
      <c r="F146" s="167">
        <f>work!I146+work!J146</f>
        <v>22445</v>
      </c>
      <c r="G146" s="149"/>
      <c r="H146" s="168" t="str">
        <f>work!L146</f>
        <v>20150209</v>
      </c>
      <c r="I146" s="169">
        <f t="shared" si="2"/>
        <v>1371357</v>
      </c>
      <c r="J146" s="169">
        <f t="shared" si="3"/>
        <v>22445</v>
      </c>
    </row>
    <row r="147" spans="1:10" ht="15.75" thickBot="1">
      <c r="A147" s="164">
        <v>117</v>
      </c>
      <c r="B147" s="165" t="s">
        <v>607</v>
      </c>
      <c r="C147" s="166" t="s">
        <v>536</v>
      </c>
      <c r="D147" s="166" t="s">
        <v>608</v>
      </c>
      <c r="E147" s="167">
        <f>work!G147+work!H147</f>
        <v>936403</v>
      </c>
      <c r="F147" s="167">
        <f>work!I147+work!J147</f>
        <v>1469569</v>
      </c>
      <c r="G147" s="149"/>
      <c r="H147" s="168" t="str">
        <f>work!L147</f>
        <v>20150209</v>
      </c>
      <c r="I147" s="169">
        <f t="shared" si="2"/>
        <v>936403</v>
      </c>
      <c r="J147" s="169">
        <f t="shared" si="3"/>
        <v>1469569</v>
      </c>
    </row>
    <row r="148" spans="1:10" ht="15.75" thickBot="1">
      <c r="A148" s="164">
        <v>118</v>
      </c>
      <c r="B148" s="165" t="s">
        <v>610</v>
      </c>
      <c r="C148" s="166" t="s">
        <v>536</v>
      </c>
      <c r="D148" s="166" t="s">
        <v>611</v>
      </c>
      <c r="E148" s="167">
        <f>work!G148+work!H148</f>
        <v>30980</v>
      </c>
      <c r="F148" s="167">
        <f>work!I148+work!J148</f>
        <v>69850</v>
      </c>
      <c r="G148" s="149"/>
      <c r="H148" s="168" t="str">
        <f>work!L148</f>
        <v>20150209</v>
      </c>
      <c r="I148" s="169">
        <f t="shared" si="2"/>
        <v>30980</v>
      </c>
      <c r="J148" s="169">
        <f t="shared" si="3"/>
        <v>69850</v>
      </c>
    </row>
    <row r="149" spans="1:10" ht="15.75" thickBot="1">
      <c r="A149" s="164">
        <v>119</v>
      </c>
      <c r="B149" s="165" t="s">
        <v>613</v>
      </c>
      <c r="C149" s="166" t="s">
        <v>536</v>
      </c>
      <c r="D149" s="166" t="s">
        <v>614</v>
      </c>
      <c r="E149" s="167">
        <f>work!G149+work!H149</f>
        <v>700</v>
      </c>
      <c r="F149" s="167">
        <f>work!I149+work!J149</f>
        <v>0</v>
      </c>
      <c r="G149" s="149"/>
      <c r="H149" s="168" t="str">
        <f>work!L149</f>
        <v>20150209</v>
      </c>
      <c r="I149" s="169">
        <f t="shared" si="2"/>
        <v>700</v>
      </c>
      <c r="J149" s="169">
        <f t="shared" si="3"/>
        <v>0</v>
      </c>
    </row>
    <row r="150" spans="1:10" ht="15.75" thickBot="1">
      <c r="A150" s="164">
        <v>120</v>
      </c>
      <c r="B150" s="165" t="s">
        <v>616</v>
      </c>
      <c r="C150" s="166" t="s">
        <v>536</v>
      </c>
      <c r="D150" s="166" t="s">
        <v>617</v>
      </c>
      <c r="E150" s="167">
        <f>work!G150+work!H150</f>
        <v>58445</v>
      </c>
      <c r="F150" s="167">
        <f>work!I150+work!J150</f>
        <v>13320</v>
      </c>
      <c r="G150" s="149"/>
      <c r="H150" s="168" t="str">
        <f>work!L150</f>
        <v>20150209</v>
      </c>
      <c r="I150" s="169">
        <f t="shared" si="2"/>
        <v>58445</v>
      </c>
      <c r="J150" s="169">
        <f t="shared" si="3"/>
        <v>13320</v>
      </c>
    </row>
    <row r="151" spans="1:10" ht="15.75" thickBot="1">
      <c r="A151" s="164">
        <v>121</v>
      </c>
      <c r="B151" s="165" t="s">
        <v>619</v>
      </c>
      <c r="C151" s="166" t="s">
        <v>536</v>
      </c>
      <c r="D151" s="166" t="s">
        <v>620</v>
      </c>
      <c r="E151" s="167">
        <f>work!G151+work!H151</f>
        <v>14900</v>
      </c>
      <c r="F151" s="167">
        <f>work!I151+work!J151</f>
        <v>0</v>
      </c>
      <c r="G151" s="149"/>
      <c r="H151" s="168" t="str">
        <f>work!L151</f>
        <v>20150312</v>
      </c>
      <c r="I151" s="169">
        <f t="shared" si="2"/>
        <v>14900</v>
      </c>
      <c r="J151" s="169">
        <f t="shared" si="3"/>
        <v>0</v>
      </c>
    </row>
    <row r="152" spans="1:10" ht="15.75" thickBot="1">
      <c r="A152" s="164">
        <v>122</v>
      </c>
      <c r="B152" s="165" t="s">
        <v>622</v>
      </c>
      <c r="C152" s="166" t="s">
        <v>536</v>
      </c>
      <c r="D152" s="166" t="s">
        <v>623</v>
      </c>
      <c r="E152" s="167">
        <f>work!G152+work!H152</f>
        <v>384732</v>
      </c>
      <c r="F152" s="167">
        <f>work!I152+work!J152</f>
        <v>74365</v>
      </c>
      <c r="G152" s="149"/>
      <c r="H152" s="168" t="str">
        <f>work!L152</f>
        <v>20150312</v>
      </c>
      <c r="I152" s="169">
        <f t="shared" si="2"/>
        <v>384732</v>
      </c>
      <c r="J152" s="169">
        <f t="shared" si="3"/>
        <v>74365</v>
      </c>
    </row>
    <row r="153" spans="1:10" ht="15.75" thickBot="1">
      <c r="A153" s="164">
        <v>123</v>
      </c>
      <c r="B153" s="165" t="s">
        <v>625</v>
      </c>
      <c r="C153" s="166" t="s">
        <v>536</v>
      </c>
      <c r="D153" s="166" t="s">
        <v>626</v>
      </c>
      <c r="E153" s="167">
        <f>work!G153+work!H153</f>
        <v>6931</v>
      </c>
      <c r="F153" s="167">
        <f>work!I153+work!J153</f>
        <v>0</v>
      </c>
      <c r="G153" s="149"/>
      <c r="H153" s="168" t="str">
        <f>work!L153</f>
        <v>20150312</v>
      </c>
      <c r="I153" s="169">
        <f t="shared" si="2"/>
        <v>6931</v>
      </c>
      <c r="J153" s="169">
        <f t="shared" si="3"/>
        <v>0</v>
      </c>
    </row>
    <row r="154" spans="1:10" ht="15.75" thickBot="1">
      <c r="A154" s="164">
        <v>124</v>
      </c>
      <c r="B154" s="165" t="s">
        <v>628</v>
      </c>
      <c r="C154" s="166" t="s">
        <v>536</v>
      </c>
      <c r="D154" s="166" t="s">
        <v>629</v>
      </c>
      <c r="E154" s="167">
        <f>work!G154+work!H154</f>
        <v>75754</v>
      </c>
      <c r="F154" s="167">
        <f>work!I154+work!J154</f>
        <v>0</v>
      </c>
      <c r="G154" s="149"/>
      <c r="H154" s="168" t="str">
        <f>work!L154</f>
        <v>20150312</v>
      </c>
      <c r="I154" s="169">
        <f t="shared" si="2"/>
        <v>75754</v>
      </c>
      <c r="J154" s="169">
        <f t="shared" si="3"/>
        <v>0</v>
      </c>
    </row>
    <row r="155" spans="1:10" ht="15.75" thickBot="1">
      <c r="A155" s="164">
        <v>125</v>
      </c>
      <c r="B155" s="165" t="s">
        <v>631</v>
      </c>
      <c r="C155" s="166" t="s">
        <v>536</v>
      </c>
      <c r="D155" s="166" t="s">
        <v>632</v>
      </c>
      <c r="E155" s="167">
        <f>work!G155+work!H155</f>
        <v>66064</v>
      </c>
      <c r="F155" s="167">
        <f>work!I155+work!J155</f>
        <v>72061</v>
      </c>
      <c r="G155" s="149"/>
      <c r="H155" s="168" t="str">
        <f>work!L155</f>
        <v>20150209</v>
      </c>
      <c r="I155" s="169">
        <f t="shared" si="2"/>
        <v>66064</v>
      </c>
      <c r="J155" s="169">
        <f t="shared" si="3"/>
        <v>72061</v>
      </c>
    </row>
    <row r="156" spans="1:10" ht="15.75" thickBot="1">
      <c r="A156" s="164">
        <v>126</v>
      </c>
      <c r="B156" s="165" t="s">
        <v>634</v>
      </c>
      <c r="C156" s="166" t="s">
        <v>536</v>
      </c>
      <c r="D156" s="166" t="s">
        <v>635</v>
      </c>
      <c r="E156" s="167">
        <f>work!G156+work!H156</f>
        <v>205809</v>
      </c>
      <c r="F156" s="167">
        <f>work!I156+work!J156</f>
        <v>251025</v>
      </c>
      <c r="G156" s="149"/>
      <c r="H156" s="168" t="str">
        <f>work!L156</f>
        <v>20150312</v>
      </c>
      <c r="I156" s="169">
        <f t="shared" si="2"/>
        <v>205809</v>
      </c>
      <c r="J156" s="169">
        <f t="shared" si="3"/>
        <v>251025</v>
      </c>
    </row>
    <row r="157" spans="1:10" ht="15.75" thickBot="1">
      <c r="A157" s="164">
        <v>127</v>
      </c>
      <c r="B157" s="165" t="s">
        <v>637</v>
      </c>
      <c r="C157" s="166" t="s">
        <v>536</v>
      </c>
      <c r="D157" s="166" t="s">
        <v>638</v>
      </c>
      <c r="E157" s="167">
        <f>work!G157+work!H157</f>
        <v>56886</v>
      </c>
      <c r="F157" s="167">
        <f>work!I157+work!J157</f>
        <v>157350</v>
      </c>
      <c r="G157" s="149"/>
      <c r="H157" s="168" t="str">
        <f>work!L157</f>
        <v>20150209</v>
      </c>
      <c r="I157" s="169">
        <f t="shared" si="2"/>
        <v>56886</v>
      </c>
      <c r="J157" s="169">
        <f t="shared" si="3"/>
        <v>157350</v>
      </c>
    </row>
    <row r="158" spans="1:10" ht="15.75" thickBot="1">
      <c r="A158" s="164">
        <v>128</v>
      </c>
      <c r="B158" s="165" t="s">
        <v>640</v>
      </c>
      <c r="C158" s="166" t="s">
        <v>536</v>
      </c>
      <c r="D158" s="166" t="s">
        <v>641</v>
      </c>
      <c r="E158" s="167">
        <f>work!G158+work!H158</f>
        <v>195370</v>
      </c>
      <c r="F158" s="167">
        <f>work!I158+work!J158</f>
        <v>15319</v>
      </c>
      <c r="G158" s="149"/>
      <c r="H158" s="168" t="str">
        <f>work!L158</f>
        <v>20150312</v>
      </c>
      <c r="I158" s="169">
        <f t="shared" si="2"/>
        <v>195370</v>
      </c>
      <c r="J158" s="169">
        <f t="shared" si="3"/>
        <v>15319</v>
      </c>
    </row>
    <row r="159" spans="1:10" ht="15.75" thickBot="1">
      <c r="A159" s="164">
        <v>129</v>
      </c>
      <c r="B159" s="165" t="s">
        <v>643</v>
      </c>
      <c r="C159" s="166" t="s">
        <v>536</v>
      </c>
      <c r="D159" s="166" t="s">
        <v>523</v>
      </c>
      <c r="E159" s="167">
        <f>work!G159+work!H159</f>
        <v>50545</v>
      </c>
      <c r="F159" s="167">
        <f>work!I159+work!J159</f>
        <v>9000</v>
      </c>
      <c r="G159" s="149"/>
      <c r="H159" s="168" t="str">
        <f>work!L159</f>
        <v>20150209</v>
      </c>
      <c r="I159" s="169">
        <f t="shared" si="2"/>
        <v>50545</v>
      </c>
      <c r="J159" s="169">
        <f t="shared" si="3"/>
        <v>9000</v>
      </c>
    </row>
    <row r="160" spans="1:10" ht="15.75" thickBot="1">
      <c r="A160" s="164">
        <v>130</v>
      </c>
      <c r="B160" s="165" t="s">
        <v>645</v>
      </c>
      <c r="C160" s="166" t="s">
        <v>536</v>
      </c>
      <c r="D160" s="166" t="s">
        <v>646</v>
      </c>
      <c r="E160" s="167">
        <f>work!G160+work!H160</f>
        <v>340759</v>
      </c>
      <c r="F160" s="167">
        <f>work!I160+work!J160</f>
        <v>348095</v>
      </c>
      <c r="G160" s="149"/>
      <c r="H160" s="168" t="str">
        <f>work!L160</f>
        <v>20150209</v>
      </c>
      <c r="I160" s="169">
        <f aca="true" t="shared" si="4" ref="I160:I223">E160</f>
        <v>340759</v>
      </c>
      <c r="J160" s="169">
        <f aca="true" t="shared" si="5" ref="J160:J223">F160</f>
        <v>348095</v>
      </c>
    </row>
    <row r="161" spans="1:10" ht="15.75" thickBot="1">
      <c r="A161" s="164">
        <v>131</v>
      </c>
      <c r="B161" s="165" t="s">
        <v>648</v>
      </c>
      <c r="C161" s="166" t="s">
        <v>536</v>
      </c>
      <c r="D161" s="166" t="s">
        <v>649</v>
      </c>
      <c r="E161" s="167">
        <f>work!G161+work!H161</f>
        <v>1425800</v>
      </c>
      <c r="F161" s="167">
        <f>work!I161+work!J161</f>
        <v>102897</v>
      </c>
      <c r="G161" s="149"/>
      <c r="H161" s="168" t="str">
        <f>work!L161</f>
        <v>20150209</v>
      </c>
      <c r="I161" s="169">
        <f t="shared" si="4"/>
        <v>1425800</v>
      </c>
      <c r="J161" s="169">
        <f t="shared" si="5"/>
        <v>102897</v>
      </c>
    </row>
    <row r="162" spans="1:10" ht="15.75" thickBot="1">
      <c r="A162" s="164">
        <v>132</v>
      </c>
      <c r="B162" s="165" t="s">
        <v>651</v>
      </c>
      <c r="C162" s="166" t="s">
        <v>536</v>
      </c>
      <c r="D162" s="166" t="s">
        <v>652</v>
      </c>
      <c r="E162" s="167">
        <f>work!G162+work!H162</f>
        <v>10300</v>
      </c>
      <c r="F162" s="167">
        <f>work!I162+work!J162</f>
        <v>3799</v>
      </c>
      <c r="G162" s="166"/>
      <c r="H162" s="168" t="str">
        <f>work!L162</f>
        <v>20150209</v>
      </c>
      <c r="I162" s="169">
        <f t="shared" si="4"/>
        <v>10300</v>
      </c>
      <c r="J162" s="169">
        <f t="shared" si="5"/>
        <v>3799</v>
      </c>
    </row>
    <row r="163" spans="1:10" ht="15.75" thickBot="1">
      <c r="A163" s="164">
        <v>133</v>
      </c>
      <c r="B163" s="165" t="s">
        <v>654</v>
      </c>
      <c r="C163" s="166" t="s">
        <v>536</v>
      </c>
      <c r="D163" s="166" t="s">
        <v>655</v>
      </c>
      <c r="E163" s="167">
        <f>work!G163+work!H163</f>
        <v>0</v>
      </c>
      <c r="F163" s="167">
        <f>work!I163+work!J163</f>
        <v>0</v>
      </c>
      <c r="G163" s="166"/>
      <c r="H163" s="168" t="s">
        <v>9</v>
      </c>
      <c r="I163" s="169">
        <f t="shared" si="4"/>
        <v>0</v>
      </c>
      <c r="J163" s="169">
        <f t="shared" si="5"/>
        <v>0</v>
      </c>
    </row>
    <row r="164" spans="1:10" ht="15.75" thickBot="1">
      <c r="A164" s="164">
        <v>134</v>
      </c>
      <c r="B164" s="165" t="s">
        <v>658</v>
      </c>
      <c r="C164" s="166" t="s">
        <v>656</v>
      </c>
      <c r="D164" s="166" t="s">
        <v>659</v>
      </c>
      <c r="E164" s="167">
        <f>work!G164+work!H164</f>
        <v>85391</v>
      </c>
      <c r="F164" s="167">
        <f>work!I164+work!J164</f>
        <v>31805</v>
      </c>
      <c r="G164" s="149"/>
      <c r="H164" s="168" t="str">
        <f>work!L164</f>
        <v>20150209</v>
      </c>
      <c r="I164" s="169">
        <f t="shared" si="4"/>
        <v>85391</v>
      </c>
      <c r="J164" s="169">
        <f t="shared" si="5"/>
        <v>31805</v>
      </c>
    </row>
    <row r="165" spans="1:10" ht="15.75" thickBot="1">
      <c r="A165" s="164">
        <v>135</v>
      </c>
      <c r="B165" s="165" t="s">
        <v>661</v>
      </c>
      <c r="C165" s="166" t="s">
        <v>656</v>
      </c>
      <c r="D165" s="166" t="s">
        <v>662</v>
      </c>
      <c r="E165" s="167" t="e">
        <f>work!G165+work!H165</f>
        <v>#VALUE!</v>
      </c>
      <c r="F165" s="167" t="e">
        <f>work!I165+work!J165</f>
        <v>#VALUE!</v>
      </c>
      <c r="G165" s="149"/>
      <c r="H165" s="168" t="s">
        <v>9</v>
      </c>
      <c r="I165" s="169" t="e">
        <f t="shared" si="4"/>
        <v>#VALUE!</v>
      </c>
      <c r="J165" s="169" t="e">
        <f t="shared" si="5"/>
        <v>#VALUE!</v>
      </c>
    </row>
    <row r="166" spans="1:10" ht="15.75" thickBot="1">
      <c r="A166" s="164">
        <v>136</v>
      </c>
      <c r="B166" s="165" t="s">
        <v>664</v>
      </c>
      <c r="C166" s="166" t="s">
        <v>656</v>
      </c>
      <c r="D166" s="166" t="s">
        <v>665</v>
      </c>
      <c r="E166" s="167">
        <f>work!G166+work!H166</f>
        <v>85632</v>
      </c>
      <c r="F166" s="167">
        <f>work!I166+work!J166</f>
        <v>22005</v>
      </c>
      <c r="G166" s="149"/>
      <c r="H166" s="168" t="str">
        <f>work!L166</f>
        <v>20150209</v>
      </c>
      <c r="I166" s="169">
        <f t="shared" si="4"/>
        <v>85632</v>
      </c>
      <c r="J166" s="169">
        <f t="shared" si="5"/>
        <v>22005</v>
      </c>
    </row>
    <row r="167" spans="1:10" ht="15.75" thickBot="1">
      <c r="A167" s="164">
        <v>137</v>
      </c>
      <c r="B167" s="165" t="s">
        <v>667</v>
      </c>
      <c r="C167" s="166" t="s">
        <v>656</v>
      </c>
      <c r="D167" s="166" t="s">
        <v>668</v>
      </c>
      <c r="E167" s="167">
        <f>work!G167+work!H167</f>
        <v>275205</v>
      </c>
      <c r="F167" s="167">
        <f>work!I167+work!J167</f>
        <v>263900</v>
      </c>
      <c r="G167" s="149"/>
      <c r="H167" s="168" t="str">
        <f>work!L167</f>
        <v>20150209</v>
      </c>
      <c r="I167" s="169">
        <f t="shared" si="4"/>
        <v>275205</v>
      </c>
      <c r="J167" s="169">
        <f t="shared" si="5"/>
        <v>263900</v>
      </c>
    </row>
    <row r="168" spans="1:10" ht="15.75" thickBot="1">
      <c r="A168" s="164">
        <v>138</v>
      </c>
      <c r="B168" s="165" t="s">
        <v>670</v>
      </c>
      <c r="C168" s="166" t="s">
        <v>656</v>
      </c>
      <c r="D168" s="166" t="s">
        <v>671</v>
      </c>
      <c r="E168" s="167">
        <f>work!G168+work!H168</f>
        <v>2718</v>
      </c>
      <c r="F168" s="167">
        <f>work!I168+work!J168</f>
        <v>0</v>
      </c>
      <c r="G168" s="149"/>
      <c r="H168" s="168" t="str">
        <f>work!L168</f>
        <v>20150312</v>
      </c>
      <c r="I168" s="169">
        <f t="shared" si="4"/>
        <v>2718</v>
      </c>
      <c r="J168" s="169">
        <f t="shared" si="5"/>
        <v>0</v>
      </c>
    </row>
    <row r="169" spans="1:10" ht="15.75" thickBot="1">
      <c r="A169" s="164">
        <v>139</v>
      </c>
      <c r="B169" s="165" t="s">
        <v>673</v>
      </c>
      <c r="C169" s="166" t="s">
        <v>656</v>
      </c>
      <c r="D169" s="166" t="s">
        <v>674</v>
      </c>
      <c r="E169" s="167">
        <f>work!G169+work!H169</f>
        <v>57810</v>
      </c>
      <c r="F169" s="167">
        <f>work!I169+work!J169</f>
        <v>416745</v>
      </c>
      <c r="G169" s="149"/>
      <c r="H169" s="168" t="str">
        <f>work!L169</f>
        <v>20150209</v>
      </c>
      <c r="I169" s="169">
        <f t="shared" si="4"/>
        <v>57810</v>
      </c>
      <c r="J169" s="169">
        <f t="shared" si="5"/>
        <v>416745</v>
      </c>
    </row>
    <row r="170" spans="1:10" ht="15.75" thickBot="1">
      <c r="A170" s="164">
        <v>140</v>
      </c>
      <c r="B170" s="165" t="s">
        <v>676</v>
      </c>
      <c r="C170" s="166" t="s">
        <v>656</v>
      </c>
      <c r="D170" s="166" t="s">
        <v>677</v>
      </c>
      <c r="E170" s="167">
        <f>work!G170+work!H170</f>
        <v>51200</v>
      </c>
      <c r="F170" s="167">
        <f>work!I170+work!J170</f>
        <v>41100</v>
      </c>
      <c r="G170" s="149"/>
      <c r="H170" s="168" t="str">
        <f>work!L170</f>
        <v>20150209</v>
      </c>
      <c r="I170" s="169">
        <f t="shared" si="4"/>
        <v>51200</v>
      </c>
      <c r="J170" s="169">
        <f t="shared" si="5"/>
        <v>41100</v>
      </c>
    </row>
    <row r="171" spans="1:10" ht="15.75" thickBot="1">
      <c r="A171" s="164">
        <v>141</v>
      </c>
      <c r="B171" s="165" t="s">
        <v>679</v>
      </c>
      <c r="C171" s="166" t="s">
        <v>656</v>
      </c>
      <c r="D171" s="166" t="s">
        <v>680</v>
      </c>
      <c r="E171" s="167">
        <f>work!G171+work!H171</f>
        <v>3945674</v>
      </c>
      <c r="F171" s="167">
        <f>work!I171+work!J171</f>
        <v>5550740</v>
      </c>
      <c r="G171" s="149"/>
      <c r="H171" s="168" t="str">
        <f>work!L171</f>
        <v>20150209</v>
      </c>
      <c r="I171" s="169">
        <f t="shared" si="4"/>
        <v>3945674</v>
      </c>
      <c r="J171" s="169">
        <f t="shared" si="5"/>
        <v>5550740</v>
      </c>
    </row>
    <row r="172" spans="1:10" ht="15.75" thickBot="1">
      <c r="A172" s="164">
        <v>142</v>
      </c>
      <c r="B172" s="165" t="s">
        <v>682</v>
      </c>
      <c r="C172" s="166" t="s">
        <v>656</v>
      </c>
      <c r="D172" s="166" t="s">
        <v>683</v>
      </c>
      <c r="E172" s="167">
        <f>work!G172+work!H172</f>
        <v>1480673</v>
      </c>
      <c r="F172" s="167">
        <f>work!I172+work!J172</f>
        <v>1365330</v>
      </c>
      <c r="G172" s="149"/>
      <c r="H172" s="168" t="str">
        <f>work!L172</f>
        <v>20150209</v>
      </c>
      <c r="I172" s="169">
        <f t="shared" si="4"/>
        <v>1480673</v>
      </c>
      <c r="J172" s="169">
        <f t="shared" si="5"/>
        <v>1365330</v>
      </c>
    </row>
    <row r="173" spans="1:10" ht="15.75" thickBot="1">
      <c r="A173" s="164">
        <v>143</v>
      </c>
      <c r="B173" s="165" t="s">
        <v>685</v>
      </c>
      <c r="C173" s="166" t="s">
        <v>656</v>
      </c>
      <c r="D173" s="166" t="s">
        <v>686</v>
      </c>
      <c r="E173" s="167">
        <f>work!G173+work!H173</f>
        <v>6500</v>
      </c>
      <c r="F173" s="167">
        <f>work!I173+work!J173</f>
        <v>0</v>
      </c>
      <c r="G173" s="149"/>
      <c r="H173" s="168" t="str">
        <f>work!L173</f>
        <v>20150209</v>
      </c>
      <c r="I173" s="169">
        <f t="shared" si="4"/>
        <v>6500</v>
      </c>
      <c r="J173" s="169">
        <f t="shared" si="5"/>
        <v>0</v>
      </c>
    </row>
    <row r="174" spans="1:10" ht="15.75" thickBot="1">
      <c r="A174" s="164">
        <v>144</v>
      </c>
      <c r="B174" s="165" t="s">
        <v>688</v>
      </c>
      <c r="C174" s="166" t="s">
        <v>656</v>
      </c>
      <c r="D174" s="166" t="s">
        <v>689</v>
      </c>
      <c r="E174" s="167">
        <f>work!G174+work!H174</f>
        <v>47869</v>
      </c>
      <c r="F174" s="167">
        <f>work!I174+work!J174</f>
        <v>46600</v>
      </c>
      <c r="G174" s="149"/>
      <c r="H174" s="168" t="str">
        <f>work!L174</f>
        <v>20150312</v>
      </c>
      <c r="I174" s="169">
        <f t="shared" si="4"/>
        <v>47869</v>
      </c>
      <c r="J174" s="169">
        <f t="shared" si="5"/>
        <v>46600</v>
      </c>
    </row>
    <row r="175" spans="1:10" ht="15.75" thickBot="1">
      <c r="A175" s="164">
        <v>145</v>
      </c>
      <c r="B175" s="165" t="s">
        <v>691</v>
      </c>
      <c r="C175" s="166" t="s">
        <v>656</v>
      </c>
      <c r="D175" s="166" t="s">
        <v>692</v>
      </c>
      <c r="E175" s="167">
        <f>work!G175+work!H175</f>
        <v>476763</v>
      </c>
      <c r="F175" s="167">
        <f>work!I175+work!J175</f>
        <v>30650</v>
      </c>
      <c r="G175" s="149"/>
      <c r="H175" s="168" t="str">
        <f>work!L175</f>
        <v>20150209</v>
      </c>
      <c r="I175" s="169">
        <f t="shared" si="4"/>
        <v>476763</v>
      </c>
      <c r="J175" s="169">
        <f t="shared" si="5"/>
        <v>30650</v>
      </c>
    </row>
    <row r="176" spans="1:10" ht="15.75" thickBot="1">
      <c r="A176" s="164">
        <v>146</v>
      </c>
      <c r="B176" s="165" t="s">
        <v>694</v>
      </c>
      <c r="C176" s="166" t="s">
        <v>656</v>
      </c>
      <c r="D176" s="166" t="s">
        <v>695</v>
      </c>
      <c r="E176" s="167">
        <f>work!G176+work!H176</f>
        <v>12732</v>
      </c>
      <c r="F176" s="167">
        <f>work!I176+work!J176</f>
        <v>350</v>
      </c>
      <c r="G176" s="149"/>
      <c r="H176" s="168" t="str">
        <f>work!L176</f>
        <v>20150209</v>
      </c>
      <c r="I176" s="169">
        <f t="shared" si="4"/>
        <v>12732</v>
      </c>
      <c r="J176" s="169">
        <f t="shared" si="5"/>
        <v>350</v>
      </c>
    </row>
    <row r="177" spans="1:10" ht="15.75" thickBot="1">
      <c r="A177" s="164">
        <v>147</v>
      </c>
      <c r="B177" s="165" t="s">
        <v>697</v>
      </c>
      <c r="C177" s="166" t="s">
        <v>656</v>
      </c>
      <c r="D177" s="166" t="s">
        <v>698</v>
      </c>
      <c r="E177" s="167">
        <f>work!G177+work!H177</f>
        <v>68725</v>
      </c>
      <c r="F177" s="167">
        <f>work!I177+work!J177</f>
        <v>353125</v>
      </c>
      <c r="G177" s="149"/>
      <c r="H177" s="168" t="str">
        <f>work!L177</f>
        <v>20150209</v>
      </c>
      <c r="I177" s="169">
        <f t="shared" si="4"/>
        <v>68725</v>
      </c>
      <c r="J177" s="169">
        <f t="shared" si="5"/>
        <v>353125</v>
      </c>
    </row>
    <row r="178" spans="1:10" ht="15.75" thickBot="1">
      <c r="A178" s="164">
        <v>148</v>
      </c>
      <c r="B178" s="165" t="s">
        <v>700</v>
      </c>
      <c r="C178" s="166" t="s">
        <v>656</v>
      </c>
      <c r="D178" s="166" t="s">
        <v>701</v>
      </c>
      <c r="E178" s="167">
        <f>work!G178+work!H178</f>
        <v>1231860</v>
      </c>
      <c r="F178" s="167">
        <f>work!I178+work!J178</f>
        <v>1358150</v>
      </c>
      <c r="G178" s="149"/>
      <c r="H178" s="168" t="str">
        <f>work!L178</f>
        <v>20150209</v>
      </c>
      <c r="I178" s="169">
        <f t="shared" si="4"/>
        <v>1231860</v>
      </c>
      <c r="J178" s="169">
        <f t="shared" si="5"/>
        <v>1358150</v>
      </c>
    </row>
    <row r="179" spans="1:10" ht="15.75" thickBot="1">
      <c r="A179" s="164">
        <v>149</v>
      </c>
      <c r="B179" s="165" t="s">
        <v>703</v>
      </c>
      <c r="C179" s="166" t="s">
        <v>656</v>
      </c>
      <c r="D179" s="166" t="s">
        <v>704</v>
      </c>
      <c r="E179" s="167">
        <f>work!G179+work!H179</f>
        <v>356839</v>
      </c>
      <c r="F179" s="167">
        <f>work!I179+work!J179</f>
        <v>135750</v>
      </c>
      <c r="G179" s="149"/>
      <c r="H179" s="168" t="str">
        <f>work!L179</f>
        <v>20150209</v>
      </c>
      <c r="I179" s="169">
        <f t="shared" si="4"/>
        <v>356839</v>
      </c>
      <c r="J179" s="169">
        <f t="shared" si="5"/>
        <v>135750</v>
      </c>
    </row>
    <row r="180" spans="1:10" ht="15.75" thickBot="1">
      <c r="A180" s="164">
        <v>150</v>
      </c>
      <c r="B180" s="165" t="s">
        <v>706</v>
      </c>
      <c r="C180" s="166" t="s">
        <v>656</v>
      </c>
      <c r="D180" s="166" t="s">
        <v>707</v>
      </c>
      <c r="E180" s="167">
        <f>work!G180+work!H180</f>
        <v>1323844</v>
      </c>
      <c r="F180" s="167">
        <f>work!I180+work!J180</f>
        <v>38024</v>
      </c>
      <c r="G180" s="149"/>
      <c r="H180" s="168" t="str">
        <f>work!L180</f>
        <v>20150312</v>
      </c>
      <c r="I180" s="169">
        <f t="shared" si="4"/>
        <v>1323844</v>
      </c>
      <c r="J180" s="169">
        <f t="shared" si="5"/>
        <v>38024</v>
      </c>
    </row>
    <row r="181" spans="1:10" ht="15.75" thickBot="1">
      <c r="A181" s="164">
        <v>151</v>
      </c>
      <c r="B181" s="165" t="s">
        <v>709</v>
      </c>
      <c r="C181" s="166" t="s">
        <v>656</v>
      </c>
      <c r="D181" s="166" t="s">
        <v>710</v>
      </c>
      <c r="E181" s="167">
        <f>work!G181+work!H181</f>
        <v>212085</v>
      </c>
      <c r="F181" s="167">
        <f>work!I181+work!J181</f>
        <v>0</v>
      </c>
      <c r="G181" s="149"/>
      <c r="H181" s="168" t="str">
        <f>work!L181</f>
        <v>20150209</v>
      </c>
      <c r="I181" s="169">
        <f t="shared" si="4"/>
        <v>212085</v>
      </c>
      <c r="J181" s="169">
        <f t="shared" si="5"/>
        <v>0</v>
      </c>
    </row>
    <row r="182" spans="1:10" ht="15.75" thickBot="1">
      <c r="A182" s="164">
        <v>152</v>
      </c>
      <c r="B182" s="165" t="s">
        <v>712</v>
      </c>
      <c r="C182" s="166" t="s">
        <v>656</v>
      </c>
      <c r="D182" s="166" t="s">
        <v>713</v>
      </c>
      <c r="E182" s="167">
        <f>work!G182+work!H182</f>
        <v>22901</v>
      </c>
      <c r="F182" s="167">
        <f>work!I182+work!J182</f>
        <v>0</v>
      </c>
      <c r="G182" s="149"/>
      <c r="H182" s="168" t="str">
        <f>work!L182</f>
        <v>20150309</v>
      </c>
      <c r="I182" s="169">
        <f t="shared" si="4"/>
        <v>22901</v>
      </c>
      <c r="J182" s="169">
        <f t="shared" si="5"/>
        <v>0</v>
      </c>
    </row>
    <row r="183" spans="1:10" ht="15.75" thickBot="1">
      <c r="A183" s="164">
        <v>153</v>
      </c>
      <c r="B183" s="165" t="s">
        <v>715</v>
      </c>
      <c r="C183" s="166" t="s">
        <v>656</v>
      </c>
      <c r="D183" s="166" t="s">
        <v>716</v>
      </c>
      <c r="E183" s="167">
        <f>work!G183+work!H183</f>
        <v>4400</v>
      </c>
      <c r="F183" s="167">
        <f>work!I183+work!J183</f>
        <v>0</v>
      </c>
      <c r="G183" s="149"/>
      <c r="H183" s="168" t="str">
        <f>work!L183</f>
        <v>20150107</v>
      </c>
      <c r="I183" s="169">
        <f t="shared" si="4"/>
        <v>4400</v>
      </c>
      <c r="J183" s="169">
        <f t="shared" si="5"/>
        <v>0</v>
      </c>
    </row>
    <row r="184" spans="1:10" ht="15.75" thickBot="1">
      <c r="A184" s="164">
        <v>154</v>
      </c>
      <c r="B184" s="165" t="s">
        <v>718</v>
      </c>
      <c r="C184" s="166" t="s">
        <v>656</v>
      </c>
      <c r="D184" s="166" t="s">
        <v>719</v>
      </c>
      <c r="E184" s="167">
        <f>work!G184+work!H184</f>
        <v>128687</v>
      </c>
      <c r="F184" s="167">
        <f>work!I184+work!J184</f>
        <v>0</v>
      </c>
      <c r="G184" s="149"/>
      <c r="H184" s="168" t="str">
        <f>work!L184</f>
        <v>20150209</v>
      </c>
      <c r="I184" s="169">
        <f t="shared" si="4"/>
        <v>128687</v>
      </c>
      <c r="J184" s="169">
        <f t="shared" si="5"/>
        <v>0</v>
      </c>
    </row>
    <row r="185" spans="1:10" ht="15.75" thickBot="1">
      <c r="A185" s="164">
        <v>155</v>
      </c>
      <c r="B185" s="165" t="s">
        <v>721</v>
      </c>
      <c r="C185" s="166" t="s">
        <v>656</v>
      </c>
      <c r="D185" s="166" t="s">
        <v>722</v>
      </c>
      <c r="E185" s="167">
        <f>work!G185+work!H185</f>
        <v>157495</v>
      </c>
      <c r="F185" s="167">
        <f>work!I185+work!J185</f>
        <v>61200</v>
      </c>
      <c r="G185" s="149"/>
      <c r="H185" s="168" t="str">
        <f>work!L185</f>
        <v>20150209</v>
      </c>
      <c r="I185" s="169">
        <f t="shared" si="4"/>
        <v>157495</v>
      </c>
      <c r="J185" s="169">
        <f t="shared" si="5"/>
        <v>61200</v>
      </c>
    </row>
    <row r="186" spans="1:10" ht="15.75" thickBot="1">
      <c r="A186" s="164">
        <v>156</v>
      </c>
      <c r="B186" s="165" t="s">
        <v>724</v>
      </c>
      <c r="C186" s="166" t="s">
        <v>656</v>
      </c>
      <c r="D186" s="166" t="s">
        <v>725</v>
      </c>
      <c r="E186" s="167" t="e">
        <f>work!G186+work!H186</f>
        <v>#VALUE!</v>
      </c>
      <c r="F186" s="167" t="e">
        <f>work!I186+work!J186</f>
        <v>#VALUE!</v>
      </c>
      <c r="G186" s="149"/>
      <c r="H186" s="168" t="str">
        <f>work!L186</f>
        <v>No report</v>
      </c>
      <c r="I186" s="169" t="e">
        <f t="shared" si="4"/>
        <v>#VALUE!</v>
      </c>
      <c r="J186" s="169" t="e">
        <f t="shared" si="5"/>
        <v>#VALUE!</v>
      </c>
    </row>
    <row r="187" spans="1:10" ht="15.75" thickBot="1">
      <c r="A187" s="164">
        <v>157</v>
      </c>
      <c r="B187" s="165" t="s">
        <v>727</v>
      </c>
      <c r="C187" s="166" t="s">
        <v>656</v>
      </c>
      <c r="D187" s="166" t="s">
        <v>728</v>
      </c>
      <c r="E187" s="167">
        <f>work!G187+work!H187</f>
        <v>85478</v>
      </c>
      <c r="F187" s="167">
        <f>work!I187+work!J187</f>
        <v>650</v>
      </c>
      <c r="G187" s="149"/>
      <c r="H187" s="168" t="str">
        <f>work!L187</f>
        <v>20150209</v>
      </c>
      <c r="I187" s="169">
        <f t="shared" si="4"/>
        <v>85478</v>
      </c>
      <c r="J187" s="169">
        <f t="shared" si="5"/>
        <v>650</v>
      </c>
    </row>
    <row r="188" spans="1:10" ht="15.75" thickBot="1">
      <c r="A188" s="164">
        <v>158</v>
      </c>
      <c r="B188" s="165" t="s">
        <v>730</v>
      </c>
      <c r="C188" s="166" t="s">
        <v>656</v>
      </c>
      <c r="D188" s="166" t="s">
        <v>731</v>
      </c>
      <c r="E188" s="167">
        <f>work!G188+work!H188</f>
        <v>45796</v>
      </c>
      <c r="F188" s="167">
        <f>work!I188+work!J188</f>
        <v>446789</v>
      </c>
      <c r="G188" s="149"/>
      <c r="H188" s="168" t="str">
        <f>work!L188</f>
        <v>20150209</v>
      </c>
      <c r="I188" s="169">
        <f t="shared" si="4"/>
        <v>45796</v>
      </c>
      <c r="J188" s="169">
        <f t="shared" si="5"/>
        <v>446789</v>
      </c>
    </row>
    <row r="189" spans="1:10" ht="15.75" thickBot="1">
      <c r="A189" s="164">
        <v>159</v>
      </c>
      <c r="B189" s="165" t="s">
        <v>733</v>
      </c>
      <c r="C189" s="166" t="s">
        <v>656</v>
      </c>
      <c r="D189" s="166" t="s">
        <v>734</v>
      </c>
      <c r="E189" s="167">
        <f>work!G189+work!H189</f>
        <v>57644</v>
      </c>
      <c r="F189" s="167">
        <f>work!I189+work!J189</f>
        <v>0</v>
      </c>
      <c r="G189" s="149"/>
      <c r="H189" s="168" t="str">
        <f>work!L189</f>
        <v>20150209</v>
      </c>
      <c r="I189" s="169">
        <f t="shared" si="4"/>
        <v>57644</v>
      </c>
      <c r="J189" s="169">
        <f t="shared" si="5"/>
        <v>0</v>
      </c>
    </row>
    <row r="190" spans="1:10" ht="15.75" thickBot="1">
      <c r="A190" s="164">
        <v>160</v>
      </c>
      <c r="B190" s="165" t="s">
        <v>736</v>
      </c>
      <c r="C190" s="166" t="s">
        <v>656</v>
      </c>
      <c r="D190" s="166" t="s">
        <v>737</v>
      </c>
      <c r="E190" s="167">
        <f>work!G190+work!H190</f>
        <v>897052</v>
      </c>
      <c r="F190" s="167">
        <f>work!I190+work!J190</f>
        <v>1413058</v>
      </c>
      <c r="G190" s="149"/>
      <c r="H190" s="168" t="str">
        <f>work!L190</f>
        <v>20150209</v>
      </c>
      <c r="I190" s="169">
        <f t="shared" si="4"/>
        <v>897052</v>
      </c>
      <c r="J190" s="169">
        <f t="shared" si="5"/>
        <v>1413058</v>
      </c>
    </row>
    <row r="191" spans="1:10" ht="15.75" thickBot="1">
      <c r="A191" s="164">
        <v>161</v>
      </c>
      <c r="B191" s="165" t="s">
        <v>739</v>
      </c>
      <c r="C191" s="166" t="s">
        <v>656</v>
      </c>
      <c r="D191" s="166" t="s">
        <v>740</v>
      </c>
      <c r="E191" s="167">
        <f>work!G191+work!H191</f>
        <v>89583</v>
      </c>
      <c r="F191" s="167">
        <f>work!I191+work!J191</f>
        <v>19400</v>
      </c>
      <c r="G191" s="149"/>
      <c r="H191" s="168" t="str">
        <f>work!L191</f>
        <v>20150209</v>
      </c>
      <c r="I191" s="169">
        <f t="shared" si="4"/>
        <v>89583</v>
      </c>
      <c r="J191" s="169">
        <f t="shared" si="5"/>
        <v>19400</v>
      </c>
    </row>
    <row r="192" spans="1:10" ht="15.75" thickBot="1">
      <c r="A192" s="164">
        <v>162</v>
      </c>
      <c r="B192" s="165" t="s">
        <v>742</v>
      </c>
      <c r="C192" s="166" t="s">
        <v>656</v>
      </c>
      <c r="D192" s="166" t="s">
        <v>743</v>
      </c>
      <c r="E192" s="167">
        <f>work!G192+work!H192</f>
        <v>0</v>
      </c>
      <c r="F192" s="167">
        <f>work!I192+work!J192</f>
        <v>0</v>
      </c>
      <c r="G192" s="166"/>
      <c r="H192" s="168" t="str">
        <f>work!L192</f>
        <v>20150209</v>
      </c>
      <c r="I192" s="169">
        <f t="shared" si="4"/>
        <v>0</v>
      </c>
      <c r="J192" s="169">
        <f t="shared" si="5"/>
        <v>0</v>
      </c>
    </row>
    <row r="193" spans="1:10" ht="15.75" thickBot="1">
      <c r="A193" s="164">
        <v>163</v>
      </c>
      <c r="B193" s="165" t="s">
        <v>745</v>
      </c>
      <c r="C193" s="166" t="s">
        <v>656</v>
      </c>
      <c r="D193" s="166" t="s">
        <v>746</v>
      </c>
      <c r="E193" s="167">
        <f>work!G193+work!H193</f>
        <v>65595</v>
      </c>
      <c r="F193" s="167">
        <f>work!I193+work!J193</f>
        <v>350583</v>
      </c>
      <c r="G193" s="149"/>
      <c r="H193" s="168" t="str">
        <f>work!L193</f>
        <v>20150209</v>
      </c>
      <c r="I193" s="169">
        <f t="shared" si="4"/>
        <v>65595</v>
      </c>
      <c r="J193" s="169">
        <f t="shared" si="5"/>
        <v>350583</v>
      </c>
    </row>
    <row r="194" spans="1:10" ht="15.75" thickBot="1">
      <c r="A194" s="164">
        <v>164</v>
      </c>
      <c r="B194" s="165" t="s">
        <v>748</v>
      </c>
      <c r="C194" s="166" t="s">
        <v>656</v>
      </c>
      <c r="D194" s="166" t="s">
        <v>749</v>
      </c>
      <c r="E194" s="167">
        <f>work!G194+work!H194</f>
        <v>221000</v>
      </c>
      <c r="F194" s="167">
        <f>work!I194+work!J194</f>
        <v>40150</v>
      </c>
      <c r="G194" s="149"/>
      <c r="H194" s="168" t="str">
        <f>work!L194</f>
        <v>20150209</v>
      </c>
      <c r="I194" s="169">
        <f t="shared" si="4"/>
        <v>221000</v>
      </c>
      <c r="J194" s="169">
        <f t="shared" si="5"/>
        <v>40150</v>
      </c>
    </row>
    <row r="195" spans="1:10" ht="15.75" thickBot="1">
      <c r="A195" s="164">
        <v>165</v>
      </c>
      <c r="B195" s="165" t="s">
        <v>751</v>
      </c>
      <c r="C195" s="166" t="s">
        <v>656</v>
      </c>
      <c r="D195" s="166" t="s">
        <v>752</v>
      </c>
      <c r="E195" s="167">
        <f>work!G195+work!H195</f>
        <v>97456</v>
      </c>
      <c r="F195" s="167">
        <f>work!I195+work!J195</f>
        <v>75400</v>
      </c>
      <c r="G195" s="149"/>
      <c r="H195" s="168" t="str">
        <f>work!L195</f>
        <v>20150209</v>
      </c>
      <c r="I195" s="169">
        <f t="shared" si="4"/>
        <v>97456</v>
      </c>
      <c r="J195" s="169">
        <f t="shared" si="5"/>
        <v>75400</v>
      </c>
    </row>
    <row r="196" spans="1:10" ht="15.75" thickBot="1">
      <c r="A196" s="164">
        <v>166</v>
      </c>
      <c r="B196" s="165" t="s">
        <v>754</v>
      </c>
      <c r="C196" s="166" t="s">
        <v>656</v>
      </c>
      <c r="D196" s="166" t="s">
        <v>755</v>
      </c>
      <c r="E196" s="167">
        <f>work!G196+work!H196</f>
        <v>0</v>
      </c>
      <c r="F196" s="167">
        <f>work!I196+work!J196</f>
        <v>0</v>
      </c>
      <c r="G196" s="149"/>
      <c r="H196" s="168" t="str">
        <f>work!L196</f>
        <v>20150309</v>
      </c>
      <c r="I196" s="169">
        <f t="shared" si="4"/>
        <v>0</v>
      </c>
      <c r="J196" s="169">
        <f t="shared" si="5"/>
        <v>0</v>
      </c>
    </row>
    <row r="197" spans="1:10" ht="15.75" thickBot="1">
      <c r="A197" s="164">
        <v>167</v>
      </c>
      <c r="B197" s="165" t="s">
        <v>757</v>
      </c>
      <c r="C197" s="166" t="s">
        <v>656</v>
      </c>
      <c r="D197" s="166" t="s">
        <v>758</v>
      </c>
      <c r="E197" s="167">
        <f>work!G197+work!H197</f>
        <v>586470</v>
      </c>
      <c r="F197" s="167">
        <f>work!I197+work!J197</f>
        <v>122783</v>
      </c>
      <c r="G197" s="149"/>
      <c r="H197" s="168" t="str">
        <f>work!L197</f>
        <v>20150209</v>
      </c>
      <c r="I197" s="169">
        <f t="shared" si="4"/>
        <v>586470</v>
      </c>
      <c r="J197" s="169">
        <f t="shared" si="5"/>
        <v>122783</v>
      </c>
    </row>
    <row r="198" spans="1:10" ht="15.75" thickBot="1">
      <c r="A198" s="164">
        <v>168</v>
      </c>
      <c r="B198" s="165" t="s">
        <v>760</v>
      </c>
      <c r="C198" s="166" t="s">
        <v>656</v>
      </c>
      <c r="D198" s="166" t="s">
        <v>761</v>
      </c>
      <c r="E198" s="167">
        <f>work!G198+work!H198</f>
        <v>800</v>
      </c>
      <c r="F198" s="167">
        <f>work!I198+work!J198</f>
        <v>9050</v>
      </c>
      <c r="G198" s="149"/>
      <c r="H198" s="168" t="str">
        <f>work!L198</f>
        <v>20150209</v>
      </c>
      <c r="I198" s="169">
        <f t="shared" si="4"/>
        <v>800</v>
      </c>
      <c r="J198" s="169">
        <f t="shared" si="5"/>
        <v>9050</v>
      </c>
    </row>
    <row r="199" spans="1:10" ht="15.75" thickBot="1">
      <c r="A199" s="164">
        <v>169</v>
      </c>
      <c r="B199" s="165" t="s">
        <v>763</v>
      </c>
      <c r="C199" s="166" t="s">
        <v>656</v>
      </c>
      <c r="D199" s="166" t="s">
        <v>764</v>
      </c>
      <c r="E199" s="167">
        <f>work!G199+work!H199</f>
        <v>1589351</v>
      </c>
      <c r="F199" s="167">
        <f>work!I199+work!J199</f>
        <v>697600</v>
      </c>
      <c r="G199" s="149"/>
      <c r="H199" s="168" t="str">
        <f>work!L199</f>
        <v>20150209</v>
      </c>
      <c r="I199" s="169">
        <f t="shared" si="4"/>
        <v>1589351</v>
      </c>
      <c r="J199" s="169">
        <f t="shared" si="5"/>
        <v>697600</v>
      </c>
    </row>
    <row r="200" spans="1:10" ht="15.75" thickBot="1">
      <c r="A200" s="164">
        <v>170</v>
      </c>
      <c r="B200" s="165" t="s">
        <v>766</v>
      </c>
      <c r="C200" s="166" t="s">
        <v>656</v>
      </c>
      <c r="D200" s="166" t="s">
        <v>767</v>
      </c>
      <c r="E200" s="167">
        <f>work!G200+work!H200</f>
        <v>23254</v>
      </c>
      <c r="F200" s="167">
        <f>work!I200+work!J200</f>
        <v>0</v>
      </c>
      <c r="G200" s="149"/>
      <c r="H200" s="168" t="str">
        <f>work!L200</f>
        <v>20150209</v>
      </c>
      <c r="I200" s="169">
        <f t="shared" si="4"/>
        <v>23254</v>
      </c>
      <c r="J200" s="169">
        <f t="shared" si="5"/>
        <v>0</v>
      </c>
    </row>
    <row r="201" spans="1:10" ht="15.75" thickBot="1">
      <c r="A201" s="164">
        <v>171</v>
      </c>
      <c r="B201" s="165" t="s">
        <v>770</v>
      </c>
      <c r="C201" s="166" t="s">
        <v>768</v>
      </c>
      <c r="D201" s="166" t="s">
        <v>771</v>
      </c>
      <c r="E201" s="167">
        <f>work!G201+work!H201</f>
        <v>1201457</v>
      </c>
      <c r="F201" s="167">
        <f>work!I201+work!J201</f>
        <v>126587</v>
      </c>
      <c r="G201" s="149"/>
      <c r="H201" s="168" t="str">
        <f>work!L201</f>
        <v>20150209</v>
      </c>
      <c r="I201" s="169">
        <f t="shared" si="4"/>
        <v>1201457</v>
      </c>
      <c r="J201" s="169">
        <f t="shared" si="5"/>
        <v>126587</v>
      </c>
    </row>
    <row r="202" spans="1:10" ht="15.75" thickBot="1">
      <c r="A202" s="164">
        <v>172</v>
      </c>
      <c r="B202" s="165" t="s">
        <v>773</v>
      </c>
      <c r="C202" s="166" t="s">
        <v>768</v>
      </c>
      <c r="D202" s="166" t="s">
        <v>774</v>
      </c>
      <c r="E202" s="167">
        <f>work!G202+work!H202</f>
        <v>554646</v>
      </c>
      <c r="F202" s="167">
        <f>work!I202+work!J202</f>
        <v>474651</v>
      </c>
      <c r="G202" s="149"/>
      <c r="H202" s="168" t="str">
        <f>work!L202</f>
        <v>20150209</v>
      </c>
      <c r="I202" s="169">
        <f t="shared" si="4"/>
        <v>554646</v>
      </c>
      <c r="J202" s="169">
        <f t="shared" si="5"/>
        <v>474651</v>
      </c>
    </row>
    <row r="203" spans="1:10" ht="15.75" thickBot="1">
      <c r="A203" s="164">
        <v>173</v>
      </c>
      <c r="B203" s="165" t="s">
        <v>776</v>
      </c>
      <c r="C203" s="166" t="s">
        <v>768</v>
      </c>
      <c r="D203" s="166" t="s">
        <v>777</v>
      </c>
      <c r="E203" s="167">
        <f>work!G203+work!H203</f>
        <v>818053</v>
      </c>
      <c r="F203" s="167">
        <f>work!I203+work!J203</f>
        <v>0</v>
      </c>
      <c r="G203" s="149"/>
      <c r="H203" s="168" t="str">
        <f>work!L203</f>
        <v>20150209</v>
      </c>
      <c r="I203" s="169">
        <f t="shared" si="4"/>
        <v>818053</v>
      </c>
      <c r="J203" s="169">
        <f t="shared" si="5"/>
        <v>0</v>
      </c>
    </row>
    <row r="204" spans="1:10" ht="15.75" thickBot="1">
      <c r="A204" s="164">
        <v>174</v>
      </c>
      <c r="B204" s="165" t="s">
        <v>779</v>
      </c>
      <c r="C204" s="166" t="s">
        <v>768</v>
      </c>
      <c r="D204" s="166" t="s">
        <v>780</v>
      </c>
      <c r="E204" s="167">
        <f>work!G204+work!H204</f>
        <v>173786</v>
      </c>
      <c r="F204" s="167">
        <f>work!I204+work!J204</f>
        <v>102054</v>
      </c>
      <c r="G204" s="149"/>
      <c r="H204" s="168" t="str">
        <f>work!L204</f>
        <v>20150209</v>
      </c>
      <c r="I204" s="169">
        <f t="shared" si="4"/>
        <v>173786</v>
      </c>
      <c r="J204" s="169">
        <f t="shared" si="5"/>
        <v>102054</v>
      </c>
    </row>
    <row r="205" spans="1:10" ht="15.75" thickBot="1">
      <c r="A205" s="164">
        <v>175</v>
      </c>
      <c r="B205" s="165" t="s">
        <v>782</v>
      </c>
      <c r="C205" s="166" t="s">
        <v>768</v>
      </c>
      <c r="D205" s="166" t="s">
        <v>783</v>
      </c>
      <c r="E205" s="167">
        <f>work!G205+work!H205</f>
        <v>1289923</v>
      </c>
      <c r="F205" s="167">
        <f>work!I205+work!J205</f>
        <v>125451</v>
      </c>
      <c r="G205" s="149"/>
      <c r="H205" s="168" t="str">
        <f>work!L205</f>
        <v>20150209</v>
      </c>
      <c r="I205" s="169">
        <f t="shared" si="4"/>
        <v>1289923</v>
      </c>
      <c r="J205" s="169">
        <f t="shared" si="5"/>
        <v>125451</v>
      </c>
    </row>
    <row r="206" spans="1:10" ht="15.75" thickBot="1">
      <c r="A206" s="164">
        <v>176</v>
      </c>
      <c r="B206" s="165" t="s">
        <v>785</v>
      </c>
      <c r="C206" s="166" t="s">
        <v>768</v>
      </c>
      <c r="D206" s="166" t="s">
        <v>786</v>
      </c>
      <c r="E206" s="167">
        <f>work!G206+work!H206</f>
        <v>1021402</v>
      </c>
      <c r="F206" s="167">
        <f>work!I206+work!J206</f>
        <v>54800</v>
      </c>
      <c r="G206" s="149"/>
      <c r="H206" s="168" t="str">
        <f>work!L206</f>
        <v>20150209</v>
      </c>
      <c r="I206" s="169">
        <f t="shared" si="4"/>
        <v>1021402</v>
      </c>
      <c r="J206" s="169">
        <f t="shared" si="5"/>
        <v>54800</v>
      </c>
    </row>
    <row r="207" spans="1:10" ht="15.75" thickBot="1">
      <c r="A207" s="164">
        <v>177</v>
      </c>
      <c r="B207" s="165" t="s">
        <v>788</v>
      </c>
      <c r="C207" s="166" t="s">
        <v>768</v>
      </c>
      <c r="D207" s="166" t="s">
        <v>789</v>
      </c>
      <c r="E207" s="167">
        <f>work!G207+work!H207</f>
        <v>1099981</v>
      </c>
      <c r="F207" s="167">
        <f>work!I207+work!J207</f>
        <v>122900</v>
      </c>
      <c r="G207" s="149"/>
      <c r="H207" s="168" t="str">
        <f>work!L207</f>
        <v>20150209</v>
      </c>
      <c r="I207" s="169">
        <f t="shared" si="4"/>
        <v>1099981</v>
      </c>
      <c r="J207" s="169">
        <f t="shared" si="5"/>
        <v>122900</v>
      </c>
    </row>
    <row r="208" spans="1:10" ht="15.75" thickBot="1">
      <c r="A208" s="164">
        <v>178</v>
      </c>
      <c r="B208" s="165" t="s">
        <v>791</v>
      </c>
      <c r="C208" s="166" t="s">
        <v>768</v>
      </c>
      <c r="D208" s="166" t="s">
        <v>792</v>
      </c>
      <c r="E208" s="167">
        <f>work!G208+work!H208</f>
        <v>9414956</v>
      </c>
      <c r="F208" s="167">
        <f>work!I208+work!J208</f>
        <v>522868</v>
      </c>
      <c r="G208" s="149"/>
      <c r="H208" s="168" t="str">
        <f>work!L208</f>
        <v>20150209</v>
      </c>
      <c r="I208" s="169">
        <f t="shared" si="4"/>
        <v>9414956</v>
      </c>
      <c r="J208" s="169">
        <f t="shared" si="5"/>
        <v>522868</v>
      </c>
    </row>
    <row r="209" spans="1:10" ht="15.75" thickBot="1">
      <c r="A209" s="164">
        <v>179</v>
      </c>
      <c r="B209" s="165" t="s">
        <v>794</v>
      </c>
      <c r="C209" s="166" t="s">
        <v>768</v>
      </c>
      <c r="D209" s="166" t="s">
        <v>795</v>
      </c>
      <c r="E209" s="167">
        <f>work!G209+work!H209</f>
        <v>1153151</v>
      </c>
      <c r="F209" s="167">
        <f>work!I209+work!J209</f>
        <v>16884</v>
      </c>
      <c r="G209" s="149"/>
      <c r="H209" s="168" t="str">
        <f>work!L209</f>
        <v>20150209</v>
      </c>
      <c r="I209" s="169">
        <f t="shared" si="4"/>
        <v>1153151</v>
      </c>
      <c r="J209" s="169">
        <f t="shared" si="5"/>
        <v>16884</v>
      </c>
    </row>
    <row r="210" spans="1:10" ht="15.75" thickBot="1">
      <c r="A210" s="164">
        <v>180</v>
      </c>
      <c r="B210" s="165" t="s">
        <v>797</v>
      </c>
      <c r="C210" s="166" t="s">
        <v>768</v>
      </c>
      <c r="D210" s="166" t="s">
        <v>798</v>
      </c>
      <c r="E210" s="167">
        <f>work!G210+work!H210</f>
        <v>822201</v>
      </c>
      <c r="F210" s="167">
        <f>work!I210+work!J210</f>
        <v>33600</v>
      </c>
      <c r="G210" s="149"/>
      <c r="H210" s="168" t="str">
        <f>work!L210</f>
        <v>20150312</v>
      </c>
      <c r="I210" s="169">
        <f t="shared" si="4"/>
        <v>822201</v>
      </c>
      <c r="J210" s="169">
        <f t="shared" si="5"/>
        <v>33600</v>
      </c>
    </row>
    <row r="211" spans="1:10" ht="15.75" thickBot="1">
      <c r="A211" s="164">
        <v>181</v>
      </c>
      <c r="B211" s="165" t="s">
        <v>800</v>
      </c>
      <c r="C211" s="166" t="s">
        <v>768</v>
      </c>
      <c r="D211" s="166" t="s">
        <v>801</v>
      </c>
      <c r="E211" s="167">
        <f>work!G211+work!H211</f>
        <v>1342065</v>
      </c>
      <c r="F211" s="167">
        <f>work!I211+work!J211</f>
        <v>27000</v>
      </c>
      <c r="G211" s="149"/>
      <c r="H211" s="168" t="str">
        <f>work!L211</f>
        <v>20150209</v>
      </c>
      <c r="I211" s="169">
        <f t="shared" si="4"/>
        <v>1342065</v>
      </c>
      <c r="J211" s="169">
        <f t="shared" si="5"/>
        <v>27000</v>
      </c>
    </row>
    <row r="212" spans="1:10" ht="15.75" thickBot="1">
      <c r="A212" s="164">
        <v>182</v>
      </c>
      <c r="B212" s="165" t="s">
        <v>803</v>
      </c>
      <c r="C212" s="166" t="s">
        <v>768</v>
      </c>
      <c r="D212" s="166" t="s">
        <v>804</v>
      </c>
      <c r="E212" s="167">
        <f>work!G212+work!H212</f>
        <v>308614</v>
      </c>
      <c r="F212" s="167">
        <f>work!I212+work!J212</f>
        <v>800</v>
      </c>
      <c r="G212" s="149"/>
      <c r="H212" s="168" t="str">
        <f>work!L212</f>
        <v>20150209</v>
      </c>
      <c r="I212" s="169">
        <f t="shared" si="4"/>
        <v>308614</v>
      </c>
      <c r="J212" s="169">
        <f t="shared" si="5"/>
        <v>800</v>
      </c>
    </row>
    <row r="213" spans="1:10" ht="15.75" thickBot="1">
      <c r="A213" s="164">
        <v>183</v>
      </c>
      <c r="B213" s="165" t="s">
        <v>806</v>
      </c>
      <c r="C213" s="166" t="s">
        <v>768</v>
      </c>
      <c r="D213" s="166" t="s">
        <v>807</v>
      </c>
      <c r="E213" s="167">
        <f>work!G213+work!H213</f>
        <v>284425</v>
      </c>
      <c r="F213" s="167">
        <f>work!I213+work!J213</f>
        <v>0</v>
      </c>
      <c r="G213" s="149"/>
      <c r="H213" s="168" t="str">
        <f>work!L213</f>
        <v>20150209</v>
      </c>
      <c r="I213" s="169">
        <f t="shared" si="4"/>
        <v>284425</v>
      </c>
      <c r="J213" s="169">
        <f t="shared" si="5"/>
        <v>0</v>
      </c>
    </row>
    <row r="214" spans="1:10" ht="15.75" thickBot="1">
      <c r="A214" s="164">
        <v>184</v>
      </c>
      <c r="B214" s="165" t="s">
        <v>809</v>
      </c>
      <c r="C214" s="166" t="s">
        <v>768</v>
      </c>
      <c r="D214" s="166" t="s">
        <v>810</v>
      </c>
      <c r="E214" s="167">
        <f>work!G214+work!H214</f>
        <v>240656</v>
      </c>
      <c r="F214" s="167">
        <f>work!I214+work!J214</f>
        <v>133400</v>
      </c>
      <c r="G214" s="149"/>
      <c r="H214" s="168" t="str">
        <f>work!L214</f>
        <v>20150209</v>
      </c>
      <c r="I214" s="169">
        <f t="shared" si="4"/>
        <v>240656</v>
      </c>
      <c r="J214" s="169">
        <f t="shared" si="5"/>
        <v>133400</v>
      </c>
    </row>
    <row r="215" spans="1:10" ht="15.75" thickBot="1">
      <c r="A215" s="164">
        <v>185</v>
      </c>
      <c r="B215" s="165" t="s">
        <v>812</v>
      </c>
      <c r="C215" s="166" t="s">
        <v>768</v>
      </c>
      <c r="D215" s="166" t="s">
        <v>813</v>
      </c>
      <c r="E215" s="167">
        <f>work!G215+work!H215</f>
        <v>348260</v>
      </c>
      <c r="F215" s="167">
        <f>work!I215+work!J215</f>
        <v>40500</v>
      </c>
      <c r="G215" s="149"/>
      <c r="H215" s="168" t="str">
        <f>work!L215</f>
        <v>20150209</v>
      </c>
      <c r="I215" s="169">
        <f t="shared" si="4"/>
        <v>348260</v>
      </c>
      <c r="J215" s="169">
        <f t="shared" si="5"/>
        <v>40500</v>
      </c>
    </row>
    <row r="216" spans="1:10" ht="15.75" thickBot="1">
      <c r="A216" s="164">
        <v>186</v>
      </c>
      <c r="B216" s="165" t="s">
        <v>815</v>
      </c>
      <c r="C216" s="166" t="s">
        <v>768</v>
      </c>
      <c r="D216" s="166" t="s">
        <v>816</v>
      </c>
      <c r="E216" s="167">
        <f>work!G216+work!H216</f>
        <v>100</v>
      </c>
      <c r="F216" s="167">
        <f>work!I216+work!J216</f>
        <v>0</v>
      </c>
      <c r="G216" s="149"/>
      <c r="H216" s="168" t="str">
        <f>work!L216</f>
        <v>20150209</v>
      </c>
      <c r="I216" s="169">
        <f t="shared" si="4"/>
        <v>100</v>
      </c>
      <c r="J216" s="169">
        <f t="shared" si="5"/>
        <v>0</v>
      </c>
    </row>
    <row r="217" spans="1:10" ht="15.75" thickBot="1">
      <c r="A217" s="164">
        <v>187</v>
      </c>
      <c r="B217" s="165" t="s">
        <v>819</v>
      </c>
      <c r="C217" s="166" t="s">
        <v>817</v>
      </c>
      <c r="D217" s="166" t="s">
        <v>820</v>
      </c>
      <c r="E217" s="167">
        <f>work!G217+work!H217</f>
        <v>467782</v>
      </c>
      <c r="F217" s="167">
        <f>work!I217+work!J217</f>
        <v>310762</v>
      </c>
      <c r="G217" s="149"/>
      <c r="H217" s="168" t="str">
        <f>work!L217</f>
        <v>20150312</v>
      </c>
      <c r="I217" s="169">
        <f t="shared" si="4"/>
        <v>467782</v>
      </c>
      <c r="J217" s="169">
        <f t="shared" si="5"/>
        <v>310762</v>
      </c>
    </row>
    <row r="218" spans="1:10" ht="15.75" thickBot="1">
      <c r="A218" s="164">
        <v>188</v>
      </c>
      <c r="B218" s="165" t="s">
        <v>822</v>
      </c>
      <c r="C218" s="166" t="s">
        <v>817</v>
      </c>
      <c r="D218" s="166" t="s">
        <v>823</v>
      </c>
      <c r="E218" s="167">
        <f>work!G218+work!H218</f>
        <v>48445</v>
      </c>
      <c r="F218" s="167">
        <f>work!I218+work!J218</f>
        <v>650</v>
      </c>
      <c r="G218" s="149"/>
      <c r="H218" s="168" t="str">
        <f>work!L218</f>
        <v>20150209</v>
      </c>
      <c r="I218" s="169">
        <f t="shared" si="4"/>
        <v>48445</v>
      </c>
      <c r="J218" s="169">
        <f t="shared" si="5"/>
        <v>650</v>
      </c>
    </row>
    <row r="219" spans="1:10" ht="15.75" thickBot="1">
      <c r="A219" s="164">
        <v>189</v>
      </c>
      <c r="B219" s="165" t="s">
        <v>825</v>
      </c>
      <c r="C219" s="166" t="s">
        <v>817</v>
      </c>
      <c r="D219" s="166" t="s">
        <v>826</v>
      </c>
      <c r="E219" s="167">
        <f>work!G219+work!H219</f>
        <v>28690</v>
      </c>
      <c r="F219" s="167">
        <f>work!I219+work!J219</f>
        <v>23900</v>
      </c>
      <c r="G219" s="149"/>
      <c r="H219" s="168" t="str">
        <f>work!L219</f>
        <v>20150312</v>
      </c>
      <c r="I219" s="169">
        <f t="shared" si="4"/>
        <v>28690</v>
      </c>
      <c r="J219" s="169">
        <f t="shared" si="5"/>
        <v>23900</v>
      </c>
    </row>
    <row r="220" spans="1:10" ht="15.75" thickBot="1">
      <c r="A220" s="164">
        <v>190</v>
      </c>
      <c r="B220" s="165" t="s">
        <v>828</v>
      </c>
      <c r="C220" s="166" t="s">
        <v>817</v>
      </c>
      <c r="D220" s="166" t="s">
        <v>829</v>
      </c>
      <c r="E220" s="167">
        <f>work!G220+work!H220</f>
        <v>11352</v>
      </c>
      <c r="F220" s="167">
        <f>work!I220+work!J220</f>
        <v>40000</v>
      </c>
      <c r="G220" s="149"/>
      <c r="H220" s="168" t="str">
        <f>work!L220</f>
        <v>20150309</v>
      </c>
      <c r="I220" s="169">
        <f t="shared" si="4"/>
        <v>11352</v>
      </c>
      <c r="J220" s="169">
        <f t="shared" si="5"/>
        <v>40000</v>
      </c>
    </row>
    <row r="221" spans="1:10" ht="15.75" thickBot="1">
      <c r="A221" s="164">
        <v>191</v>
      </c>
      <c r="B221" s="165" t="s">
        <v>831</v>
      </c>
      <c r="C221" s="166" t="s">
        <v>817</v>
      </c>
      <c r="D221" s="166" t="s">
        <v>832</v>
      </c>
      <c r="E221" s="167">
        <f>work!G221+work!H221</f>
        <v>11268</v>
      </c>
      <c r="F221" s="167">
        <f>work!I221+work!J221</f>
        <v>50000</v>
      </c>
      <c r="G221" s="149"/>
      <c r="H221" s="168" t="str">
        <f>work!L221</f>
        <v>20150312</v>
      </c>
      <c r="I221" s="169">
        <f t="shared" si="4"/>
        <v>11268</v>
      </c>
      <c r="J221" s="169">
        <f t="shared" si="5"/>
        <v>50000</v>
      </c>
    </row>
    <row r="222" spans="1:10" ht="15.75" thickBot="1">
      <c r="A222" s="164">
        <v>192</v>
      </c>
      <c r="B222" s="165" t="s">
        <v>834</v>
      </c>
      <c r="C222" s="166" t="s">
        <v>817</v>
      </c>
      <c r="D222" s="166" t="s">
        <v>835</v>
      </c>
      <c r="E222" s="167">
        <f>work!G222+work!H222</f>
        <v>12115</v>
      </c>
      <c r="F222" s="167">
        <f>work!I222+work!J222</f>
        <v>3000</v>
      </c>
      <c r="G222" s="149"/>
      <c r="H222" s="168" t="str">
        <f>work!L222</f>
        <v>20150209</v>
      </c>
      <c r="I222" s="169">
        <f t="shared" si="4"/>
        <v>12115</v>
      </c>
      <c r="J222" s="169">
        <f t="shared" si="5"/>
        <v>3000</v>
      </c>
    </row>
    <row r="223" spans="1:10" ht="15.75" thickBot="1">
      <c r="A223" s="164">
        <v>193</v>
      </c>
      <c r="B223" s="165" t="s">
        <v>837</v>
      </c>
      <c r="C223" s="166" t="s">
        <v>817</v>
      </c>
      <c r="D223" s="166" t="s">
        <v>838</v>
      </c>
      <c r="E223" s="167">
        <f>work!G223+work!H223</f>
        <v>108500</v>
      </c>
      <c r="F223" s="167">
        <f>work!I223+work!J223</f>
        <v>24302</v>
      </c>
      <c r="G223" s="149"/>
      <c r="H223" s="168" t="str">
        <f>work!L223</f>
        <v>20150209</v>
      </c>
      <c r="I223" s="169">
        <f t="shared" si="4"/>
        <v>108500</v>
      </c>
      <c r="J223" s="169">
        <f t="shared" si="5"/>
        <v>24302</v>
      </c>
    </row>
    <row r="224" spans="1:10" ht="15.75" thickBot="1">
      <c r="A224" s="164">
        <v>194</v>
      </c>
      <c r="B224" s="165" t="s">
        <v>840</v>
      </c>
      <c r="C224" s="166" t="s">
        <v>817</v>
      </c>
      <c r="D224" s="166" t="s">
        <v>841</v>
      </c>
      <c r="E224" s="167">
        <f>work!G224+work!H224</f>
        <v>47223</v>
      </c>
      <c r="F224" s="167">
        <f>work!I224+work!J224</f>
        <v>0</v>
      </c>
      <c r="G224" s="149"/>
      <c r="H224" s="168" t="str">
        <f>work!L224</f>
        <v>20150209</v>
      </c>
      <c r="I224" s="169">
        <f aca="true" t="shared" si="6" ref="I224:I287">E224</f>
        <v>47223</v>
      </c>
      <c r="J224" s="169">
        <f aca="true" t="shared" si="7" ref="J224:J287">F224</f>
        <v>0</v>
      </c>
    </row>
    <row r="225" spans="1:10" ht="15.75" thickBot="1">
      <c r="A225" s="164">
        <v>195</v>
      </c>
      <c r="B225" s="165" t="s">
        <v>843</v>
      </c>
      <c r="C225" s="166" t="s">
        <v>817</v>
      </c>
      <c r="D225" s="166" t="s">
        <v>844</v>
      </c>
      <c r="E225" s="167">
        <f>work!G225+work!H225</f>
        <v>125833</v>
      </c>
      <c r="F225" s="167">
        <f>work!I225+work!J225</f>
        <v>37000</v>
      </c>
      <c r="G225" s="149"/>
      <c r="H225" s="168" t="str">
        <f>work!L225</f>
        <v>20150209</v>
      </c>
      <c r="I225" s="169">
        <f t="shared" si="6"/>
        <v>125833</v>
      </c>
      <c r="J225" s="169">
        <f t="shared" si="7"/>
        <v>37000</v>
      </c>
    </row>
    <row r="226" spans="1:10" ht="15.75" thickBot="1">
      <c r="A226" s="164">
        <v>196</v>
      </c>
      <c r="B226" s="165" t="s">
        <v>846</v>
      </c>
      <c r="C226" s="166" t="s">
        <v>817</v>
      </c>
      <c r="D226" s="166" t="s">
        <v>847</v>
      </c>
      <c r="E226" s="167">
        <f>work!G226+work!H226</f>
        <v>1086029</v>
      </c>
      <c r="F226" s="167">
        <f>work!I226+work!J226</f>
        <v>344575</v>
      </c>
      <c r="G226" s="149"/>
      <c r="H226" s="168" t="str">
        <f>work!L226</f>
        <v>20150312</v>
      </c>
      <c r="I226" s="169">
        <f t="shared" si="6"/>
        <v>1086029</v>
      </c>
      <c r="J226" s="169">
        <f t="shared" si="7"/>
        <v>344575</v>
      </c>
    </row>
    <row r="227" spans="1:10" ht="15.75" thickBot="1">
      <c r="A227" s="164">
        <v>197</v>
      </c>
      <c r="B227" s="165" t="s">
        <v>849</v>
      </c>
      <c r="C227" s="166" t="s">
        <v>817</v>
      </c>
      <c r="D227" s="166" t="s">
        <v>850</v>
      </c>
      <c r="E227" s="167">
        <f>work!G227+work!H227</f>
        <v>7800</v>
      </c>
      <c r="F227" s="167">
        <f>work!I227+work!J227</f>
        <v>0</v>
      </c>
      <c r="G227" s="149"/>
      <c r="H227" s="168" t="str">
        <f>work!L227</f>
        <v>20150312</v>
      </c>
      <c r="I227" s="169">
        <f t="shared" si="6"/>
        <v>7800</v>
      </c>
      <c r="J227" s="169">
        <f t="shared" si="7"/>
        <v>0</v>
      </c>
    </row>
    <row r="228" spans="1:10" ht="15.75" thickBot="1">
      <c r="A228" s="164">
        <v>198</v>
      </c>
      <c r="B228" s="165" t="s">
        <v>852</v>
      </c>
      <c r="C228" s="166" t="s">
        <v>817</v>
      </c>
      <c r="D228" s="166" t="s">
        <v>853</v>
      </c>
      <c r="E228" s="167">
        <f>work!G228+work!H228</f>
        <v>61700</v>
      </c>
      <c r="F228" s="167">
        <f>work!I228+work!J228</f>
        <v>0</v>
      </c>
      <c r="G228" s="149"/>
      <c r="H228" s="168" t="str">
        <f>work!L228</f>
        <v>20150209</v>
      </c>
      <c r="I228" s="169">
        <f t="shared" si="6"/>
        <v>61700</v>
      </c>
      <c r="J228" s="169">
        <f t="shared" si="7"/>
        <v>0</v>
      </c>
    </row>
    <row r="229" spans="1:10" ht="15.75" thickBot="1">
      <c r="A229" s="164">
        <v>199</v>
      </c>
      <c r="B229" s="165" t="s">
        <v>855</v>
      </c>
      <c r="C229" s="166" t="s">
        <v>817</v>
      </c>
      <c r="D229" s="166" t="s">
        <v>856</v>
      </c>
      <c r="E229" s="167">
        <f>work!G229+work!H229</f>
        <v>48452</v>
      </c>
      <c r="F229" s="167">
        <f>work!I229+work!J229</f>
        <v>59632</v>
      </c>
      <c r="G229" s="149"/>
      <c r="H229" s="168" t="str">
        <f>work!L229</f>
        <v>20150312</v>
      </c>
      <c r="I229" s="169">
        <f t="shared" si="6"/>
        <v>48452</v>
      </c>
      <c r="J229" s="169">
        <f t="shared" si="7"/>
        <v>59632</v>
      </c>
    </row>
    <row r="230" spans="1:10" ht="15.75" thickBot="1">
      <c r="A230" s="164">
        <v>200</v>
      </c>
      <c r="B230" s="165" t="s">
        <v>858</v>
      </c>
      <c r="C230" s="166" t="s">
        <v>817</v>
      </c>
      <c r="D230" s="166" t="s">
        <v>859</v>
      </c>
      <c r="E230" s="167">
        <f>work!G230+work!H230</f>
        <v>544598</v>
      </c>
      <c r="F230" s="167">
        <f>work!I230+work!J230</f>
        <v>1028861</v>
      </c>
      <c r="G230" s="149"/>
      <c r="H230" s="168" t="str">
        <f>work!L230</f>
        <v>20150209</v>
      </c>
      <c r="I230" s="169">
        <f t="shared" si="6"/>
        <v>544598</v>
      </c>
      <c r="J230" s="169">
        <f t="shared" si="7"/>
        <v>1028861</v>
      </c>
    </row>
    <row r="231" spans="1:10" ht="15.75" thickBot="1">
      <c r="A231" s="164">
        <v>201</v>
      </c>
      <c r="B231" s="165" t="s">
        <v>862</v>
      </c>
      <c r="C231" s="166" t="s">
        <v>860</v>
      </c>
      <c r="D231" s="166" t="s">
        <v>863</v>
      </c>
      <c r="E231" s="167">
        <f>work!G231+work!H231</f>
        <v>342949</v>
      </c>
      <c r="F231" s="167">
        <f>work!I231+work!J231</f>
        <v>13385750</v>
      </c>
      <c r="G231" s="149"/>
      <c r="H231" s="168" t="str">
        <f>work!L231</f>
        <v>20150209</v>
      </c>
      <c r="I231" s="169">
        <f t="shared" si="6"/>
        <v>342949</v>
      </c>
      <c r="J231" s="169">
        <f t="shared" si="7"/>
        <v>13385750</v>
      </c>
    </row>
    <row r="232" spans="1:10" ht="15.75" thickBot="1">
      <c r="A232" s="164">
        <v>202</v>
      </c>
      <c r="B232" s="165" t="s">
        <v>865</v>
      </c>
      <c r="C232" s="166" t="s">
        <v>860</v>
      </c>
      <c r="D232" s="166" t="s">
        <v>866</v>
      </c>
      <c r="E232" s="167">
        <f>work!G232+work!H232</f>
        <v>2507077</v>
      </c>
      <c r="F232" s="167">
        <f>work!I232+work!J232</f>
        <v>171760</v>
      </c>
      <c r="G232" s="149"/>
      <c r="H232" s="168" t="str">
        <f>work!L232</f>
        <v>20150209</v>
      </c>
      <c r="I232" s="169">
        <f t="shared" si="6"/>
        <v>2507077</v>
      </c>
      <c r="J232" s="169">
        <f t="shared" si="7"/>
        <v>171760</v>
      </c>
    </row>
    <row r="233" spans="1:10" ht="15.75" thickBot="1">
      <c r="A233" s="164">
        <v>203</v>
      </c>
      <c r="B233" s="165" t="s">
        <v>868</v>
      </c>
      <c r="C233" s="166" t="s">
        <v>860</v>
      </c>
      <c r="D233" s="166" t="s">
        <v>869</v>
      </c>
      <c r="E233" s="167">
        <f>work!G233+work!H233</f>
        <v>107490</v>
      </c>
      <c r="F233" s="167">
        <f>work!I233+work!J233</f>
        <v>1200</v>
      </c>
      <c r="G233" s="149"/>
      <c r="H233" s="168" t="str">
        <f>work!L233</f>
        <v>20150209</v>
      </c>
      <c r="I233" s="169">
        <f t="shared" si="6"/>
        <v>107490</v>
      </c>
      <c r="J233" s="169">
        <f t="shared" si="7"/>
        <v>1200</v>
      </c>
    </row>
    <row r="234" spans="1:10" ht="15.75" thickBot="1">
      <c r="A234" s="164">
        <v>204</v>
      </c>
      <c r="B234" s="165" t="s">
        <v>871</v>
      </c>
      <c r="C234" s="166" t="s">
        <v>860</v>
      </c>
      <c r="D234" s="166" t="s">
        <v>872</v>
      </c>
      <c r="E234" s="167">
        <f>work!G234+work!H234</f>
        <v>203636</v>
      </c>
      <c r="F234" s="167">
        <f>work!I234+work!J234</f>
        <v>0</v>
      </c>
      <c r="G234" s="149"/>
      <c r="H234" s="168" t="str">
        <f>work!L234</f>
        <v>20150209</v>
      </c>
      <c r="I234" s="169">
        <f t="shared" si="6"/>
        <v>203636</v>
      </c>
      <c r="J234" s="169">
        <f t="shared" si="7"/>
        <v>0</v>
      </c>
    </row>
    <row r="235" spans="1:10" ht="15.75" thickBot="1">
      <c r="A235" s="164">
        <v>205</v>
      </c>
      <c r="B235" s="165" t="s">
        <v>874</v>
      </c>
      <c r="C235" s="166" t="s">
        <v>860</v>
      </c>
      <c r="D235" s="166" t="s">
        <v>875</v>
      </c>
      <c r="E235" s="167">
        <f>work!G235+work!H235</f>
        <v>1474589</v>
      </c>
      <c r="F235" s="167">
        <f>work!I235+work!J235</f>
        <v>1597907</v>
      </c>
      <c r="G235" s="149"/>
      <c r="H235" s="168" t="str">
        <f>work!L235</f>
        <v>20150209</v>
      </c>
      <c r="I235" s="169">
        <f t="shared" si="6"/>
        <v>1474589</v>
      </c>
      <c r="J235" s="169">
        <f t="shared" si="7"/>
        <v>1597907</v>
      </c>
    </row>
    <row r="236" spans="1:10" ht="15.75" thickBot="1">
      <c r="A236" s="164">
        <v>206</v>
      </c>
      <c r="B236" s="165" t="s">
        <v>877</v>
      </c>
      <c r="C236" s="166" t="s">
        <v>860</v>
      </c>
      <c r="D236" s="166" t="s">
        <v>878</v>
      </c>
      <c r="E236" s="167">
        <f>work!G236+work!H236</f>
        <v>116010</v>
      </c>
      <c r="F236" s="167">
        <f>work!I236+work!J236</f>
        <v>0</v>
      </c>
      <c r="G236" s="149"/>
      <c r="H236" s="168" t="str">
        <f>work!L236</f>
        <v>20150209</v>
      </c>
      <c r="I236" s="169">
        <f t="shared" si="6"/>
        <v>116010</v>
      </c>
      <c r="J236" s="169">
        <f t="shared" si="7"/>
        <v>0</v>
      </c>
    </row>
    <row r="237" spans="1:10" ht="15.75" thickBot="1">
      <c r="A237" s="164">
        <v>207</v>
      </c>
      <c r="B237" s="165" t="s">
        <v>880</v>
      </c>
      <c r="C237" s="166" t="s">
        <v>860</v>
      </c>
      <c r="D237" s="166" t="s">
        <v>832</v>
      </c>
      <c r="E237" s="167">
        <f>work!G237+work!H237</f>
        <v>46781</v>
      </c>
      <c r="F237" s="167">
        <f>work!I237+work!J237</f>
        <v>302860</v>
      </c>
      <c r="G237" s="149"/>
      <c r="H237" s="168" t="str">
        <f>work!L237</f>
        <v>20150209</v>
      </c>
      <c r="I237" s="169">
        <f t="shared" si="6"/>
        <v>46781</v>
      </c>
      <c r="J237" s="169">
        <f t="shared" si="7"/>
        <v>302860</v>
      </c>
    </row>
    <row r="238" spans="1:10" ht="15.75" thickBot="1">
      <c r="A238" s="164">
        <v>208</v>
      </c>
      <c r="B238" s="165" t="s">
        <v>882</v>
      </c>
      <c r="C238" s="166" t="s">
        <v>860</v>
      </c>
      <c r="D238" s="166" t="s">
        <v>883</v>
      </c>
      <c r="E238" s="167">
        <f>work!G238+work!H238</f>
        <v>497005</v>
      </c>
      <c r="F238" s="167">
        <f>work!I238+work!J238</f>
        <v>0</v>
      </c>
      <c r="G238" s="149"/>
      <c r="H238" s="168" t="str">
        <f>work!L238</f>
        <v>20150312</v>
      </c>
      <c r="I238" s="169">
        <f t="shared" si="6"/>
        <v>497005</v>
      </c>
      <c r="J238" s="169">
        <f t="shared" si="7"/>
        <v>0</v>
      </c>
    </row>
    <row r="239" spans="1:10" ht="15.75" thickBot="1">
      <c r="A239" s="164">
        <v>209</v>
      </c>
      <c r="B239" s="165" t="s">
        <v>885</v>
      </c>
      <c r="C239" s="166" t="s">
        <v>860</v>
      </c>
      <c r="D239" s="166" t="s">
        <v>886</v>
      </c>
      <c r="E239" s="167">
        <f>work!G239+work!H239</f>
        <v>205143</v>
      </c>
      <c r="F239" s="167">
        <f>work!I239+work!J239</f>
        <v>192286</v>
      </c>
      <c r="G239" s="149"/>
      <c r="H239" s="168" t="str">
        <f>work!L239</f>
        <v>20150312</v>
      </c>
      <c r="I239" s="169">
        <f t="shared" si="6"/>
        <v>205143</v>
      </c>
      <c r="J239" s="169">
        <f t="shared" si="7"/>
        <v>192286</v>
      </c>
    </row>
    <row r="240" spans="1:10" ht="15.75" thickBot="1">
      <c r="A240" s="164">
        <v>210</v>
      </c>
      <c r="B240" s="165" t="s">
        <v>888</v>
      </c>
      <c r="C240" s="166" t="s">
        <v>860</v>
      </c>
      <c r="D240" s="166" t="s">
        <v>889</v>
      </c>
      <c r="E240" s="167">
        <f>work!G240+work!H240</f>
        <v>2077043</v>
      </c>
      <c r="F240" s="167">
        <f>work!I240+work!J240</f>
        <v>48502</v>
      </c>
      <c r="G240" s="149"/>
      <c r="H240" s="168" t="str">
        <f>work!L240</f>
        <v>20150209</v>
      </c>
      <c r="I240" s="169">
        <f t="shared" si="6"/>
        <v>2077043</v>
      </c>
      <c r="J240" s="169">
        <f t="shared" si="7"/>
        <v>48502</v>
      </c>
    </row>
    <row r="241" spans="1:10" ht="15.75" thickBot="1">
      <c r="A241" s="164">
        <v>211</v>
      </c>
      <c r="B241" s="165" t="s">
        <v>891</v>
      </c>
      <c r="C241" s="166" t="s">
        <v>860</v>
      </c>
      <c r="D241" s="166" t="s">
        <v>892</v>
      </c>
      <c r="E241" s="167">
        <f>work!G241+work!H241</f>
        <v>747481</v>
      </c>
      <c r="F241" s="167">
        <f>work!I241+work!J241</f>
        <v>138899</v>
      </c>
      <c r="G241" s="149"/>
      <c r="H241" s="168" t="str">
        <f>work!L241</f>
        <v>20150312</v>
      </c>
      <c r="I241" s="169">
        <f t="shared" si="6"/>
        <v>747481</v>
      </c>
      <c r="J241" s="169">
        <f t="shared" si="7"/>
        <v>138899</v>
      </c>
    </row>
    <row r="242" spans="1:10" ht="15.75" thickBot="1">
      <c r="A242" s="164">
        <v>212</v>
      </c>
      <c r="B242" s="165" t="s">
        <v>894</v>
      </c>
      <c r="C242" s="166" t="s">
        <v>860</v>
      </c>
      <c r="D242" s="166" t="s">
        <v>895</v>
      </c>
      <c r="E242" s="167">
        <f>work!G242+work!H242</f>
        <v>2428900</v>
      </c>
      <c r="F242" s="167">
        <f>work!I242+work!J242</f>
        <v>1824031</v>
      </c>
      <c r="G242" s="149"/>
      <c r="H242" s="168" t="str">
        <f>work!L242</f>
        <v>20150312</v>
      </c>
      <c r="I242" s="169">
        <f t="shared" si="6"/>
        <v>2428900</v>
      </c>
      <c r="J242" s="169">
        <f t="shared" si="7"/>
        <v>1824031</v>
      </c>
    </row>
    <row r="243" spans="1:10" ht="15.75" thickBot="1">
      <c r="A243" s="164">
        <v>213</v>
      </c>
      <c r="B243" s="165" t="s">
        <v>897</v>
      </c>
      <c r="C243" s="166" t="s">
        <v>860</v>
      </c>
      <c r="D243" s="166" t="s">
        <v>898</v>
      </c>
      <c r="E243" s="167">
        <f>work!G243+work!H243</f>
        <v>1373195</v>
      </c>
      <c r="F243" s="167">
        <f>work!I243+work!J243</f>
        <v>262860</v>
      </c>
      <c r="G243" s="149"/>
      <c r="H243" s="168" t="str">
        <f>work!L243</f>
        <v>20150209</v>
      </c>
      <c r="I243" s="169">
        <f t="shared" si="6"/>
        <v>1373195</v>
      </c>
      <c r="J243" s="169">
        <f t="shared" si="7"/>
        <v>262860</v>
      </c>
    </row>
    <row r="244" spans="1:10" ht="15.75" thickBot="1">
      <c r="A244" s="164">
        <v>214</v>
      </c>
      <c r="B244" s="165" t="s">
        <v>900</v>
      </c>
      <c r="C244" s="166" t="s">
        <v>860</v>
      </c>
      <c r="D244" s="166" t="s">
        <v>901</v>
      </c>
      <c r="E244" s="167">
        <f>work!G244+work!H244</f>
        <v>3904231</v>
      </c>
      <c r="F244" s="167">
        <f>work!I244+work!J244</f>
        <v>12604690</v>
      </c>
      <c r="G244" s="149"/>
      <c r="H244" s="168" t="str">
        <f>work!L244</f>
        <v>20150209</v>
      </c>
      <c r="I244" s="169">
        <f t="shared" si="6"/>
        <v>3904231</v>
      </c>
      <c r="J244" s="169">
        <f t="shared" si="7"/>
        <v>12604690</v>
      </c>
    </row>
    <row r="245" spans="1:10" ht="15.75" thickBot="1">
      <c r="A245" s="164">
        <v>215</v>
      </c>
      <c r="B245" s="165" t="s">
        <v>903</v>
      </c>
      <c r="C245" s="166" t="s">
        <v>860</v>
      </c>
      <c r="D245" s="166" t="s">
        <v>904</v>
      </c>
      <c r="E245" s="167">
        <f>work!G245+work!H245</f>
        <v>615871</v>
      </c>
      <c r="F245" s="167">
        <f>work!I245+work!J245</f>
        <v>5200</v>
      </c>
      <c r="G245" s="149"/>
      <c r="H245" s="168" t="str">
        <f>work!L245</f>
        <v>20150209</v>
      </c>
      <c r="I245" s="169">
        <f t="shared" si="6"/>
        <v>615871</v>
      </c>
      <c r="J245" s="169">
        <f t="shared" si="7"/>
        <v>5200</v>
      </c>
    </row>
    <row r="246" spans="1:10" ht="15.75" thickBot="1">
      <c r="A246" s="164">
        <v>216</v>
      </c>
      <c r="B246" s="165" t="s">
        <v>906</v>
      </c>
      <c r="C246" s="166" t="s">
        <v>860</v>
      </c>
      <c r="D246" s="166" t="s">
        <v>907</v>
      </c>
      <c r="E246" s="167">
        <f>work!G246+work!H246</f>
        <v>699360</v>
      </c>
      <c r="F246" s="167">
        <f>work!I246+work!J246</f>
        <v>190100</v>
      </c>
      <c r="G246" s="149"/>
      <c r="H246" s="168" t="str">
        <f>work!L246</f>
        <v>20150312</v>
      </c>
      <c r="I246" s="169">
        <f t="shared" si="6"/>
        <v>699360</v>
      </c>
      <c r="J246" s="169">
        <f t="shared" si="7"/>
        <v>190100</v>
      </c>
    </row>
    <row r="247" spans="1:10" ht="15.75" thickBot="1">
      <c r="A247" s="164">
        <v>217</v>
      </c>
      <c r="B247" s="165" t="s">
        <v>908</v>
      </c>
      <c r="C247" s="166" t="s">
        <v>860</v>
      </c>
      <c r="D247" s="166" t="s">
        <v>909</v>
      </c>
      <c r="E247" s="167">
        <f>work!G247+work!H247</f>
        <v>478218</v>
      </c>
      <c r="F247" s="167">
        <f>work!I247+work!J247</f>
        <v>25700</v>
      </c>
      <c r="G247" s="166"/>
      <c r="H247" s="168" t="str">
        <f>work!L247</f>
        <v>20150312</v>
      </c>
      <c r="I247" s="169">
        <f t="shared" si="6"/>
        <v>478218</v>
      </c>
      <c r="J247" s="169">
        <f t="shared" si="7"/>
        <v>25700</v>
      </c>
    </row>
    <row r="248" spans="1:10" ht="15.75" thickBot="1">
      <c r="A248" s="164">
        <v>218</v>
      </c>
      <c r="B248" s="165" t="s">
        <v>911</v>
      </c>
      <c r="C248" s="166" t="s">
        <v>860</v>
      </c>
      <c r="D248" s="166" t="s">
        <v>912</v>
      </c>
      <c r="E248" s="167">
        <f>work!G248+work!H248</f>
        <v>520241</v>
      </c>
      <c r="F248" s="167">
        <f>work!I248+work!J248</f>
        <v>100855</v>
      </c>
      <c r="G248" s="149"/>
      <c r="H248" s="168" t="str">
        <f>work!L248</f>
        <v>20150312</v>
      </c>
      <c r="I248" s="169">
        <f t="shared" si="6"/>
        <v>520241</v>
      </c>
      <c r="J248" s="169">
        <f t="shared" si="7"/>
        <v>100855</v>
      </c>
    </row>
    <row r="249" spans="1:10" ht="15.75" thickBot="1">
      <c r="A249" s="164">
        <v>219</v>
      </c>
      <c r="B249" s="165" t="s">
        <v>914</v>
      </c>
      <c r="C249" s="166" t="s">
        <v>860</v>
      </c>
      <c r="D249" s="166" t="s">
        <v>915</v>
      </c>
      <c r="E249" s="167">
        <f>work!G249+work!H249</f>
        <v>464472</v>
      </c>
      <c r="F249" s="167">
        <f>work!I249+work!J249</f>
        <v>200000</v>
      </c>
      <c r="G249" s="149"/>
      <c r="H249" s="168" t="str">
        <f>work!L249</f>
        <v>20150209</v>
      </c>
      <c r="I249" s="169">
        <f t="shared" si="6"/>
        <v>464472</v>
      </c>
      <c r="J249" s="169">
        <f t="shared" si="7"/>
        <v>200000</v>
      </c>
    </row>
    <row r="250" spans="1:10" ht="15.75" thickBot="1">
      <c r="A250" s="164">
        <v>220</v>
      </c>
      <c r="B250" s="165" t="s">
        <v>917</v>
      </c>
      <c r="C250" s="166" t="s">
        <v>860</v>
      </c>
      <c r="D250" s="166" t="s">
        <v>918</v>
      </c>
      <c r="E250" s="167">
        <f>work!G250+work!H250</f>
        <v>653703</v>
      </c>
      <c r="F250" s="167">
        <f>work!I250+work!J250</f>
        <v>23600</v>
      </c>
      <c r="G250" s="149"/>
      <c r="H250" s="168" t="str">
        <f>work!L250</f>
        <v>20150312</v>
      </c>
      <c r="I250" s="169">
        <f t="shared" si="6"/>
        <v>653703</v>
      </c>
      <c r="J250" s="169">
        <f t="shared" si="7"/>
        <v>23600</v>
      </c>
    </row>
    <row r="251" spans="1:10" ht="15.75" thickBot="1">
      <c r="A251" s="164">
        <v>221</v>
      </c>
      <c r="B251" s="165" t="s">
        <v>920</v>
      </c>
      <c r="C251" s="166" t="s">
        <v>860</v>
      </c>
      <c r="D251" s="166" t="s">
        <v>921</v>
      </c>
      <c r="E251" s="167">
        <f>work!G251+work!H251</f>
        <v>208155</v>
      </c>
      <c r="F251" s="167">
        <f>work!I251+work!J251</f>
        <v>254301</v>
      </c>
      <c r="G251" s="149"/>
      <c r="H251" s="168" t="str">
        <f>work!L251</f>
        <v>20150312</v>
      </c>
      <c r="I251" s="169">
        <f t="shared" si="6"/>
        <v>208155</v>
      </c>
      <c r="J251" s="169">
        <f t="shared" si="7"/>
        <v>254301</v>
      </c>
    </row>
    <row r="252" spans="1:10" ht="15.75" thickBot="1">
      <c r="A252" s="164">
        <v>222</v>
      </c>
      <c r="B252" s="165" t="s">
        <v>923</v>
      </c>
      <c r="C252" s="166" t="s">
        <v>860</v>
      </c>
      <c r="D252" s="166" t="s">
        <v>924</v>
      </c>
      <c r="E252" s="167">
        <f>work!G252+work!H252</f>
        <v>911138</v>
      </c>
      <c r="F252" s="167">
        <f>work!I252+work!J252</f>
        <v>569155</v>
      </c>
      <c r="G252" s="149"/>
      <c r="H252" s="168" t="str">
        <f>work!L252</f>
        <v>20150209</v>
      </c>
      <c r="I252" s="169">
        <f t="shared" si="6"/>
        <v>911138</v>
      </c>
      <c r="J252" s="169">
        <f t="shared" si="7"/>
        <v>569155</v>
      </c>
    </row>
    <row r="253" spans="1:10" ht="15.75" thickBot="1">
      <c r="A253" s="164">
        <v>223</v>
      </c>
      <c r="B253" s="165" t="s">
        <v>927</v>
      </c>
      <c r="C253" s="166" t="s">
        <v>925</v>
      </c>
      <c r="D253" s="166" t="s">
        <v>928</v>
      </c>
      <c r="E253" s="167">
        <f>work!G253+work!H253</f>
        <v>271673</v>
      </c>
      <c r="F253" s="167">
        <f>work!I253+work!J253</f>
        <v>12800</v>
      </c>
      <c r="G253" s="149"/>
      <c r="H253" s="168" t="str">
        <f>work!L253</f>
        <v>20150209</v>
      </c>
      <c r="I253" s="169">
        <f t="shared" si="6"/>
        <v>271673</v>
      </c>
      <c r="J253" s="169">
        <f t="shared" si="7"/>
        <v>12800</v>
      </c>
    </row>
    <row r="254" spans="1:10" ht="15.75" thickBot="1">
      <c r="A254" s="164">
        <v>224</v>
      </c>
      <c r="B254" s="165" t="s">
        <v>930</v>
      </c>
      <c r="C254" s="166" t="s">
        <v>925</v>
      </c>
      <c r="D254" s="166" t="s">
        <v>931</v>
      </c>
      <c r="E254" s="167" t="e">
        <f>work!G254+work!H254</f>
        <v>#VALUE!</v>
      </c>
      <c r="F254" s="167" t="e">
        <f>work!I254+work!J254</f>
        <v>#VALUE!</v>
      </c>
      <c r="G254" s="149"/>
      <c r="H254" s="168" t="str">
        <f>work!L254</f>
        <v>No report</v>
      </c>
      <c r="I254" s="169" t="e">
        <f t="shared" si="6"/>
        <v>#VALUE!</v>
      </c>
      <c r="J254" s="169" t="e">
        <f t="shared" si="7"/>
        <v>#VALUE!</v>
      </c>
    </row>
    <row r="255" spans="1:10" ht="15.75" thickBot="1">
      <c r="A255" s="164">
        <v>225</v>
      </c>
      <c r="B255" s="165" t="s">
        <v>933</v>
      </c>
      <c r="C255" s="166" t="s">
        <v>925</v>
      </c>
      <c r="D255" s="166" t="s">
        <v>934</v>
      </c>
      <c r="E255" s="167">
        <f>work!G255+work!H255</f>
        <v>263620</v>
      </c>
      <c r="F255" s="167">
        <f>work!I255+work!J255</f>
        <v>517000</v>
      </c>
      <c r="G255" s="149"/>
      <c r="H255" s="168" t="str">
        <f>work!L255</f>
        <v>20150312</v>
      </c>
      <c r="I255" s="169">
        <f t="shared" si="6"/>
        <v>263620</v>
      </c>
      <c r="J255" s="169">
        <f t="shared" si="7"/>
        <v>517000</v>
      </c>
    </row>
    <row r="256" spans="1:10" ht="15.75" thickBot="1">
      <c r="A256" s="164">
        <v>226</v>
      </c>
      <c r="B256" s="165" t="s">
        <v>936</v>
      </c>
      <c r="C256" s="166" t="s">
        <v>925</v>
      </c>
      <c r="D256" s="166" t="s">
        <v>937</v>
      </c>
      <c r="E256" s="167">
        <f>work!G256+work!H256</f>
        <v>15000</v>
      </c>
      <c r="F256" s="167">
        <f>work!I256+work!J256</f>
        <v>31827</v>
      </c>
      <c r="G256" s="149"/>
      <c r="H256" s="168" t="str">
        <f>work!L256</f>
        <v>20150209</v>
      </c>
      <c r="I256" s="169">
        <f t="shared" si="6"/>
        <v>15000</v>
      </c>
      <c r="J256" s="169">
        <f t="shared" si="7"/>
        <v>31827</v>
      </c>
    </row>
    <row r="257" spans="1:10" ht="15.75" thickBot="1">
      <c r="A257" s="164">
        <v>227</v>
      </c>
      <c r="B257" s="165" t="s">
        <v>939</v>
      </c>
      <c r="C257" s="166" t="s">
        <v>925</v>
      </c>
      <c r="D257" s="166" t="s">
        <v>940</v>
      </c>
      <c r="E257" s="167">
        <f>work!G257+work!H257</f>
        <v>379563</v>
      </c>
      <c r="F257" s="167">
        <f>work!I257+work!J257</f>
        <v>58351</v>
      </c>
      <c r="G257" s="149"/>
      <c r="H257" s="168" t="str">
        <f>work!L257</f>
        <v>20150209</v>
      </c>
      <c r="I257" s="169">
        <f t="shared" si="6"/>
        <v>379563</v>
      </c>
      <c r="J257" s="169">
        <f t="shared" si="7"/>
        <v>58351</v>
      </c>
    </row>
    <row r="258" spans="1:10" ht="15.75" thickBot="1">
      <c r="A258" s="164">
        <v>228</v>
      </c>
      <c r="B258" s="165" t="s">
        <v>942</v>
      </c>
      <c r="C258" s="166" t="s">
        <v>925</v>
      </c>
      <c r="D258" s="166" t="s">
        <v>943</v>
      </c>
      <c r="E258" s="167">
        <f>work!G258+work!H258</f>
        <v>614055</v>
      </c>
      <c r="F258" s="167">
        <f>work!I258+work!J258</f>
        <v>201612</v>
      </c>
      <c r="G258" s="149"/>
      <c r="H258" s="168" t="str">
        <f>work!L258</f>
        <v>20150312</v>
      </c>
      <c r="I258" s="169">
        <f t="shared" si="6"/>
        <v>614055</v>
      </c>
      <c r="J258" s="169">
        <f t="shared" si="7"/>
        <v>201612</v>
      </c>
    </row>
    <row r="259" spans="1:10" ht="15.75" thickBot="1">
      <c r="A259" s="164">
        <v>229</v>
      </c>
      <c r="B259" s="165" t="s">
        <v>945</v>
      </c>
      <c r="C259" s="166" t="s">
        <v>925</v>
      </c>
      <c r="D259" s="166" t="s">
        <v>835</v>
      </c>
      <c r="E259" s="167">
        <f>work!G259+work!H259</f>
        <v>130248</v>
      </c>
      <c r="F259" s="167">
        <f>work!I259+work!J259</f>
        <v>16200</v>
      </c>
      <c r="G259" s="149"/>
      <c r="H259" s="168" t="str">
        <f>work!L259</f>
        <v>20150209</v>
      </c>
      <c r="I259" s="169">
        <f t="shared" si="6"/>
        <v>130248</v>
      </c>
      <c r="J259" s="169">
        <f t="shared" si="7"/>
        <v>16200</v>
      </c>
    </row>
    <row r="260" spans="1:10" ht="15.75" thickBot="1">
      <c r="A260" s="164">
        <v>230</v>
      </c>
      <c r="B260" s="165" t="s">
        <v>947</v>
      </c>
      <c r="C260" s="166" t="s">
        <v>925</v>
      </c>
      <c r="D260" s="166" t="s">
        <v>948</v>
      </c>
      <c r="E260" s="167">
        <f>work!G260+work!H260</f>
        <v>437309</v>
      </c>
      <c r="F260" s="167">
        <f>work!I260+work!J260</f>
        <v>55766</v>
      </c>
      <c r="G260" s="149"/>
      <c r="H260" s="168" t="str">
        <f>work!L260</f>
        <v>20150309</v>
      </c>
      <c r="I260" s="169">
        <f t="shared" si="6"/>
        <v>437309</v>
      </c>
      <c r="J260" s="169">
        <f t="shared" si="7"/>
        <v>55766</v>
      </c>
    </row>
    <row r="261" spans="1:10" ht="15.75" thickBot="1">
      <c r="A261" s="164">
        <v>231</v>
      </c>
      <c r="B261" s="165" t="s">
        <v>950</v>
      </c>
      <c r="C261" s="166" t="s">
        <v>925</v>
      </c>
      <c r="D261" s="166" t="s">
        <v>951</v>
      </c>
      <c r="E261" s="167">
        <f>work!G261+work!H261</f>
        <v>452571</v>
      </c>
      <c r="F261" s="167">
        <f>work!I261+work!J261</f>
        <v>8126688</v>
      </c>
      <c r="G261" s="149"/>
      <c r="H261" s="168" t="str">
        <f>work!L261</f>
        <v>20150312</v>
      </c>
      <c r="I261" s="169">
        <f t="shared" si="6"/>
        <v>452571</v>
      </c>
      <c r="J261" s="169">
        <f t="shared" si="7"/>
        <v>8126688</v>
      </c>
    </row>
    <row r="262" spans="1:10" ht="15.75" thickBot="1">
      <c r="A262" s="164">
        <v>232</v>
      </c>
      <c r="B262" s="165" t="s">
        <v>953</v>
      </c>
      <c r="C262" s="166" t="s">
        <v>925</v>
      </c>
      <c r="D262" s="166" t="s">
        <v>954</v>
      </c>
      <c r="E262" s="167">
        <f>work!G262+work!H262</f>
        <v>631230</v>
      </c>
      <c r="F262" s="167">
        <f>work!I262+work!J262</f>
        <v>28560</v>
      </c>
      <c r="G262" s="149"/>
      <c r="H262" s="168" t="str">
        <f>work!L262</f>
        <v>20150312</v>
      </c>
      <c r="I262" s="169">
        <f t="shared" si="6"/>
        <v>631230</v>
      </c>
      <c r="J262" s="169">
        <f t="shared" si="7"/>
        <v>28560</v>
      </c>
    </row>
    <row r="263" spans="1:10" ht="15.75" thickBot="1">
      <c r="A263" s="164">
        <v>233</v>
      </c>
      <c r="B263" s="165" t="s">
        <v>956</v>
      </c>
      <c r="C263" s="166" t="s">
        <v>925</v>
      </c>
      <c r="D263" s="166" t="s">
        <v>957</v>
      </c>
      <c r="E263" s="167">
        <f>work!G263+work!H263</f>
        <v>1004041</v>
      </c>
      <c r="F263" s="167">
        <f>work!I263+work!J263</f>
        <v>114252</v>
      </c>
      <c r="G263" s="149"/>
      <c r="H263" s="168" t="str">
        <f>work!L263</f>
        <v>20150209</v>
      </c>
      <c r="I263" s="169">
        <f t="shared" si="6"/>
        <v>1004041</v>
      </c>
      <c r="J263" s="169">
        <f t="shared" si="7"/>
        <v>114252</v>
      </c>
    </row>
    <row r="264" spans="1:10" ht="15.75" thickBot="1">
      <c r="A264" s="164">
        <v>234</v>
      </c>
      <c r="B264" s="165" t="s">
        <v>959</v>
      </c>
      <c r="C264" s="166" t="s">
        <v>925</v>
      </c>
      <c r="D264" s="166" t="s">
        <v>960</v>
      </c>
      <c r="E264" s="167">
        <f>work!G264+work!H264</f>
        <v>25300</v>
      </c>
      <c r="F264" s="167">
        <f>work!I264+work!J264</f>
        <v>14265</v>
      </c>
      <c r="G264" s="149"/>
      <c r="H264" s="168" t="str">
        <f>work!L264</f>
        <v>20150209</v>
      </c>
      <c r="I264" s="169">
        <f t="shared" si="6"/>
        <v>25300</v>
      </c>
      <c r="J264" s="169">
        <f t="shared" si="7"/>
        <v>14265</v>
      </c>
    </row>
    <row r="265" spans="1:10" ht="15.75" thickBot="1">
      <c r="A265" s="164">
        <v>235</v>
      </c>
      <c r="B265" s="165" t="s">
        <v>962</v>
      </c>
      <c r="C265" s="166" t="s">
        <v>925</v>
      </c>
      <c r="D265" s="166" t="s">
        <v>963</v>
      </c>
      <c r="E265" s="167">
        <f>work!G265+work!H265</f>
        <v>36450</v>
      </c>
      <c r="F265" s="167">
        <f>work!I265+work!J265</f>
        <v>0</v>
      </c>
      <c r="G265" s="149"/>
      <c r="H265" s="168" t="str">
        <f>work!L265</f>
        <v>20150209</v>
      </c>
      <c r="I265" s="169">
        <f t="shared" si="6"/>
        <v>36450</v>
      </c>
      <c r="J265" s="169">
        <f t="shared" si="7"/>
        <v>0</v>
      </c>
    </row>
    <row r="266" spans="1:10" ht="15.75" thickBot="1">
      <c r="A266" s="164">
        <v>236</v>
      </c>
      <c r="B266" s="165" t="s">
        <v>965</v>
      </c>
      <c r="C266" s="166" t="s">
        <v>925</v>
      </c>
      <c r="D266" s="166" t="s">
        <v>966</v>
      </c>
      <c r="E266" s="167">
        <f>work!G266+work!H266</f>
        <v>98589</v>
      </c>
      <c r="F266" s="167">
        <f>work!I266+work!J266</f>
        <v>5500</v>
      </c>
      <c r="G266" s="149"/>
      <c r="H266" s="168" t="str">
        <f>work!L266</f>
        <v>20150312</v>
      </c>
      <c r="I266" s="169">
        <f t="shared" si="6"/>
        <v>98589</v>
      </c>
      <c r="J266" s="169">
        <f t="shared" si="7"/>
        <v>5500</v>
      </c>
    </row>
    <row r="267" spans="1:10" ht="15.75" thickBot="1">
      <c r="A267" s="164">
        <v>237</v>
      </c>
      <c r="B267" s="165" t="s">
        <v>968</v>
      </c>
      <c r="C267" s="166" t="s">
        <v>925</v>
      </c>
      <c r="D267" s="166" t="s">
        <v>969</v>
      </c>
      <c r="E267" s="167">
        <f>work!G267+work!H267</f>
        <v>168739</v>
      </c>
      <c r="F267" s="167">
        <f>work!I267+work!J267</f>
        <v>109090</v>
      </c>
      <c r="G267" s="149"/>
      <c r="H267" s="168" t="str">
        <f>work!L267</f>
        <v>20150312</v>
      </c>
      <c r="I267" s="169">
        <f t="shared" si="6"/>
        <v>168739</v>
      </c>
      <c r="J267" s="169">
        <f t="shared" si="7"/>
        <v>109090</v>
      </c>
    </row>
    <row r="268" spans="1:10" ht="15.75" thickBot="1">
      <c r="A268" s="164">
        <v>238</v>
      </c>
      <c r="B268" s="165" t="s">
        <v>971</v>
      </c>
      <c r="C268" s="166" t="s">
        <v>925</v>
      </c>
      <c r="D268" s="166" t="s">
        <v>972</v>
      </c>
      <c r="E268" s="167">
        <f>work!G268+work!H268</f>
        <v>22250</v>
      </c>
      <c r="F268" s="167">
        <f>work!I268+work!J268</f>
        <v>72575</v>
      </c>
      <c r="G268" s="149"/>
      <c r="H268" s="168" t="str">
        <f>work!L268</f>
        <v>20150312</v>
      </c>
      <c r="I268" s="169">
        <f t="shared" si="6"/>
        <v>22250</v>
      </c>
      <c r="J268" s="169">
        <f t="shared" si="7"/>
        <v>72575</v>
      </c>
    </row>
    <row r="269" spans="1:10" ht="15.75" thickBot="1">
      <c r="A269" s="164">
        <v>239</v>
      </c>
      <c r="B269" s="165" t="s">
        <v>974</v>
      </c>
      <c r="C269" s="166" t="s">
        <v>925</v>
      </c>
      <c r="D269" s="166" t="s">
        <v>975</v>
      </c>
      <c r="E269" s="167">
        <f>work!G269+work!H269</f>
        <v>0</v>
      </c>
      <c r="F269" s="167">
        <f>work!I269+work!J269</f>
        <v>31724</v>
      </c>
      <c r="G269" s="149"/>
      <c r="H269" s="168" t="str">
        <f>work!L269</f>
        <v>20150209</v>
      </c>
      <c r="I269" s="169">
        <f t="shared" si="6"/>
        <v>0</v>
      </c>
      <c r="J269" s="169">
        <f t="shared" si="7"/>
        <v>31724</v>
      </c>
    </row>
    <row r="270" spans="1:10" ht="15.75" thickBot="1">
      <c r="A270" s="164">
        <v>240</v>
      </c>
      <c r="B270" s="165" t="s">
        <v>977</v>
      </c>
      <c r="C270" s="166" t="s">
        <v>925</v>
      </c>
      <c r="D270" s="166" t="s">
        <v>523</v>
      </c>
      <c r="E270" s="167">
        <f>work!G270+work!H270</f>
        <v>995993</v>
      </c>
      <c r="F270" s="167">
        <f>work!I270+work!J270</f>
        <v>228187</v>
      </c>
      <c r="G270" s="149"/>
      <c r="H270" s="168" t="str">
        <f>work!L270</f>
        <v>20150209</v>
      </c>
      <c r="I270" s="169">
        <f t="shared" si="6"/>
        <v>995993</v>
      </c>
      <c r="J270" s="169">
        <f t="shared" si="7"/>
        <v>228187</v>
      </c>
    </row>
    <row r="271" spans="1:10" ht="15.75" thickBot="1">
      <c r="A271" s="164">
        <v>241</v>
      </c>
      <c r="B271" s="165" t="s">
        <v>979</v>
      </c>
      <c r="C271" s="166" t="s">
        <v>925</v>
      </c>
      <c r="D271" s="166" t="s">
        <v>980</v>
      </c>
      <c r="E271" s="167">
        <f>work!G271+work!H271</f>
        <v>41821</v>
      </c>
      <c r="F271" s="167">
        <f>work!I271+work!J271</f>
        <v>0</v>
      </c>
      <c r="G271" s="149"/>
      <c r="H271" s="168" t="str">
        <f>work!L271</f>
        <v>20150312</v>
      </c>
      <c r="I271" s="169">
        <f t="shared" si="6"/>
        <v>41821</v>
      </c>
      <c r="J271" s="169">
        <f t="shared" si="7"/>
        <v>0</v>
      </c>
    </row>
    <row r="272" spans="1:10" ht="15.75" thickBot="1">
      <c r="A272" s="164">
        <v>242</v>
      </c>
      <c r="B272" s="165" t="s">
        <v>982</v>
      </c>
      <c r="C272" s="166" t="s">
        <v>925</v>
      </c>
      <c r="D272" s="166" t="s">
        <v>983</v>
      </c>
      <c r="E272" s="167">
        <f>work!G272+work!H272</f>
        <v>625387</v>
      </c>
      <c r="F272" s="167">
        <f>work!I272+work!J272</f>
        <v>191401</v>
      </c>
      <c r="G272" s="149"/>
      <c r="H272" s="168" t="str">
        <f>work!L272</f>
        <v>20150312</v>
      </c>
      <c r="I272" s="169">
        <f t="shared" si="6"/>
        <v>625387</v>
      </c>
      <c r="J272" s="169">
        <f t="shared" si="7"/>
        <v>191401</v>
      </c>
    </row>
    <row r="273" spans="1:10" ht="15.75" thickBot="1">
      <c r="A273" s="164">
        <v>243</v>
      </c>
      <c r="B273" s="165" t="s">
        <v>985</v>
      </c>
      <c r="C273" s="166" t="s">
        <v>925</v>
      </c>
      <c r="D273" s="166" t="s">
        <v>986</v>
      </c>
      <c r="E273" s="167">
        <f>work!G273+work!H273</f>
        <v>26949</v>
      </c>
      <c r="F273" s="167">
        <f>work!I273+work!J273</f>
        <v>173</v>
      </c>
      <c r="G273" s="149"/>
      <c r="H273" s="168" t="str">
        <f>work!L273</f>
        <v>20150209</v>
      </c>
      <c r="I273" s="169">
        <f t="shared" si="6"/>
        <v>26949</v>
      </c>
      <c r="J273" s="169">
        <f t="shared" si="7"/>
        <v>173</v>
      </c>
    </row>
    <row r="274" spans="1:10" ht="15.75" thickBot="1">
      <c r="A274" s="164">
        <v>244</v>
      </c>
      <c r="B274" s="165" t="s">
        <v>988</v>
      </c>
      <c r="C274" s="166" t="s">
        <v>925</v>
      </c>
      <c r="D274" s="166" t="s">
        <v>989</v>
      </c>
      <c r="E274" s="167">
        <f>work!G274+work!H274</f>
        <v>60782</v>
      </c>
      <c r="F274" s="167">
        <f>work!I274+work!J274</f>
        <v>2010730</v>
      </c>
      <c r="G274" s="149"/>
      <c r="H274" s="168" t="str">
        <f>work!L274</f>
        <v>20150209</v>
      </c>
      <c r="I274" s="169">
        <f t="shared" si="6"/>
        <v>60782</v>
      </c>
      <c r="J274" s="169">
        <f t="shared" si="7"/>
        <v>2010730</v>
      </c>
    </row>
    <row r="275" spans="1:10" ht="15.75" thickBot="1">
      <c r="A275" s="164">
        <v>245</v>
      </c>
      <c r="B275" s="165" t="s">
        <v>991</v>
      </c>
      <c r="C275" s="166" t="s">
        <v>925</v>
      </c>
      <c r="D275" s="166" t="s">
        <v>992</v>
      </c>
      <c r="E275" s="167" t="e">
        <f>work!G275+work!H275</f>
        <v>#VALUE!</v>
      </c>
      <c r="F275" s="167" t="e">
        <f>work!I275+work!J275</f>
        <v>#VALUE!</v>
      </c>
      <c r="G275" s="149"/>
      <c r="H275" s="168" t="str">
        <f>work!L275</f>
        <v>No report</v>
      </c>
      <c r="I275" s="169" t="e">
        <f t="shared" si="6"/>
        <v>#VALUE!</v>
      </c>
      <c r="J275" s="169" t="e">
        <f t="shared" si="7"/>
        <v>#VALUE!</v>
      </c>
    </row>
    <row r="276" spans="1:10" ht="15.75" thickBot="1">
      <c r="A276" s="164">
        <v>246</v>
      </c>
      <c r="B276" s="165" t="s">
        <v>994</v>
      </c>
      <c r="C276" s="166" t="s">
        <v>925</v>
      </c>
      <c r="D276" s="166" t="s">
        <v>995</v>
      </c>
      <c r="E276" s="167">
        <f>work!G276+work!H276</f>
        <v>5450</v>
      </c>
      <c r="F276" s="167">
        <f>work!I276+work!J276</f>
        <v>677968</v>
      </c>
      <c r="G276" s="149"/>
      <c r="H276" s="168" t="str">
        <f>work!L276</f>
        <v>20150209</v>
      </c>
      <c r="I276" s="169">
        <f t="shared" si="6"/>
        <v>5450</v>
      </c>
      <c r="J276" s="169">
        <f t="shared" si="7"/>
        <v>677968</v>
      </c>
    </row>
    <row r="277" spans="1:10" ht="15.75" thickBot="1">
      <c r="A277" s="164">
        <v>247</v>
      </c>
      <c r="B277" s="165" t="s">
        <v>998</v>
      </c>
      <c r="C277" s="166" t="s">
        <v>996</v>
      </c>
      <c r="D277" s="166" t="s">
        <v>999</v>
      </c>
      <c r="E277" s="167">
        <f>work!G277+work!H277</f>
        <v>695820</v>
      </c>
      <c r="F277" s="167">
        <f>work!I277+work!J277</f>
        <v>463900</v>
      </c>
      <c r="G277" s="149"/>
      <c r="H277" s="168" t="str">
        <f>work!L277</f>
        <v>20150209</v>
      </c>
      <c r="I277" s="169">
        <f t="shared" si="6"/>
        <v>695820</v>
      </c>
      <c r="J277" s="169">
        <f t="shared" si="7"/>
        <v>463900</v>
      </c>
    </row>
    <row r="278" spans="1:10" ht="15.75" thickBot="1">
      <c r="A278" s="164">
        <v>248</v>
      </c>
      <c r="B278" s="165" t="s">
        <v>1001</v>
      </c>
      <c r="C278" s="166" t="s">
        <v>996</v>
      </c>
      <c r="D278" s="166" t="s">
        <v>1002</v>
      </c>
      <c r="E278" s="167" t="e">
        <f>work!G278+work!H278</f>
        <v>#VALUE!</v>
      </c>
      <c r="F278" s="167" t="e">
        <f>work!I278+work!J278</f>
        <v>#VALUE!</v>
      </c>
      <c r="G278" s="149"/>
      <c r="H278" s="168" t="str">
        <f>work!L278</f>
        <v>No report</v>
      </c>
      <c r="I278" s="169" t="e">
        <f t="shared" si="6"/>
        <v>#VALUE!</v>
      </c>
      <c r="J278" s="169" t="e">
        <f t="shared" si="7"/>
        <v>#VALUE!</v>
      </c>
    </row>
    <row r="279" spans="1:10" ht="15.75" thickBot="1">
      <c r="A279" s="164">
        <v>249</v>
      </c>
      <c r="B279" s="165" t="s">
        <v>1004</v>
      </c>
      <c r="C279" s="166" t="s">
        <v>996</v>
      </c>
      <c r="D279" s="166" t="s">
        <v>1005</v>
      </c>
      <c r="E279" s="167">
        <f>work!G279+work!H279</f>
        <v>91577</v>
      </c>
      <c r="F279" s="167">
        <f>work!I279+work!J279</f>
        <v>71233</v>
      </c>
      <c r="G279" s="149"/>
      <c r="H279" s="168" t="str">
        <f>work!L279</f>
        <v>20150209</v>
      </c>
      <c r="I279" s="169">
        <f t="shared" si="6"/>
        <v>91577</v>
      </c>
      <c r="J279" s="169">
        <f t="shared" si="7"/>
        <v>71233</v>
      </c>
    </row>
    <row r="280" spans="1:10" ht="15.75" thickBot="1">
      <c r="A280" s="164">
        <v>250</v>
      </c>
      <c r="B280" s="165" t="s">
        <v>1007</v>
      </c>
      <c r="C280" s="166" t="s">
        <v>996</v>
      </c>
      <c r="D280" s="166" t="s">
        <v>1008</v>
      </c>
      <c r="E280" s="167">
        <f>work!G280+work!H280</f>
        <v>457802</v>
      </c>
      <c r="F280" s="167">
        <f>work!I280+work!J280</f>
        <v>258850</v>
      </c>
      <c r="G280" s="149"/>
      <c r="H280" s="168" t="str">
        <f>work!L280</f>
        <v>20150209</v>
      </c>
      <c r="I280" s="169">
        <f t="shared" si="6"/>
        <v>457802</v>
      </c>
      <c r="J280" s="169">
        <f t="shared" si="7"/>
        <v>258850</v>
      </c>
    </row>
    <row r="281" spans="1:10" ht="15.75" thickBot="1">
      <c r="A281" s="164">
        <v>251</v>
      </c>
      <c r="B281" s="165" t="s">
        <v>1010</v>
      </c>
      <c r="C281" s="166" t="s">
        <v>996</v>
      </c>
      <c r="D281" s="166" t="s">
        <v>1011</v>
      </c>
      <c r="E281" s="167">
        <f>work!G281+work!H281</f>
        <v>5319337</v>
      </c>
      <c r="F281" s="167">
        <f>work!I281+work!J281</f>
        <v>670763</v>
      </c>
      <c r="G281" s="149"/>
      <c r="H281" s="168" t="str">
        <f>work!L281</f>
        <v>20150209</v>
      </c>
      <c r="I281" s="169">
        <f t="shared" si="6"/>
        <v>5319337</v>
      </c>
      <c r="J281" s="169">
        <f t="shared" si="7"/>
        <v>670763</v>
      </c>
    </row>
    <row r="282" spans="1:10" ht="15.75" thickBot="1">
      <c r="A282" s="164">
        <v>252</v>
      </c>
      <c r="B282" s="165" t="s">
        <v>1013</v>
      </c>
      <c r="C282" s="166" t="s">
        <v>996</v>
      </c>
      <c r="D282" s="166" t="s">
        <v>1014</v>
      </c>
      <c r="E282" s="167">
        <f>work!G282+work!H282</f>
        <v>47774089</v>
      </c>
      <c r="F282" s="167">
        <f>work!I282+work!J282</f>
        <v>39736680</v>
      </c>
      <c r="G282" s="149"/>
      <c r="H282" s="168" t="str">
        <f>work!L282</f>
        <v>20150209</v>
      </c>
      <c r="I282" s="169">
        <f t="shared" si="6"/>
        <v>47774089</v>
      </c>
      <c r="J282" s="169">
        <f t="shared" si="7"/>
        <v>39736680</v>
      </c>
    </row>
    <row r="283" spans="1:10" ht="15.75" thickBot="1">
      <c r="A283" s="164">
        <v>253</v>
      </c>
      <c r="B283" s="165" t="s">
        <v>1016</v>
      </c>
      <c r="C283" s="166" t="s">
        <v>996</v>
      </c>
      <c r="D283" s="166" t="s">
        <v>1017</v>
      </c>
      <c r="E283" s="167">
        <f>work!G283+work!H283</f>
        <v>508479</v>
      </c>
      <c r="F283" s="167">
        <f>work!I283+work!J283</f>
        <v>208573</v>
      </c>
      <c r="G283" s="149"/>
      <c r="H283" s="168" t="str">
        <f>work!L283</f>
        <v>20150209</v>
      </c>
      <c r="I283" s="169">
        <f t="shared" si="6"/>
        <v>508479</v>
      </c>
      <c r="J283" s="169">
        <f t="shared" si="7"/>
        <v>208573</v>
      </c>
    </row>
    <row r="284" spans="1:10" ht="15.75" thickBot="1">
      <c r="A284" s="164">
        <v>254</v>
      </c>
      <c r="B284" s="165" t="s">
        <v>1019</v>
      </c>
      <c r="C284" s="166" t="s">
        <v>996</v>
      </c>
      <c r="D284" s="166" t="s">
        <v>1020</v>
      </c>
      <c r="E284" s="167">
        <f>work!G284+work!H284</f>
        <v>294007</v>
      </c>
      <c r="F284" s="167">
        <f>work!I284+work!J284</f>
        <v>1610500</v>
      </c>
      <c r="G284" s="149"/>
      <c r="H284" s="168" t="str">
        <f>work!L284</f>
        <v>20150209</v>
      </c>
      <c r="I284" s="169">
        <f t="shared" si="6"/>
        <v>294007</v>
      </c>
      <c r="J284" s="169">
        <f t="shared" si="7"/>
        <v>1610500</v>
      </c>
    </row>
    <row r="285" spans="1:10" ht="15.75" thickBot="1">
      <c r="A285" s="164">
        <v>255</v>
      </c>
      <c r="B285" s="165" t="s">
        <v>1022</v>
      </c>
      <c r="C285" s="166" t="s">
        <v>996</v>
      </c>
      <c r="D285" s="166" t="s">
        <v>1023</v>
      </c>
      <c r="E285" s="167" t="e">
        <f>work!G285+work!H285</f>
        <v>#VALUE!</v>
      </c>
      <c r="F285" s="167" t="e">
        <f>work!I285+work!J285</f>
        <v>#VALUE!</v>
      </c>
      <c r="G285" s="149"/>
      <c r="H285" s="168" t="str">
        <f>work!L285</f>
        <v>No report</v>
      </c>
      <c r="I285" s="169" t="e">
        <f t="shared" si="6"/>
        <v>#VALUE!</v>
      </c>
      <c r="J285" s="169" t="e">
        <f t="shared" si="7"/>
        <v>#VALUE!</v>
      </c>
    </row>
    <row r="286" spans="1:10" ht="15.75" thickBot="1">
      <c r="A286" s="164">
        <v>256</v>
      </c>
      <c r="B286" s="165" t="s">
        <v>1025</v>
      </c>
      <c r="C286" s="166" t="s">
        <v>996</v>
      </c>
      <c r="D286" s="166" t="s">
        <v>1026</v>
      </c>
      <c r="E286" s="167">
        <f>work!G286+work!H286</f>
        <v>2993984</v>
      </c>
      <c r="F286" s="167">
        <f>work!I286+work!J286</f>
        <v>206185</v>
      </c>
      <c r="G286" s="149"/>
      <c r="H286" s="168" t="str">
        <f>work!L286</f>
        <v>20150209</v>
      </c>
      <c r="I286" s="169">
        <f t="shared" si="6"/>
        <v>2993984</v>
      </c>
      <c r="J286" s="169">
        <f t="shared" si="7"/>
        <v>206185</v>
      </c>
    </row>
    <row r="287" spans="1:10" ht="15.75" thickBot="1">
      <c r="A287" s="164">
        <v>257</v>
      </c>
      <c r="B287" s="165" t="s">
        <v>1028</v>
      </c>
      <c r="C287" s="166" t="s">
        <v>996</v>
      </c>
      <c r="D287" s="166" t="s">
        <v>1029</v>
      </c>
      <c r="E287" s="167">
        <f>work!G287+work!H287</f>
        <v>840807</v>
      </c>
      <c r="F287" s="167">
        <f>work!I287+work!J287</f>
        <v>582860</v>
      </c>
      <c r="G287" s="149"/>
      <c r="H287" s="168" t="str">
        <f>work!L287</f>
        <v>20150209</v>
      </c>
      <c r="I287" s="169">
        <f t="shared" si="6"/>
        <v>840807</v>
      </c>
      <c r="J287" s="169">
        <f t="shared" si="7"/>
        <v>582860</v>
      </c>
    </row>
    <row r="288" spans="1:10" ht="15.75" thickBot="1">
      <c r="A288" s="164">
        <v>258</v>
      </c>
      <c r="B288" s="165" t="s">
        <v>1031</v>
      </c>
      <c r="C288" s="166" t="s">
        <v>996</v>
      </c>
      <c r="D288" s="166" t="s">
        <v>1032</v>
      </c>
      <c r="E288" s="167">
        <f>work!G288+work!H288</f>
        <v>2783261</v>
      </c>
      <c r="F288" s="167">
        <f>work!I288+work!J288</f>
        <v>249903</v>
      </c>
      <c r="G288" s="149"/>
      <c r="H288" s="168" t="str">
        <f>work!L288</f>
        <v>20150209</v>
      </c>
      <c r="I288" s="169">
        <f aca="true" t="shared" si="8" ref="I288:I351">E288</f>
        <v>2783261</v>
      </c>
      <c r="J288" s="169">
        <f aca="true" t="shared" si="9" ref="J288:J351">F288</f>
        <v>249903</v>
      </c>
    </row>
    <row r="289" spans="1:10" ht="15.75" thickBot="1">
      <c r="A289" s="164">
        <v>259</v>
      </c>
      <c r="B289" s="165" t="s">
        <v>1035</v>
      </c>
      <c r="C289" s="166" t="s">
        <v>1033</v>
      </c>
      <c r="D289" s="166" t="s">
        <v>1036</v>
      </c>
      <c r="E289" s="167">
        <f>work!G289+work!H289</f>
        <v>78981</v>
      </c>
      <c r="F289" s="167">
        <f>work!I289+work!J289</f>
        <v>879250</v>
      </c>
      <c r="G289" s="149"/>
      <c r="H289" s="168" t="str">
        <f>work!L289</f>
        <v>20150209</v>
      </c>
      <c r="I289" s="169">
        <f t="shared" si="8"/>
        <v>78981</v>
      </c>
      <c r="J289" s="169">
        <f t="shared" si="9"/>
        <v>879250</v>
      </c>
    </row>
    <row r="290" spans="1:10" ht="15.75" thickBot="1">
      <c r="A290" s="164">
        <v>260</v>
      </c>
      <c r="B290" s="165" t="s">
        <v>1038</v>
      </c>
      <c r="C290" s="166" t="s">
        <v>1033</v>
      </c>
      <c r="D290" s="166" t="s">
        <v>1039</v>
      </c>
      <c r="E290" s="167">
        <f>work!G290+work!H290</f>
        <v>13580</v>
      </c>
      <c r="F290" s="167">
        <f>work!I290+work!J290</f>
        <v>827000</v>
      </c>
      <c r="G290" s="149"/>
      <c r="H290" s="168" t="str">
        <f>work!L290</f>
        <v>20150209</v>
      </c>
      <c r="I290" s="169">
        <f t="shared" si="8"/>
        <v>13580</v>
      </c>
      <c r="J290" s="169">
        <f t="shared" si="9"/>
        <v>827000</v>
      </c>
    </row>
    <row r="291" spans="1:10" ht="15.75" thickBot="1">
      <c r="A291" s="164">
        <v>261</v>
      </c>
      <c r="B291" s="165" t="s">
        <v>1041</v>
      </c>
      <c r="C291" s="166" t="s">
        <v>1033</v>
      </c>
      <c r="D291" s="166" t="s">
        <v>1042</v>
      </c>
      <c r="E291" s="167">
        <f>work!G291+work!H291</f>
        <v>0</v>
      </c>
      <c r="F291" s="167">
        <f>work!I291+work!J291</f>
        <v>40590</v>
      </c>
      <c r="G291" s="149"/>
      <c r="H291" s="168" t="str">
        <f>work!L291</f>
        <v>20150209</v>
      </c>
      <c r="I291" s="169">
        <f t="shared" si="8"/>
        <v>0</v>
      </c>
      <c r="J291" s="169">
        <f t="shared" si="9"/>
        <v>40590</v>
      </c>
    </row>
    <row r="292" spans="1:10" ht="15.75" thickBot="1">
      <c r="A292" s="164">
        <v>262</v>
      </c>
      <c r="B292" s="165" t="s">
        <v>1044</v>
      </c>
      <c r="C292" s="166" t="s">
        <v>1033</v>
      </c>
      <c r="D292" s="166" t="s">
        <v>1045</v>
      </c>
      <c r="E292" s="167" t="e">
        <f>work!G292+work!H292</f>
        <v>#VALUE!</v>
      </c>
      <c r="F292" s="167" t="e">
        <f>work!I292+work!J292</f>
        <v>#VALUE!</v>
      </c>
      <c r="G292" s="149"/>
      <c r="H292" s="168" t="str">
        <f>work!L292</f>
        <v>No report</v>
      </c>
      <c r="I292" s="169" t="e">
        <f t="shared" si="8"/>
        <v>#VALUE!</v>
      </c>
      <c r="J292" s="169" t="e">
        <f t="shared" si="9"/>
        <v>#VALUE!</v>
      </c>
    </row>
    <row r="293" spans="1:10" ht="15.75" thickBot="1">
      <c r="A293" s="164">
        <v>263</v>
      </c>
      <c r="B293" s="165" t="s">
        <v>1047</v>
      </c>
      <c r="C293" s="166" t="s">
        <v>1033</v>
      </c>
      <c r="D293" s="166" t="s">
        <v>1048</v>
      </c>
      <c r="E293" s="167">
        <f>work!G293+work!H293</f>
        <v>39212</v>
      </c>
      <c r="F293" s="167">
        <f>work!I293+work!J293</f>
        <v>801</v>
      </c>
      <c r="G293" s="149"/>
      <c r="H293" s="168" t="str">
        <f>work!L293</f>
        <v>20150209</v>
      </c>
      <c r="I293" s="169">
        <f t="shared" si="8"/>
        <v>39212</v>
      </c>
      <c r="J293" s="169">
        <f t="shared" si="9"/>
        <v>801</v>
      </c>
    </row>
    <row r="294" spans="1:10" ht="15.75" thickBot="1">
      <c r="A294" s="164">
        <v>264</v>
      </c>
      <c r="B294" s="165" t="s">
        <v>1050</v>
      </c>
      <c r="C294" s="166" t="s">
        <v>1033</v>
      </c>
      <c r="D294" s="166" t="s">
        <v>1051</v>
      </c>
      <c r="E294" s="167">
        <f>work!G294+work!H294</f>
        <v>262838</v>
      </c>
      <c r="F294" s="167">
        <f>work!I294+work!J294</f>
        <v>67883</v>
      </c>
      <c r="G294" s="149"/>
      <c r="H294" s="168" t="str">
        <f>work!L294</f>
        <v>20150209</v>
      </c>
      <c r="I294" s="169">
        <f t="shared" si="8"/>
        <v>262838</v>
      </c>
      <c r="J294" s="169">
        <f t="shared" si="9"/>
        <v>67883</v>
      </c>
    </row>
    <row r="295" spans="1:10" ht="15.75" thickBot="1">
      <c r="A295" s="164">
        <v>265</v>
      </c>
      <c r="B295" s="165" t="s">
        <v>1053</v>
      </c>
      <c r="C295" s="166" t="s">
        <v>1033</v>
      </c>
      <c r="D295" s="166" t="s">
        <v>1054</v>
      </c>
      <c r="E295" s="167">
        <f>work!G295+work!H295</f>
        <v>202793</v>
      </c>
      <c r="F295" s="167">
        <f>work!I295+work!J295</f>
        <v>219550</v>
      </c>
      <c r="G295" s="149"/>
      <c r="H295" s="168" t="str">
        <f>work!L295</f>
        <v>20150209</v>
      </c>
      <c r="I295" s="169">
        <f t="shared" si="8"/>
        <v>202793</v>
      </c>
      <c r="J295" s="169">
        <f t="shared" si="9"/>
        <v>219550</v>
      </c>
    </row>
    <row r="296" spans="1:10" ht="15.75" thickBot="1">
      <c r="A296" s="164">
        <v>266</v>
      </c>
      <c r="B296" s="165" t="s">
        <v>1056</v>
      </c>
      <c r="C296" s="166" t="s">
        <v>1033</v>
      </c>
      <c r="D296" s="166" t="s">
        <v>1057</v>
      </c>
      <c r="E296" s="167">
        <f>work!G296+work!H296</f>
        <v>220833</v>
      </c>
      <c r="F296" s="167">
        <f>work!I296+work!J296</f>
        <v>0</v>
      </c>
      <c r="G296" s="149"/>
      <c r="H296" s="168" t="str">
        <f>work!L296</f>
        <v>20150209</v>
      </c>
      <c r="I296" s="169">
        <f t="shared" si="8"/>
        <v>220833</v>
      </c>
      <c r="J296" s="169">
        <f t="shared" si="9"/>
        <v>0</v>
      </c>
    </row>
    <row r="297" spans="1:10" ht="15.75" thickBot="1">
      <c r="A297" s="164">
        <v>267</v>
      </c>
      <c r="B297" s="165" t="s">
        <v>1059</v>
      </c>
      <c r="C297" s="166" t="s">
        <v>1033</v>
      </c>
      <c r="D297" s="166" t="s">
        <v>1060</v>
      </c>
      <c r="E297" s="167">
        <f>work!G297+work!H297</f>
        <v>79617</v>
      </c>
      <c r="F297" s="167">
        <f>work!I297+work!J297</f>
        <v>53950</v>
      </c>
      <c r="G297" s="149"/>
      <c r="H297" s="168" t="str">
        <f>work!L297</f>
        <v>20150209</v>
      </c>
      <c r="I297" s="169">
        <f t="shared" si="8"/>
        <v>79617</v>
      </c>
      <c r="J297" s="169">
        <f t="shared" si="9"/>
        <v>53950</v>
      </c>
    </row>
    <row r="298" spans="1:10" ht="15.75" thickBot="1">
      <c r="A298" s="164">
        <v>268</v>
      </c>
      <c r="B298" s="165" t="s">
        <v>1062</v>
      </c>
      <c r="C298" s="166" t="s">
        <v>1033</v>
      </c>
      <c r="D298" s="166" t="s">
        <v>940</v>
      </c>
      <c r="E298" s="167">
        <f>work!G298+work!H298</f>
        <v>224888</v>
      </c>
      <c r="F298" s="167">
        <f>work!I298+work!J298</f>
        <v>0</v>
      </c>
      <c r="G298" s="149"/>
      <c r="H298" s="168" t="str">
        <f>work!L298</f>
        <v>20150209</v>
      </c>
      <c r="I298" s="169">
        <f t="shared" si="8"/>
        <v>224888</v>
      </c>
      <c r="J298" s="169">
        <f t="shared" si="9"/>
        <v>0</v>
      </c>
    </row>
    <row r="299" spans="1:10" ht="15.75" thickBot="1">
      <c r="A299" s="164">
        <v>269</v>
      </c>
      <c r="B299" s="165" t="s">
        <v>1064</v>
      </c>
      <c r="C299" s="166" t="s">
        <v>1033</v>
      </c>
      <c r="D299" s="166" t="s">
        <v>1065</v>
      </c>
      <c r="E299" s="167">
        <f>work!G299+work!H299</f>
        <v>24474</v>
      </c>
      <c r="F299" s="167">
        <f>work!I299+work!J299</f>
        <v>9672</v>
      </c>
      <c r="G299" s="149"/>
      <c r="H299" s="168" t="str">
        <f>work!L299</f>
        <v>20150209</v>
      </c>
      <c r="I299" s="169">
        <f t="shared" si="8"/>
        <v>24474</v>
      </c>
      <c r="J299" s="169">
        <f t="shared" si="9"/>
        <v>9672</v>
      </c>
    </row>
    <row r="300" spans="1:10" ht="15.75" thickBot="1">
      <c r="A300" s="164">
        <v>270</v>
      </c>
      <c r="B300" s="165" t="s">
        <v>1067</v>
      </c>
      <c r="C300" s="166" t="s">
        <v>1033</v>
      </c>
      <c r="D300" s="166" t="s">
        <v>1068</v>
      </c>
      <c r="E300" s="167">
        <f>work!G300+work!H300</f>
        <v>0</v>
      </c>
      <c r="F300" s="167">
        <f>work!I300+work!J300</f>
        <v>45935</v>
      </c>
      <c r="G300" s="149"/>
      <c r="H300" s="168" t="str">
        <f>work!L300</f>
        <v>20150209</v>
      </c>
      <c r="I300" s="169">
        <f t="shared" si="8"/>
        <v>0</v>
      </c>
      <c r="J300" s="169">
        <f t="shared" si="9"/>
        <v>45935</v>
      </c>
    </row>
    <row r="301" spans="1:10" ht="15.75" thickBot="1">
      <c r="A301" s="164">
        <v>271</v>
      </c>
      <c r="B301" s="165" t="s">
        <v>1070</v>
      </c>
      <c r="C301" s="166" t="s">
        <v>1033</v>
      </c>
      <c r="D301" s="166" t="s">
        <v>1071</v>
      </c>
      <c r="E301" s="167">
        <f>work!G301+work!H301</f>
        <v>6443</v>
      </c>
      <c r="F301" s="167">
        <f>work!I301+work!J301</f>
        <v>24090</v>
      </c>
      <c r="G301" s="149"/>
      <c r="H301" s="168" t="str">
        <f>work!L301</f>
        <v>20150209</v>
      </c>
      <c r="I301" s="169">
        <f t="shared" si="8"/>
        <v>6443</v>
      </c>
      <c r="J301" s="169">
        <f t="shared" si="9"/>
        <v>24090</v>
      </c>
    </row>
    <row r="302" spans="1:10" ht="15.75" thickBot="1">
      <c r="A302" s="164">
        <v>272</v>
      </c>
      <c r="B302" s="165" t="s">
        <v>1073</v>
      </c>
      <c r="C302" s="166" t="s">
        <v>1033</v>
      </c>
      <c r="D302" s="166" t="s">
        <v>1074</v>
      </c>
      <c r="E302" s="167" t="e">
        <f>work!G302+work!H302</f>
        <v>#VALUE!</v>
      </c>
      <c r="F302" s="167" t="e">
        <f>work!I302+work!J302</f>
        <v>#VALUE!</v>
      </c>
      <c r="G302" s="149"/>
      <c r="H302" s="168" t="str">
        <f>work!L302</f>
        <v>No report</v>
      </c>
      <c r="I302" s="169" t="e">
        <f t="shared" si="8"/>
        <v>#VALUE!</v>
      </c>
      <c r="J302" s="169" t="e">
        <f t="shared" si="9"/>
        <v>#VALUE!</v>
      </c>
    </row>
    <row r="303" spans="1:10" ht="15.75" thickBot="1">
      <c r="A303" s="164">
        <v>273</v>
      </c>
      <c r="B303" s="165" t="s">
        <v>1076</v>
      </c>
      <c r="C303" s="166" t="s">
        <v>1033</v>
      </c>
      <c r="D303" s="166" t="s">
        <v>1077</v>
      </c>
      <c r="E303" s="167">
        <f>work!G303+work!H303</f>
        <v>17500</v>
      </c>
      <c r="F303" s="167">
        <f>work!I303+work!J303</f>
        <v>95753</v>
      </c>
      <c r="G303" s="149"/>
      <c r="H303" s="168" t="str">
        <f>work!L303</f>
        <v>20150309</v>
      </c>
      <c r="I303" s="169">
        <f t="shared" si="8"/>
        <v>17500</v>
      </c>
      <c r="J303" s="169">
        <f t="shared" si="9"/>
        <v>95753</v>
      </c>
    </row>
    <row r="304" spans="1:10" ht="15.75" thickBot="1">
      <c r="A304" s="164">
        <v>274</v>
      </c>
      <c r="B304" s="165" t="s">
        <v>1079</v>
      </c>
      <c r="C304" s="166" t="s">
        <v>1033</v>
      </c>
      <c r="D304" s="166" t="s">
        <v>1080</v>
      </c>
      <c r="E304" s="167">
        <f>work!G304+work!H304</f>
        <v>69128</v>
      </c>
      <c r="F304" s="167">
        <f>work!I304+work!J304</f>
        <v>257179</v>
      </c>
      <c r="G304" s="149"/>
      <c r="H304" s="168" t="str">
        <f>work!L304</f>
        <v>20150209</v>
      </c>
      <c r="I304" s="169">
        <f t="shared" si="8"/>
        <v>69128</v>
      </c>
      <c r="J304" s="169">
        <f t="shared" si="9"/>
        <v>257179</v>
      </c>
    </row>
    <row r="305" spans="1:10" ht="15.75" thickBot="1">
      <c r="A305" s="164">
        <v>275</v>
      </c>
      <c r="B305" s="165" t="s">
        <v>1082</v>
      </c>
      <c r="C305" s="166" t="s">
        <v>1033</v>
      </c>
      <c r="D305" s="166" t="s">
        <v>1083</v>
      </c>
      <c r="E305" s="167">
        <f>work!G305+work!H305</f>
        <v>90548</v>
      </c>
      <c r="F305" s="167">
        <f>work!I305+work!J305</f>
        <v>4600</v>
      </c>
      <c r="G305" s="149"/>
      <c r="H305" s="168" t="str">
        <f>work!L305</f>
        <v>20150209</v>
      </c>
      <c r="I305" s="169">
        <f t="shared" si="8"/>
        <v>90548</v>
      </c>
      <c r="J305" s="169">
        <f t="shared" si="9"/>
        <v>4600</v>
      </c>
    </row>
    <row r="306" spans="1:10" ht="15.75" thickBot="1">
      <c r="A306" s="164">
        <v>276</v>
      </c>
      <c r="B306" s="165" t="s">
        <v>1085</v>
      </c>
      <c r="C306" s="166" t="s">
        <v>1033</v>
      </c>
      <c r="D306" s="166" t="s">
        <v>1086</v>
      </c>
      <c r="E306" s="167">
        <f>work!G306+work!H306</f>
        <v>4450</v>
      </c>
      <c r="F306" s="167">
        <f>work!I306+work!J306</f>
        <v>275498</v>
      </c>
      <c r="G306" s="149"/>
      <c r="H306" s="168" t="str">
        <f>work!L306</f>
        <v>20150209</v>
      </c>
      <c r="I306" s="169">
        <f t="shared" si="8"/>
        <v>4450</v>
      </c>
      <c r="J306" s="169">
        <f t="shared" si="9"/>
        <v>275498</v>
      </c>
    </row>
    <row r="307" spans="1:10" ht="15.75" thickBot="1">
      <c r="A307" s="164">
        <v>277</v>
      </c>
      <c r="B307" s="165" t="s">
        <v>1088</v>
      </c>
      <c r="C307" s="166" t="s">
        <v>1033</v>
      </c>
      <c r="D307" s="166" t="s">
        <v>1089</v>
      </c>
      <c r="E307" s="167">
        <f>work!G307+work!H307</f>
        <v>71236</v>
      </c>
      <c r="F307" s="167">
        <f>work!I307+work!J307</f>
        <v>2750</v>
      </c>
      <c r="G307" s="149"/>
      <c r="H307" s="168" t="str">
        <f>work!L307</f>
        <v>20150209</v>
      </c>
      <c r="I307" s="169">
        <f t="shared" si="8"/>
        <v>71236</v>
      </c>
      <c r="J307" s="169">
        <f t="shared" si="9"/>
        <v>2750</v>
      </c>
    </row>
    <row r="308" spans="1:10" ht="15.75" thickBot="1">
      <c r="A308" s="164">
        <v>278</v>
      </c>
      <c r="B308" s="165" t="s">
        <v>1091</v>
      </c>
      <c r="C308" s="166" t="s">
        <v>1033</v>
      </c>
      <c r="D308" s="166" t="s">
        <v>1092</v>
      </c>
      <c r="E308" s="167">
        <f>work!G308+work!H308</f>
        <v>19575</v>
      </c>
      <c r="F308" s="167">
        <f>work!I308+work!J308</f>
        <v>0</v>
      </c>
      <c r="G308" s="149"/>
      <c r="H308" s="168" t="str">
        <f>work!L308</f>
        <v>20150209</v>
      </c>
      <c r="I308" s="169">
        <f t="shared" si="8"/>
        <v>19575</v>
      </c>
      <c r="J308" s="169">
        <f t="shared" si="9"/>
        <v>0</v>
      </c>
    </row>
    <row r="309" spans="1:10" ht="15.75" thickBot="1">
      <c r="A309" s="164">
        <v>279</v>
      </c>
      <c r="B309" s="165" t="s">
        <v>1094</v>
      </c>
      <c r="C309" s="166" t="s">
        <v>1033</v>
      </c>
      <c r="D309" s="166" t="s">
        <v>1095</v>
      </c>
      <c r="E309" s="167">
        <f>work!G309+work!H309</f>
        <v>908769</v>
      </c>
      <c r="F309" s="167">
        <f>work!I309+work!J309</f>
        <v>3638573</v>
      </c>
      <c r="G309" s="149"/>
      <c r="H309" s="168" t="str">
        <f>work!L309</f>
        <v>20150209</v>
      </c>
      <c r="I309" s="169">
        <f t="shared" si="8"/>
        <v>908769</v>
      </c>
      <c r="J309" s="169">
        <f t="shared" si="9"/>
        <v>3638573</v>
      </c>
    </row>
    <row r="310" spans="1:10" ht="15.75" thickBot="1">
      <c r="A310" s="164">
        <v>280</v>
      </c>
      <c r="B310" s="165" t="s">
        <v>1097</v>
      </c>
      <c r="C310" s="166" t="s">
        <v>1033</v>
      </c>
      <c r="D310" s="166" t="s">
        <v>1098</v>
      </c>
      <c r="E310" s="167">
        <f>work!G310+work!H310</f>
        <v>2422498</v>
      </c>
      <c r="F310" s="167">
        <f>work!I310+work!J310</f>
        <v>1622598</v>
      </c>
      <c r="G310" s="149"/>
      <c r="H310" s="168" t="str">
        <f>work!L310</f>
        <v>20150209</v>
      </c>
      <c r="I310" s="169">
        <f t="shared" si="8"/>
        <v>2422498</v>
      </c>
      <c r="J310" s="169">
        <f t="shared" si="9"/>
        <v>1622598</v>
      </c>
    </row>
    <row r="311" spans="1:10" ht="15.75" thickBot="1">
      <c r="A311" s="164">
        <v>281</v>
      </c>
      <c r="B311" s="165" t="s">
        <v>1100</v>
      </c>
      <c r="C311" s="166" t="s">
        <v>1033</v>
      </c>
      <c r="D311" s="166" t="s">
        <v>1101</v>
      </c>
      <c r="E311" s="167">
        <f>work!G311+work!H311</f>
        <v>89850</v>
      </c>
      <c r="F311" s="167">
        <f>work!I311+work!J311</f>
        <v>0</v>
      </c>
      <c r="G311" s="149"/>
      <c r="H311" s="168" t="str">
        <f>work!L311</f>
        <v>20150312</v>
      </c>
      <c r="I311" s="169">
        <f t="shared" si="8"/>
        <v>89850</v>
      </c>
      <c r="J311" s="169">
        <f t="shared" si="9"/>
        <v>0</v>
      </c>
    </row>
    <row r="312" spans="1:10" ht="15.75" thickBot="1">
      <c r="A312" s="164">
        <v>282</v>
      </c>
      <c r="B312" s="165" t="s">
        <v>1103</v>
      </c>
      <c r="C312" s="166" t="s">
        <v>1033</v>
      </c>
      <c r="D312" s="166" t="s">
        <v>1104</v>
      </c>
      <c r="E312" s="167">
        <f>work!G312+work!H312</f>
        <v>218618</v>
      </c>
      <c r="F312" s="167">
        <f>work!I312+work!J312</f>
        <v>108395</v>
      </c>
      <c r="G312" s="149"/>
      <c r="H312" s="168" t="str">
        <f>work!L312</f>
        <v>20150209</v>
      </c>
      <c r="I312" s="169">
        <f t="shared" si="8"/>
        <v>218618</v>
      </c>
      <c r="J312" s="169">
        <f t="shared" si="9"/>
        <v>108395</v>
      </c>
    </row>
    <row r="313" spans="1:10" ht="15.75" thickBot="1">
      <c r="A313" s="164">
        <v>283</v>
      </c>
      <c r="B313" s="165" t="s">
        <v>1106</v>
      </c>
      <c r="C313" s="166" t="s">
        <v>1033</v>
      </c>
      <c r="D313" s="166" t="s">
        <v>1107</v>
      </c>
      <c r="E313" s="167">
        <f>work!G313+work!H313</f>
        <v>29700</v>
      </c>
      <c r="F313" s="167">
        <f>work!I313+work!J313</f>
        <v>95096</v>
      </c>
      <c r="G313" s="149"/>
      <c r="H313" s="168" t="str">
        <f>work!L313</f>
        <v>20150209</v>
      </c>
      <c r="I313" s="169">
        <f t="shared" si="8"/>
        <v>29700</v>
      </c>
      <c r="J313" s="169">
        <f t="shared" si="9"/>
        <v>95096</v>
      </c>
    </row>
    <row r="314" spans="1:10" ht="15.75" thickBot="1">
      <c r="A314" s="164">
        <v>284</v>
      </c>
      <c r="B314" s="165" t="s">
        <v>1109</v>
      </c>
      <c r="C314" s="166" t="s">
        <v>1033</v>
      </c>
      <c r="D314" s="166" t="s">
        <v>1110</v>
      </c>
      <c r="E314" s="167">
        <f>work!G314+work!H314</f>
        <v>38884</v>
      </c>
      <c r="F314" s="167">
        <f>work!I314+work!J314</f>
        <v>0</v>
      </c>
      <c r="G314" s="149"/>
      <c r="H314" s="168" t="str">
        <f>work!L314</f>
        <v>20150209</v>
      </c>
      <c r="I314" s="169">
        <f t="shared" si="8"/>
        <v>38884</v>
      </c>
      <c r="J314" s="169">
        <f t="shared" si="9"/>
        <v>0</v>
      </c>
    </row>
    <row r="315" spans="1:10" ht="15.75" thickBot="1">
      <c r="A315" s="164">
        <v>285</v>
      </c>
      <c r="B315" s="165" t="s">
        <v>1113</v>
      </c>
      <c r="C315" s="166" t="s">
        <v>1111</v>
      </c>
      <c r="D315" s="166" t="s">
        <v>1114</v>
      </c>
      <c r="E315" s="167">
        <f>work!G315+work!H315</f>
        <v>350862</v>
      </c>
      <c r="F315" s="167">
        <f>work!I315+work!J315</f>
        <v>419173</v>
      </c>
      <c r="G315" s="149"/>
      <c r="H315" s="168" t="str">
        <f>work!L315</f>
        <v>20150209</v>
      </c>
      <c r="I315" s="169">
        <f t="shared" si="8"/>
        <v>350862</v>
      </c>
      <c r="J315" s="169">
        <f t="shared" si="9"/>
        <v>419173</v>
      </c>
    </row>
    <row r="316" spans="1:10" ht="15.75" thickBot="1">
      <c r="A316" s="164">
        <v>286</v>
      </c>
      <c r="B316" s="165" t="s">
        <v>1123</v>
      </c>
      <c r="C316" s="166" t="s">
        <v>1111</v>
      </c>
      <c r="D316" s="166" t="s">
        <v>1124</v>
      </c>
      <c r="E316" s="167">
        <f>work!G316+work!H316</f>
        <v>496897</v>
      </c>
      <c r="F316" s="167">
        <f>work!I316+work!J316</f>
        <v>91086</v>
      </c>
      <c r="G316" s="149"/>
      <c r="H316" s="168" t="str">
        <f>work!L316</f>
        <v>20150209</v>
      </c>
      <c r="I316" s="169">
        <f t="shared" si="8"/>
        <v>496897</v>
      </c>
      <c r="J316" s="169">
        <f t="shared" si="9"/>
        <v>91086</v>
      </c>
    </row>
    <row r="317" spans="1:10" ht="15.75" thickBot="1">
      <c r="A317" s="164">
        <v>287</v>
      </c>
      <c r="B317" s="165" t="s">
        <v>1126</v>
      </c>
      <c r="C317" s="166" t="s">
        <v>1111</v>
      </c>
      <c r="D317" s="166" t="s">
        <v>291</v>
      </c>
      <c r="E317" s="167">
        <f>work!G317+work!H317</f>
        <v>3195114</v>
      </c>
      <c r="F317" s="167">
        <f>work!I317+work!J317</f>
        <v>840250</v>
      </c>
      <c r="G317" s="149"/>
      <c r="H317" s="168" t="str">
        <f>work!L317</f>
        <v>20150312</v>
      </c>
      <c r="I317" s="169">
        <f t="shared" si="8"/>
        <v>3195114</v>
      </c>
      <c r="J317" s="169">
        <f t="shared" si="9"/>
        <v>840250</v>
      </c>
    </row>
    <row r="318" spans="1:10" ht="15.75" thickBot="1">
      <c r="A318" s="164">
        <v>288</v>
      </c>
      <c r="B318" s="165" t="s">
        <v>1128</v>
      </c>
      <c r="C318" s="166" t="s">
        <v>1111</v>
      </c>
      <c r="D318" s="166" t="s">
        <v>1129</v>
      </c>
      <c r="E318" s="167">
        <f>work!G318+work!H318</f>
        <v>59389</v>
      </c>
      <c r="F318" s="167">
        <f>work!I318+work!J318</f>
        <v>9900</v>
      </c>
      <c r="G318" s="149"/>
      <c r="H318" s="168" t="str">
        <f>work!L318</f>
        <v>20150209</v>
      </c>
      <c r="I318" s="169">
        <f t="shared" si="8"/>
        <v>59389</v>
      </c>
      <c r="J318" s="169">
        <f t="shared" si="9"/>
        <v>9900</v>
      </c>
    </row>
    <row r="319" spans="1:10" ht="15.75" thickBot="1">
      <c r="A319" s="164">
        <v>289</v>
      </c>
      <c r="B319" s="165" t="s">
        <v>1131</v>
      </c>
      <c r="C319" s="166" t="s">
        <v>1111</v>
      </c>
      <c r="D319" s="166" t="s">
        <v>1132</v>
      </c>
      <c r="E319" s="167">
        <f>work!G319+work!H319</f>
        <v>87850</v>
      </c>
      <c r="F319" s="167">
        <f>work!I319+work!J319</f>
        <v>2500</v>
      </c>
      <c r="G319" s="149"/>
      <c r="H319" s="168" t="str">
        <f>work!L319</f>
        <v>20150209</v>
      </c>
      <c r="I319" s="169">
        <f t="shared" si="8"/>
        <v>87850</v>
      </c>
      <c r="J319" s="169">
        <f t="shared" si="9"/>
        <v>2500</v>
      </c>
    </row>
    <row r="320" spans="1:10" ht="15.75" thickBot="1">
      <c r="A320" s="164">
        <v>290</v>
      </c>
      <c r="B320" s="165" t="s">
        <v>1134</v>
      </c>
      <c r="C320" s="166" t="s">
        <v>1111</v>
      </c>
      <c r="D320" s="166" t="s">
        <v>838</v>
      </c>
      <c r="E320" s="167">
        <f>work!G320+work!H320</f>
        <v>878028</v>
      </c>
      <c r="F320" s="167">
        <f>work!I320+work!J320</f>
        <v>1554114</v>
      </c>
      <c r="G320" s="149"/>
      <c r="H320" s="168" t="str">
        <f>work!L320</f>
        <v>20150209</v>
      </c>
      <c r="I320" s="169">
        <f t="shared" si="8"/>
        <v>878028</v>
      </c>
      <c r="J320" s="169">
        <f t="shared" si="9"/>
        <v>1554114</v>
      </c>
    </row>
    <row r="321" spans="1:10" ht="15.75" thickBot="1">
      <c r="A321" s="164">
        <v>291</v>
      </c>
      <c r="B321" s="165" t="s">
        <v>1136</v>
      </c>
      <c r="C321" s="166" t="s">
        <v>1111</v>
      </c>
      <c r="D321" s="166" t="s">
        <v>841</v>
      </c>
      <c r="E321" s="167">
        <f>work!G321+work!H321</f>
        <v>674022</v>
      </c>
      <c r="F321" s="167">
        <f>work!I321+work!J321</f>
        <v>4510603</v>
      </c>
      <c r="G321" s="149"/>
      <c r="H321" s="168" t="str">
        <f>work!L321</f>
        <v>20150209</v>
      </c>
      <c r="I321" s="169">
        <f t="shared" si="8"/>
        <v>674022</v>
      </c>
      <c r="J321" s="169">
        <f t="shared" si="9"/>
        <v>4510603</v>
      </c>
    </row>
    <row r="322" spans="1:10" ht="15.75" thickBot="1">
      <c r="A322" s="164">
        <v>292</v>
      </c>
      <c r="B322" s="165" t="s">
        <v>1138</v>
      </c>
      <c r="C322" s="166" t="s">
        <v>1111</v>
      </c>
      <c r="D322" s="166" t="s">
        <v>1139</v>
      </c>
      <c r="E322" s="167">
        <f>work!G322+work!H322</f>
        <v>64830</v>
      </c>
      <c r="F322" s="167">
        <f>work!I322+work!J322</f>
        <v>78425</v>
      </c>
      <c r="G322" s="149"/>
      <c r="H322" s="168" t="str">
        <f>work!L322</f>
        <v>20150209</v>
      </c>
      <c r="I322" s="169">
        <f t="shared" si="8"/>
        <v>64830</v>
      </c>
      <c r="J322" s="169">
        <f t="shared" si="9"/>
        <v>78425</v>
      </c>
    </row>
    <row r="323" spans="1:10" ht="15.75" thickBot="1">
      <c r="A323" s="164">
        <v>293</v>
      </c>
      <c r="B323" s="165" t="s">
        <v>1141</v>
      </c>
      <c r="C323" s="166" t="s">
        <v>1111</v>
      </c>
      <c r="D323" s="166" t="s">
        <v>1142</v>
      </c>
      <c r="E323" s="167">
        <f>work!G323+work!H323</f>
        <v>0</v>
      </c>
      <c r="F323" s="167">
        <f>work!I323+work!J323</f>
        <v>0</v>
      </c>
      <c r="G323" s="149"/>
      <c r="H323" s="168" t="str">
        <f>work!L323</f>
        <v>See Princeton (1114)</v>
      </c>
      <c r="I323" s="169">
        <f t="shared" si="8"/>
        <v>0</v>
      </c>
      <c r="J323" s="169">
        <f t="shared" si="9"/>
        <v>0</v>
      </c>
    </row>
    <row r="324" spans="1:10" ht="15.75" thickBot="1">
      <c r="A324" s="164">
        <v>294</v>
      </c>
      <c r="B324" s="165" t="s">
        <v>1144</v>
      </c>
      <c r="C324" s="166" t="s">
        <v>1111</v>
      </c>
      <c r="D324" s="166" t="s">
        <v>1145</v>
      </c>
      <c r="E324" s="167">
        <f>work!G324+work!H324</f>
        <v>1398956</v>
      </c>
      <c r="F324" s="167">
        <f>work!I324+work!J324</f>
        <v>4851076</v>
      </c>
      <c r="G324" s="149"/>
      <c r="H324" s="168" t="str">
        <f>work!L324</f>
        <v>20150312</v>
      </c>
      <c r="I324" s="169">
        <f t="shared" si="8"/>
        <v>1398956</v>
      </c>
      <c r="J324" s="169">
        <f t="shared" si="9"/>
        <v>4851076</v>
      </c>
    </row>
    <row r="325" spans="1:10" ht="15.75" thickBot="1">
      <c r="A325" s="164">
        <v>295</v>
      </c>
      <c r="B325" s="165" t="s">
        <v>1147</v>
      </c>
      <c r="C325" s="166" t="s">
        <v>1111</v>
      </c>
      <c r="D325" s="166" t="s">
        <v>1148</v>
      </c>
      <c r="E325" s="167">
        <f>work!G325+work!H325</f>
        <v>424307</v>
      </c>
      <c r="F325" s="167">
        <f>work!I325+work!J325</f>
        <v>441392</v>
      </c>
      <c r="G325" s="149"/>
      <c r="H325" s="168" t="str">
        <f>work!L325</f>
        <v>20150312</v>
      </c>
      <c r="I325" s="169">
        <f t="shared" si="8"/>
        <v>424307</v>
      </c>
      <c r="J325" s="169">
        <f t="shared" si="9"/>
        <v>441392</v>
      </c>
    </row>
    <row r="326" spans="1:10" ht="15.75" thickBot="1">
      <c r="A326" s="164">
        <v>296</v>
      </c>
      <c r="B326" s="165" t="s">
        <v>1150</v>
      </c>
      <c r="C326" s="166" t="s">
        <v>1111</v>
      </c>
      <c r="D326" s="166" t="s">
        <v>1117</v>
      </c>
      <c r="E326" s="167">
        <f>work!G326+work!H326</f>
        <v>989047</v>
      </c>
      <c r="F326" s="167">
        <f>work!I326+work!J326</f>
        <v>137479</v>
      </c>
      <c r="G326" s="149"/>
      <c r="H326" s="168" t="str">
        <f>work!L326</f>
        <v>20150209</v>
      </c>
      <c r="I326" s="169">
        <f t="shared" si="8"/>
        <v>989047</v>
      </c>
      <c r="J326" s="169">
        <f t="shared" si="9"/>
        <v>137479</v>
      </c>
    </row>
    <row r="327" spans="1:10" ht="15.75" thickBot="1">
      <c r="A327" s="164">
        <v>297</v>
      </c>
      <c r="B327" s="165" t="s">
        <v>1152</v>
      </c>
      <c r="C327" s="166" t="s">
        <v>1111</v>
      </c>
      <c r="D327" s="166" t="s">
        <v>1153</v>
      </c>
      <c r="E327" s="167">
        <f>work!G327+work!H327</f>
        <v>896780</v>
      </c>
      <c r="F327" s="167">
        <f>work!I327+work!J327</f>
        <v>1610671</v>
      </c>
      <c r="G327" s="149"/>
      <c r="H327" s="168" t="str">
        <f>work!L327</f>
        <v>20150209</v>
      </c>
      <c r="I327" s="169">
        <f t="shared" si="8"/>
        <v>896780</v>
      </c>
      <c r="J327" s="169">
        <f t="shared" si="9"/>
        <v>1610671</v>
      </c>
    </row>
    <row r="328" spans="1:10" ht="15.75" thickBot="1">
      <c r="A328" s="164">
        <v>298</v>
      </c>
      <c r="B328" s="165" t="s">
        <v>1156</v>
      </c>
      <c r="C328" s="166" t="s">
        <v>1154</v>
      </c>
      <c r="D328" s="166" t="s">
        <v>1157</v>
      </c>
      <c r="E328" s="167">
        <f>work!G328+work!H328</f>
        <v>48608</v>
      </c>
      <c r="F328" s="167">
        <f>work!I328+work!J328</f>
        <v>0</v>
      </c>
      <c r="G328" s="149"/>
      <c r="H328" s="168" t="str">
        <f>work!L328</f>
        <v>20150312</v>
      </c>
      <c r="I328" s="169">
        <f t="shared" si="8"/>
        <v>48608</v>
      </c>
      <c r="J328" s="169">
        <f t="shared" si="9"/>
        <v>0</v>
      </c>
    </row>
    <row r="329" spans="1:10" ht="15.75" thickBot="1">
      <c r="A329" s="164">
        <v>299</v>
      </c>
      <c r="B329" s="165" t="s">
        <v>1159</v>
      </c>
      <c r="C329" s="166" t="s">
        <v>1154</v>
      </c>
      <c r="D329" s="166" t="s">
        <v>1160</v>
      </c>
      <c r="E329" s="167">
        <f>work!G329+work!H329</f>
        <v>194733</v>
      </c>
      <c r="F329" s="167">
        <f>work!I329+work!J329</f>
        <v>333800</v>
      </c>
      <c r="G329" s="149"/>
      <c r="H329" s="168" t="str">
        <f>work!L329</f>
        <v>20150209</v>
      </c>
      <c r="I329" s="169">
        <f t="shared" si="8"/>
        <v>194733</v>
      </c>
      <c r="J329" s="169">
        <f t="shared" si="9"/>
        <v>333800</v>
      </c>
    </row>
    <row r="330" spans="1:10" ht="15.75" thickBot="1">
      <c r="A330" s="164">
        <v>300</v>
      </c>
      <c r="B330" s="165" t="s">
        <v>1162</v>
      </c>
      <c r="C330" s="166" t="s">
        <v>1154</v>
      </c>
      <c r="D330" s="166" t="s">
        <v>1163</v>
      </c>
      <c r="E330" s="167">
        <f>work!G330+work!H330</f>
        <v>55628</v>
      </c>
      <c r="F330" s="167">
        <f>work!I330+work!J330</f>
        <v>15000</v>
      </c>
      <c r="G330" s="166"/>
      <c r="H330" s="168" t="str">
        <f>work!L330</f>
        <v>20150312</v>
      </c>
      <c r="I330" s="169">
        <f t="shared" si="8"/>
        <v>55628</v>
      </c>
      <c r="J330" s="169">
        <f t="shared" si="9"/>
        <v>15000</v>
      </c>
    </row>
    <row r="331" spans="1:10" ht="15.75" thickBot="1">
      <c r="A331" s="164">
        <v>301</v>
      </c>
      <c r="B331" s="165" t="s">
        <v>1165</v>
      </c>
      <c r="C331" s="166" t="s">
        <v>1154</v>
      </c>
      <c r="D331" s="166" t="s">
        <v>1166</v>
      </c>
      <c r="E331" s="167">
        <f>work!G331+work!H331</f>
        <v>387945</v>
      </c>
      <c r="F331" s="167">
        <f>work!I331+work!J331</f>
        <v>30025</v>
      </c>
      <c r="G331" s="149"/>
      <c r="H331" s="168" t="str">
        <f>work!L331</f>
        <v>20150209</v>
      </c>
      <c r="I331" s="169">
        <f t="shared" si="8"/>
        <v>387945</v>
      </c>
      <c r="J331" s="169">
        <f t="shared" si="9"/>
        <v>30025</v>
      </c>
    </row>
    <row r="332" spans="1:10" ht="15.75" thickBot="1">
      <c r="A332" s="164">
        <v>302</v>
      </c>
      <c r="B332" s="165" t="s">
        <v>1168</v>
      </c>
      <c r="C332" s="166" t="s">
        <v>1154</v>
      </c>
      <c r="D332" s="166" t="s">
        <v>1169</v>
      </c>
      <c r="E332" s="167">
        <f>work!G332+work!H332</f>
        <v>2845194</v>
      </c>
      <c r="F332" s="167">
        <f>work!I332+work!J332</f>
        <v>4259584</v>
      </c>
      <c r="G332" s="149"/>
      <c r="H332" s="168" t="str">
        <f>work!L332</f>
        <v>20150209</v>
      </c>
      <c r="I332" s="169">
        <f t="shared" si="8"/>
        <v>2845194</v>
      </c>
      <c r="J332" s="169">
        <f t="shared" si="9"/>
        <v>4259584</v>
      </c>
    </row>
    <row r="333" spans="1:10" ht="15.75" thickBot="1">
      <c r="A333" s="164">
        <v>303</v>
      </c>
      <c r="B333" s="165" t="s">
        <v>1171</v>
      </c>
      <c r="C333" s="166" t="s">
        <v>1154</v>
      </c>
      <c r="D333" s="166" t="s">
        <v>1172</v>
      </c>
      <c r="E333" s="167">
        <f>work!G333+work!H333</f>
        <v>277240</v>
      </c>
      <c r="F333" s="167">
        <f>work!I333+work!J333</f>
        <v>0</v>
      </c>
      <c r="G333" s="149"/>
      <c r="H333" s="168" t="str">
        <f>work!L333</f>
        <v>20150312</v>
      </c>
      <c r="I333" s="169">
        <f t="shared" si="8"/>
        <v>277240</v>
      </c>
      <c r="J333" s="169">
        <f t="shared" si="9"/>
        <v>0</v>
      </c>
    </row>
    <row r="334" spans="1:10" ht="15.75" thickBot="1">
      <c r="A334" s="164">
        <v>304</v>
      </c>
      <c r="B334" s="165" t="s">
        <v>1174</v>
      </c>
      <c r="C334" s="166" t="s">
        <v>1154</v>
      </c>
      <c r="D334" s="166" t="s">
        <v>1175</v>
      </c>
      <c r="E334" s="167">
        <f>work!G334+work!H334</f>
        <v>884144</v>
      </c>
      <c r="F334" s="167">
        <f>work!I334+work!J334</f>
        <v>16367</v>
      </c>
      <c r="G334" s="149"/>
      <c r="H334" s="168" t="str">
        <f>work!L334</f>
        <v>20150209</v>
      </c>
      <c r="I334" s="169">
        <f t="shared" si="8"/>
        <v>884144</v>
      </c>
      <c r="J334" s="169">
        <f t="shared" si="9"/>
        <v>16367</v>
      </c>
    </row>
    <row r="335" spans="1:10" ht="15.75" thickBot="1">
      <c r="A335" s="164">
        <v>305</v>
      </c>
      <c r="B335" s="165" t="s">
        <v>1177</v>
      </c>
      <c r="C335" s="166" t="s">
        <v>1154</v>
      </c>
      <c r="D335" s="166" t="s">
        <v>1178</v>
      </c>
      <c r="E335" s="167">
        <f>work!G335+work!H335</f>
        <v>89429</v>
      </c>
      <c r="F335" s="167">
        <f>work!I335+work!J335</f>
        <v>1200</v>
      </c>
      <c r="G335" s="149"/>
      <c r="H335" s="168" t="str">
        <f>work!L335</f>
        <v>20150209</v>
      </c>
      <c r="I335" s="169">
        <f t="shared" si="8"/>
        <v>89429</v>
      </c>
      <c r="J335" s="169">
        <f t="shared" si="9"/>
        <v>1200</v>
      </c>
    </row>
    <row r="336" spans="1:10" ht="15.75" thickBot="1">
      <c r="A336" s="164">
        <v>306</v>
      </c>
      <c r="B336" s="165" t="s">
        <v>1180</v>
      </c>
      <c r="C336" s="166" t="s">
        <v>1154</v>
      </c>
      <c r="D336" s="166" t="s">
        <v>1181</v>
      </c>
      <c r="E336" s="167">
        <f>work!G336+work!H336</f>
        <v>3183194</v>
      </c>
      <c r="F336" s="167">
        <f>work!I336+work!J336</f>
        <v>0</v>
      </c>
      <c r="G336" s="149"/>
      <c r="H336" s="168" t="str">
        <f>work!L336</f>
        <v>20150209</v>
      </c>
      <c r="I336" s="169">
        <f t="shared" si="8"/>
        <v>3183194</v>
      </c>
      <c r="J336" s="169">
        <f t="shared" si="9"/>
        <v>0</v>
      </c>
    </row>
    <row r="337" spans="1:10" ht="15.75" thickBot="1">
      <c r="A337" s="164">
        <v>307</v>
      </c>
      <c r="B337" s="165" t="s">
        <v>1183</v>
      </c>
      <c r="C337" s="166" t="s">
        <v>1154</v>
      </c>
      <c r="D337" s="166" t="s">
        <v>1184</v>
      </c>
      <c r="E337" s="167">
        <f>work!G337+work!H337</f>
        <v>1234559</v>
      </c>
      <c r="F337" s="167">
        <f>work!I337+work!J337</f>
        <v>640249</v>
      </c>
      <c r="G337" s="149"/>
      <c r="H337" s="168" t="str">
        <f>work!L337</f>
        <v>20150209</v>
      </c>
      <c r="I337" s="169">
        <f t="shared" si="8"/>
        <v>1234559</v>
      </c>
      <c r="J337" s="169">
        <f t="shared" si="9"/>
        <v>640249</v>
      </c>
    </row>
    <row r="338" spans="1:10" ht="15.75" thickBot="1">
      <c r="A338" s="164">
        <v>308</v>
      </c>
      <c r="B338" s="165" t="s">
        <v>1186</v>
      </c>
      <c r="C338" s="166" t="s">
        <v>1154</v>
      </c>
      <c r="D338" s="166" t="s">
        <v>1187</v>
      </c>
      <c r="E338" s="167">
        <f>work!G338+work!H338</f>
        <v>337811</v>
      </c>
      <c r="F338" s="167">
        <f>work!I338+work!J338</f>
        <v>67751</v>
      </c>
      <c r="G338" s="149"/>
      <c r="H338" s="168" t="str">
        <f>work!L338</f>
        <v>20150312</v>
      </c>
      <c r="I338" s="169">
        <f t="shared" si="8"/>
        <v>337811</v>
      </c>
      <c r="J338" s="169">
        <f t="shared" si="9"/>
        <v>67751</v>
      </c>
    </row>
    <row r="339" spans="1:10" ht="15.75" thickBot="1">
      <c r="A339" s="164">
        <v>309</v>
      </c>
      <c r="B339" s="165" t="s">
        <v>1189</v>
      </c>
      <c r="C339" s="166" t="s">
        <v>1154</v>
      </c>
      <c r="D339" s="166" t="s">
        <v>1190</v>
      </c>
      <c r="E339" s="167">
        <f>work!G339+work!H339</f>
        <v>105858</v>
      </c>
      <c r="F339" s="167">
        <f>work!I339+work!J339</f>
        <v>10300</v>
      </c>
      <c r="G339" s="149"/>
      <c r="H339" s="168" t="str">
        <f>work!L339</f>
        <v>20150209</v>
      </c>
      <c r="I339" s="169">
        <f t="shared" si="8"/>
        <v>105858</v>
      </c>
      <c r="J339" s="169">
        <f t="shared" si="9"/>
        <v>10300</v>
      </c>
    </row>
    <row r="340" spans="1:10" ht="15.75" thickBot="1">
      <c r="A340" s="164">
        <v>310</v>
      </c>
      <c r="B340" s="165" t="s">
        <v>1192</v>
      </c>
      <c r="C340" s="166" t="s">
        <v>1154</v>
      </c>
      <c r="D340" s="166" t="s">
        <v>957</v>
      </c>
      <c r="E340" s="167">
        <f>work!G340+work!H340</f>
        <v>7848246</v>
      </c>
      <c r="F340" s="167">
        <f>work!I340+work!J340</f>
        <v>2117557</v>
      </c>
      <c r="G340" s="149"/>
      <c r="H340" s="168" t="str">
        <f>work!L340</f>
        <v>20150312</v>
      </c>
      <c r="I340" s="169">
        <f t="shared" si="8"/>
        <v>7848246</v>
      </c>
      <c r="J340" s="169">
        <f t="shared" si="9"/>
        <v>2117557</v>
      </c>
    </row>
    <row r="341" spans="1:10" ht="15.75" thickBot="1">
      <c r="A341" s="164">
        <v>311</v>
      </c>
      <c r="B341" s="165" t="s">
        <v>1194</v>
      </c>
      <c r="C341" s="166" t="s">
        <v>1154</v>
      </c>
      <c r="D341" s="166" t="s">
        <v>1686</v>
      </c>
      <c r="E341" s="167">
        <f>work!G341+work!H341</f>
        <v>18825192</v>
      </c>
      <c r="F341" s="167">
        <f>work!I341+work!J341</f>
        <v>1365063</v>
      </c>
      <c r="G341" s="149"/>
      <c r="H341" s="168" t="str">
        <f>work!L341</f>
        <v>20150209</v>
      </c>
      <c r="I341" s="169">
        <f t="shared" si="8"/>
        <v>18825192</v>
      </c>
      <c r="J341" s="169">
        <f t="shared" si="9"/>
        <v>1365063</v>
      </c>
    </row>
    <row r="342" spans="1:10" ht="15.75" thickBot="1">
      <c r="A342" s="164">
        <v>312</v>
      </c>
      <c r="B342" s="165" t="s">
        <v>1196</v>
      </c>
      <c r="C342" s="166" t="s">
        <v>1154</v>
      </c>
      <c r="D342" s="166" t="s">
        <v>1197</v>
      </c>
      <c r="E342" s="167">
        <f>work!G342+work!H342</f>
        <v>855538</v>
      </c>
      <c r="F342" s="167">
        <f>work!I342+work!J342</f>
        <v>1632481</v>
      </c>
      <c r="G342" s="149"/>
      <c r="H342" s="168" t="str">
        <f>work!L342</f>
        <v>20150312</v>
      </c>
      <c r="I342" s="169">
        <f t="shared" si="8"/>
        <v>855538</v>
      </c>
      <c r="J342" s="169">
        <f t="shared" si="9"/>
        <v>1632481</v>
      </c>
    </row>
    <row r="343" spans="1:10" ht="15.75" thickBot="1">
      <c r="A343" s="164">
        <v>313</v>
      </c>
      <c r="B343" s="165" t="s">
        <v>1199</v>
      </c>
      <c r="C343" s="166" t="s">
        <v>1154</v>
      </c>
      <c r="D343" s="166" t="s">
        <v>1200</v>
      </c>
      <c r="E343" s="167">
        <f>work!G343+work!H343</f>
        <v>224901</v>
      </c>
      <c r="F343" s="167">
        <f>work!I343+work!J343</f>
        <v>69601</v>
      </c>
      <c r="G343" s="149"/>
      <c r="H343" s="168" t="str">
        <f>work!L343</f>
        <v>20150209</v>
      </c>
      <c r="I343" s="169">
        <f t="shared" si="8"/>
        <v>224901</v>
      </c>
      <c r="J343" s="169">
        <f t="shared" si="9"/>
        <v>69601</v>
      </c>
    </row>
    <row r="344" spans="1:10" ht="15.75" thickBot="1">
      <c r="A344" s="164">
        <v>314</v>
      </c>
      <c r="B344" s="165" t="s">
        <v>1202</v>
      </c>
      <c r="C344" s="166" t="s">
        <v>1154</v>
      </c>
      <c r="D344" s="166" t="s">
        <v>1203</v>
      </c>
      <c r="E344" s="167">
        <f>work!G344+work!H344</f>
        <v>1384009</v>
      </c>
      <c r="F344" s="167">
        <f>work!I344+work!J344</f>
        <v>2069671</v>
      </c>
      <c r="G344" s="149"/>
      <c r="H344" s="168" t="str">
        <f>work!L344</f>
        <v>20150209</v>
      </c>
      <c r="I344" s="169">
        <f t="shared" si="8"/>
        <v>1384009</v>
      </c>
      <c r="J344" s="169">
        <f t="shared" si="9"/>
        <v>2069671</v>
      </c>
    </row>
    <row r="345" spans="1:10" ht="15.75" thickBot="1">
      <c r="A345" s="164">
        <v>315</v>
      </c>
      <c r="B345" s="165" t="s">
        <v>1205</v>
      </c>
      <c r="C345" s="166" t="s">
        <v>1154</v>
      </c>
      <c r="D345" s="166" t="s">
        <v>1206</v>
      </c>
      <c r="E345" s="167">
        <f>work!G345+work!H345</f>
        <v>340699</v>
      </c>
      <c r="F345" s="167">
        <f>work!I345+work!J345</f>
        <v>4105261</v>
      </c>
      <c r="G345" s="149"/>
      <c r="H345" s="168" t="str">
        <f>work!L345</f>
        <v>20150209</v>
      </c>
      <c r="I345" s="169">
        <f t="shared" si="8"/>
        <v>340699</v>
      </c>
      <c r="J345" s="169">
        <f t="shared" si="9"/>
        <v>4105261</v>
      </c>
    </row>
    <row r="346" spans="1:10" ht="15.75" thickBot="1">
      <c r="A346" s="164">
        <v>316</v>
      </c>
      <c r="B346" s="165" t="s">
        <v>1208</v>
      </c>
      <c r="C346" s="166" t="s">
        <v>1154</v>
      </c>
      <c r="D346" s="166" t="s">
        <v>1209</v>
      </c>
      <c r="E346" s="167">
        <f>work!G346+work!H346</f>
        <v>1312631</v>
      </c>
      <c r="F346" s="167">
        <f>work!I346+work!J346</f>
        <v>1102773</v>
      </c>
      <c r="G346" s="149"/>
      <c r="H346" s="168" t="str">
        <f>work!L346</f>
        <v>20150312</v>
      </c>
      <c r="I346" s="169">
        <f t="shared" si="8"/>
        <v>1312631</v>
      </c>
      <c r="J346" s="169">
        <f t="shared" si="9"/>
        <v>1102773</v>
      </c>
    </row>
    <row r="347" spans="1:10" ht="15.75" thickBot="1">
      <c r="A347" s="164">
        <v>317</v>
      </c>
      <c r="B347" s="165" t="s">
        <v>1211</v>
      </c>
      <c r="C347" s="166" t="s">
        <v>1154</v>
      </c>
      <c r="D347" s="166" t="s">
        <v>1212</v>
      </c>
      <c r="E347" s="167">
        <f>work!G347+work!H347</f>
        <v>223853</v>
      </c>
      <c r="F347" s="167">
        <f>work!I347+work!J347</f>
        <v>69906</v>
      </c>
      <c r="G347" s="149"/>
      <c r="H347" s="168" t="str">
        <f>work!L347</f>
        <v>20150209</v>
      </c>
      <c r="I347" s="169">
        <f t="shared" si="8"/>
        <v>223853</v>
      </c>
      <c r="J347" s="169">
        <f t="shared" si="9"/>
        <v>69906</v>
      </c>
    </row>
    <row r="348" spans="1:10" ht="15.75" thickBot="1">
      <c r="A348" s="164">
        <v>318</v>
      </c>
      <c r="B348" s="165" t="s">
        <v>1214</v>
      </c>
      <c r="C348" s="166" t="s">
        <v>1154</v>
      </c>
      <c r="D348" s="166" t="s">
        <v>1215</v>
      </c>
      <c r="E348" s="167">
        <f>work!G348+work!H348</f>
        <v>1768285</v>
      </c>
      <c r="F348" s="167">
        <f>work!I348+work!J348</f>
        <v>5572886</v>
      </c>
      <c r="G348" s="149"/>
      <c r="H348" s="168" t="str">
        <f>work!L348</f>
        <v>20150209</v>
      </c>
      <c r="I348" s="169">
        <f t="shared" si="8"/>
        <v>1768285</v>
      </c>
      <c r="J348" s="169">
        <f t="shared" si="9"/>
        <v>5572886</v>
      </c>
    </row>
    <row r="349" spans="1:10" ht="15.75" thickBot="1">
      <c r="A349" s="164">
        <v>319</v>
      </c>
      <c r="B349" s="165" t="s">
        <v>1217</v>
      </c>
      <c r="C349" s="166" t="s">
        <v>1154</v>
      </c>
      <c r="D349" s="166" t="s">
        <v>1218</v>
      </c>
      <c r="E349" s="167">
        <f>work!G349+work!H349</f>
        <v>45946</v>
      </c>
      <c r="F349" s="167">
        <f>work!I349+work!J349</f>
        <v>1270864</v>
      </c>
      <c r="G349" s="149"/>
      <c r="H349" s="168" t="str">
        <f>work!L349</f>
        <v>20150209</v>
      </c>
      <c r="I349" s="169">
        <f t="shared" si="8"/>
        <v>45946</v>
      </c>
      <c r="J349" s="169">
        <f t="shared" si="9"/>
        <v>1270864</v>
      </c>
    </row>
    <row r="350" spans="1:10" ht="15.75" thickBot="1">
      <c r="A350" s="164">
        <v>320</v>
      </c>
      <c r="B350" s="165" t="s">
        <v>1220</v>
      </c>
      <c r="C350" s="166" t="s">
        <v>1154</v>
      </c>
      <c r="D350" s="166" t="s">
        <v>1221</v>
      </c>
      <c r="E350" s="167">
        <f>work!G350+work!H350</f>
        <v>353674</v>
      </c>
      <c r="F350" s="167">
        <f>work!I350+work!J350</f>
        <v>132302</v>
      </c>
      <c r="G350" s="149"/>
      <c r="H350" s="168" t="str">
        <f>work!L350</f>
        <v>20150209</v>
      </c>
      <c r="I350" s="169">
        <f t="shared" si="8"/>
        <v>353674</v>
      </c>
      <c r="J350" s="169">
        <f t="shared" si="9"/>
        <v>132302</v>
      </c>
    </row>
    <row r="351" spans="1:10" ht="15.75" thickBot="1">
      <c r="A351" s="164">
        <v>321</v>
      </c>
      <c r="B351" s="165" t="s">
        <v>1223</v>
      </c>
      <c r="C351" s="166" t="s">
        <v>1154</v>
      </c>
      <c r="D351" s="166" t="s">
        <v>1224</v>
      </c>
      <c r="E351" s="167">
        <f>work!G351+work!H351</f>
        <v>70901</v>
      </c>
      <c r="F351" s="167">
        <f>work!I351+work!J351</f>
        <v>89217</v>
      </c>
      <c r="G351" s="149"/>
      <c r="H351" s="168" t="str">
        <f>work!L351</f>
        <v>20150209</v>
      </c>
      <c r="I351" s="169">
        <f t="shared" si="8"/>
        <v>70901</v>
      </c>
      <c r="J351" s="169">
        <f t="shared" si="9"/>
        <v>89217</v>
      </c>
    </row>
    <row r="352" spans="1:10" ht="15.75" thickBot="1">
      <c r="A352" s="164">
        <v>322</v>
      </c>
      <c r="B352" s="165" t="s">
        <v>1226</v>
      </c>
      <c r="C352" s="166" t="s">
        <v>1154</v>
      </c>
      <c r="D352" s="166" t="s">
        <v>1227</v>
      </c>
      <c r="E352" s="167">
        <f>work!G352+work!H352</f>
        <v>1641105</v>
      </c>
      <c r="F352" s="167">
        <f>work!I352+work!J352</f>
        <v>7935326</v>
      </c>
      <c r="G352" s="149"/>
      <c r="H352" s="168" t="str">
        <f>work!L352</f>
        <v>20150209</v>
      </c>
      <c r="I352" s="169">
        <f aca="true" t="shared" si="10" ref="I352:I415">E352</f>
        <v>1641105</v>
      </c>
      <c r="J352" s="169">
        <f aca="true" t="shared" si="11" ref="J352:J415">F352</f>
        <v>7935326</v>
      </c>
    </row>
    <row r="353" spans="1:10" ht="15.75" thickBot="1">
      <c r="A353" s="164">
        <v>323</v>
      </c>
      <c r="B353" s="165" t="s">
        <v>1230</v>
      </c>
      <c r="C353" s="166" t="s">
        <v>1228</v>
      </c>
      <c r="D353" s="166" t="s">
        <v>1231</v>
      </c>
      <c r="E353" s="167">
        <f>work!G353+work!H353</f>
        <v>1325895</v>
      </c>
      <c r="F353" s="167">
        <f>work!I353+work!J353</f>
        <v>14400</v>
      </c>
      <c r="G353" s="149"/>
      <c r="H353" s="168" t="str">
        <f>work!L353</f>
        <v>20150309</v>
      </c>
      <c r="I353" s="169">
        <f t="shared" si="10"/>
        <v>1325895</v>
      </c>
      <c r="J353" s="169">
        <f t="shared" si="11"/>
        <v>14400</v>
      </c>
    </row>
    <row r="354" spans="1:10" ht="15.75" thickBot="1">
      <c r="A354" s="164">
        <v>324</v>
      </c>
      <c r="B354" s="165" t="s">
        <v>1233</v>
      </c>
      <c r="C354" s="166" t="s">
        <v>1228</v>
      </c>
      <c r="D354" s="166" t="s">
        <v>1234</v>
      </c>
      <c r="E354" s="167">
        <f>work!G354+work!H354</f>
        <v>14600</v>
      </c>
      <c r="F354" s="167">
        <f>work!I354+work!J354</f>
        <v>12000</v>
      </c>
      <c r="G354" s="149"/>
      <c r="H354" s="168" t="str">
        <f>work!L354</f>
        <v>20150209</v>
      </c>
      <c r="I354" s="169">
        <f t="shared" si="10"/>
        <v>14600</v>
      </c>
      <c r="J354" s="169">
        <f t="shared" si="11"/>
        <v>12000</v>
      </c>
    </row>
    <row r="355" spans="1:10" ht="15.75" thickBot="1">
      <c r="A355" s="164">
        <v>325</v>
      </c>
      <c r="B355" s="165" t="s">
        <v>1236</v>
      </c>
      <c r="C355" s="166" t="s">
        <v>1228</v>
      </c>
      <c r="D355" s="166" t="s">
        <v>1237</v>
      </c>
      <c r="E355" s="167">
        <f>work!G355+work!H355</f>
        <v>563547</v>
      </c>
      <c r="F355" s="167">
        <f>work!I355+work!J355</f>
        <v>264798</v>
      </c>
      <c r="G355" s="149"/>
      <c r="H355" s="168" t="str">
        <f>work!L355</f>
        <v>20150209</v>
      </c>
      <c r="I355" s="169">
        <f t="shared" si="10"/>
        <v>563547</v>
      </c>
      <c r="J355" s="169">
        <f t="shared" si="11"/>
        <v>264798</v>
      </c>
    </row>
    <row r="356" spans="1:10" ht="15.75" thickBot="1">
      <c r="A356" s="164">
        <v>326</v>
      </c>
      <c r="B356" s="165" t="s">
        <v>1239</v>
      </c>
      <c r="C356" s="166" t="s">
        <v>1228</v>
      </c>
      <c r="D356" s="166" t="s">
        <v>1240</v>
      </c>
      <c r="E356" s="167">
        <f>work!G356+work!H356</f>
        <v>371652</v>
      </c>
      <c r="F356" s="167">
        <f>work!I356+work!J356</f>
        <v>267200</v>
      </c>
      <c r="G356" s="149"/>
      <c r="H356" s="168" t="str">
        <f>work!L356</f>
        <v>20150209</v>
      </c>
      <c r="I356" s="169">
        <f t="shared" si="10"/>
        <v>371652</v>
      </c>
      <c r="J356" s="169">
        <f t="shared" si="11"/>
        <v>267200</v>
      </c>
    </row>
    <row r="357" spans="1:10" ht="15.75" thickBot="1">
      <c r="A357" s="164">
        <v>327</v>
      </c>
      <c r="B357" s="165" t="s">
        <v>1242</v>
      </c>
      <c r="C357" s="166" t="s">
        <v>1228</v>
      </c>
      <c r="D357" s="166" t="s">
        <v>1243</v>
      </c>
      <c r="E357" s="167">
        <f>work!G357+work!H357</f>
        <v>1037817</v>
      </c>
      <c r="F357" s="167">
        <f>work!I357+work!J357</f>
        <v>500</v>
      </c>
      <c r="G357" s="149"/>
      <c r="H357" s="168" t="str">
        <f>work!L357</f>
        <v>20150312</v>
      </c>
      <c r="I357" s="169">
        <f t="shared" si="10"/>
        <v>1037817</v>
      </c>
      <c r="J357" s="169">
        <f t="shared" si="11"/>
        <v>500</v>
      </c>
    </row>
    <row r="358" spans="1:10" ht="15.75" thickBot="1">
      <c r="A358" s="164">
        <v>328</v>
      </c>
      <c r="B358" s="165" t="s">
        <v>1245</v>
      </c>
      <c r="C358" s="166" t="s">
        <v>1228</v>
      </c>
      <c r="D358" s="166" t="s">
        <v>1246</v>
      </c>
      <c r="E358" s="167">
        <f>work!G358+work!H358</f>
        <v>613707</v>
      </c>
      <c r="F358" s="167">
        <f>work!I358+work!J358</f>
        <v>33000</v>
      </c>
      <c r="G358" s="149"/>
      <c r="H358" s="168" t="str">
        <f>work!L358</f>
        <v>20150209</v>
      </c>
      <c r="I358" s="169">
        <f t="shared" si="10"/>
        <v>613707</v>
      </c>
      <c r="J358" s="169">
        <f t="shared" si="11"/>
        <v>33000</v>
      </c>
    </row>
    <row r="359" spans="1:10" ht="15.75" thickBot="1">
      <c r="A359" s="164">
        <v>329</v>
      </c>
      <c r="B359" s="165" t="s">
        <v>1248</v>
      </c>
      <c r="C359" s="166" t="s">
        <v>1228</v>
      </c>
      <c r="D359" s="166" t="s">
        <v>1249</v>
      </c>
      <c r="E359" s="167">
        <f>work!G359+work!H359</f>
        <v>561329</v>
      </c>
      <c r="F359" s="167">
        <f>work!I359+work!J359</f>
        <v>423</v>
      </c>
      <c r="G359" s="149"/>
      <c r="H359" s="168" t="str">
        <f>work!L359</f>
        <v>20150209</v>
      </c>
      <c r="I359" s="169">
        <f t="shared" si="10"/>
        <v>561329</v>
      </c>
      <c r="J359" s="169">
        <f t="shared" si="11"/>
        <v>423</v>
      </c>
    </row>
    <row r="360" spans="1:10" ht="15.75" thickBot="1">
      <c r="A360" s="164">
        <v>330</v>
      </c>
      <c r="B360" s="165" t="s">
        <v>1251</v>
      </c>
      <c r="C360" s="166" t="s">
        <v>1228</v>
      </c>
      <c r="D360" s="166" t="s">
        <v>1252</v>
      </c>
      <c r="E360" s="167">
        <f>work!G360+work!H360</f>
        <v>164423</v>
      </c>
      <c r="F360" s="167">
        <f>work!I360+work!J360</f>
        <v>47500</v>
      </c>
      <c r="G360" s="149"/>
      <c r="H360" s="168" t="str">
        <f>work!L360</f>
        <v>20150209</v>
      </c>
      <c r="I360" s="169">
        <f t="shared" si="10"/>
        <v>164423</v>
      </c>
      <c r="J360" s="169">
        <f t="shared" si="11"/>
        <v>47500</v>
      </c>
    </row>
    <row r="361" spans="1:10" ht="15.75" thickBot="1">
      <c r="A361" s="164">
        <v>331</v>
      </c>
      <c r="B361" s="165" t="s">
        <v>1254</v>
      </c>
      <c r="C361" s="166" t="s">
        <v>1228</v>
      </c>
      <c r="D361" s="166" t="s">
        <v>1255</v>
      </c>
      <c r="E361" s="167">
        <f>work!G361+work!H361</f>
        <v>853147</v>
      </c>
      <c r="F361" s="167">
        <f>work!I361+work!J361</f>
        <v>30500</v>
      </c>
      <c r="G361" s="149"/>
      <c r="H361" s="168" t="str">
        <f>work!L361</f>
        <v>20150209</v>
      </c>
      <c r="I361" s="169">
        <f t="shared" si="10"/>
        <v>853147</v>
      </c>
      <c r="J361" s="169">
        <f t="shared" si="11"/>
        <v>30500</v>
      </c>
    </row>
    <row r="362" spans="1:10" ht="15.75" thickBot="1">
      <c r="A362" s="164">
        <v>332</v>
      </c>
      <c r="B362" s="165" t="s">
        <v>1257</v>
      </c>
      <c r="C362" s="166" t="s">
        <v>1228</v>
      </c>
      <c r="D362" s="166" t="s">
        <v>1258</v>
      </c>
      <c r="E362" s="167">
        <f>work!G362+work!H362</f>
        <v>7482548</v>
      </c>
      <c r="F362" s="167">
        <f>work!I362+work!J362</f>
        <v>14450</v>
      </c>
      <c r="G362" s="149"/>
      <c r="H362" s="168" t="str">
        <f>work!L362</f>
        <v>20150312</v>
      </c>
      <c r="I362" s="169">
        <f t="shared" si="10"/>
        <v>7482548</v>
      </c>
      <c r="J362" s="169">
        <f t="shared" si="11"/>
        <v>14450</v>
      </c>
    </row>
    <row r="363" spans="1:10" ht="15.75" thickBot="1">
      <c r="A363" s="164">
        <v>333</v>
      </c>
      <c r="B363" s="165" t="s">
        <v>1260</v>
      </c>
      <c r="C363" s="166" t="s">
        <v>1228</v>
      </c>
      <c r="D363" s="166" t="s">
        <v>1261</v>
      </c>
      <c r="E363" s="167">
        <f>work!G363+work!H363</f>
        <v>144156</v>
      </c>
      <c r="F363" s="167">
        <f>work!I363+work!J363</f>
        <v>390765</v>
      </c>
      <c r="G363" s="149"/>
      <c r="H363" s="168" t="str">
        <f>work!L363</f>
        <v>20150209</v>
      </c>
      <c r="I363" s="169">
        <f t="shared" si="10"/>
        <v>144156</v>
      </c>
      <c r="J363" s="169">
        <f t="shared" si="11"/>
        <v>390765</v>
      </c>
    </row>
    <row r="364" spans="1:10" ht="15.75" thickBot="1">
      <c r="A364" s="164">
        <v>334</v>
      </c>
      <c r="B364" s="165" t="s">
        <v>1263</v>
      </c>
      <c r="C364" s="166" t="s">
        <v>1228</v>
      </c>
      <c r="D364" s="166" t="s">
        <v>1264</v>
      </c>
      <c r="E364" s="167">
        <f>work!G364+work!H364</f>
        <v>386850</v>
      </c>
      <c r="F364" s="167">
        <f>work!I364+work!J364</f>
        <v>0</v>
      </c>
      <c r="G364" s="149"/>
      <c r="H364" s="168" t="str">
        <f>work!L364</f>
        <v>20150309</v>
      </c>
      <c r="I364" s="169">
        <f t="shared" si="10"/>
        <v>386850</v>
      </c>
      <c r="J364" s="169">
        <f t="shared" si="11"/>
        <v>0</v>
      </c>
    </row>
    <row r="365" spans="1:10" ht="15.75" thickBot="1">
      <c r="A365" s="164">
        <v>335</v>
      </c>
      <c r="B365" s="165" t="s">
        <v>1266</v>
      </c>
      <c r="C365" s="166" t="s">
        <v>1228</v>
      </c>
      <c r="D365" s="166" t="s">
        <v>1267</v>
      </c>
      <c r="E365" s="167">
        <f>work!G365+work!H365</f>
        <v>514972</v>
      </c>
      <c r="F365" s="167">
        <f>work!I365+work!J365</f>
        <v>1000</v>
      </c>
      <c r="G365" s="149"/>
      <c r="H365" s="168" t="str">
        <f>work!L365</f>
        <v>20150209</v>
      </c>
      <c r="I365" s="169">
        <f t="shared" si="10"/>
        <v>514972</v>
      </c>
      <c r="J365" s="169">
        <f t="shared" si="11"/>
        <v>1000</v>
      </c>
    </row>
    <row r="366" spans="1:10" ht="15.75" thickBot="1">
      <c r="A366" s="164">
        <v>336</v>
      </c>
      <c r="B366" s="165" t="s">
        <v>1269</v>
      </c>
      <c r="C366" s="166" t="s">
        <v>1228</v>
      </c>
      <c r="D366" s="166" t="s">
        <v>1270</v>
      </c>
      <c r="E366" s="167">
        <f>work!G366+work!H366</f>
        <v>0</v>
      </c>
      <c r="F366" s="167">
        <f>work!I366+work!J366</f>
        <v>674</v>
      </c>
      <c r="G366" s="149"/>
      <c r="H366" s="168" t="str">
        <f>work!L366</f>
        <v>20150312</v>
      </c>
      <c r="I366" s="169">
        <f t="shared" si="10"/>
        <v>0</v>
      </c>
      <c r="J366" s="169">
        <f t="shared" si="11"/>
        <v>674</v>
      </c>
    </row>
    <row r="367" spans="1:10" ht="15.75" thickBot="1">
      <c r="A367" s="164">
        <v>337</v>
      </c>
      <c r="B367" s="165" t="s">
        <v>1272</v>
      </c>
      <c r="C367" s="166" t="s">
        <v>1228</v>
      </c>
      <c r="D367" s="166" t="s">
        <v>1273</v>
      </c>
      <c r="E367" s="167">
        <f>work!G367+work!H367</f>
        <v>114349</v>
      </c>
      <c r="F367" s="167">
        <f>work!I367+work!J367</f>
        <v>387996</v>
      </c>
      <c r="G367" s="149"/>
      <c r="H367" s="168" t="str">
        <f>work!L367</f>
        <v>20150209</v>
      </c>
      <c r="I367" s="169">
        <f t="shared" si="10"/>
        <v>114349</v>
      </c>
      <c r="J367" s="169">
        <f t="shared" si="11"/>
        <v>387996</v>
      </c>
    </row>
    <row r="368" spans="1:10" ht="15.75" thickBot="1">
      <c r="A368" s="164">
        <v>338</v>
      </c>
      <c r="B368" s="165" t="s">
        <v>1275</v>
      </c>
      <c r="C368" s="166" t="s">
        <v>1228</v>
      </c>
      <c r="D368" s="166" t="s">
        <v>1276</v>
      </c>
      <c r="E368" s="167">
        <f>work!G368+work!H368</f>
        <v>953235</v>
      </c>
      <c r="F368" s="167">
        <f>work!I368+work!J368</f>
        <v>980641</v>
      </c>
      <c r="G368" s="149"/>
      <c r="H368" s="168" t="str">
        <f>work!L368</f>
        <v>20150312</v>
      </c>
      <c r="I368" s="169">
        <f t="shared" si="10"/>
        <v>953235</v>
      </c>
      <c r="J368" s="169">
        <f t="shared" si="11"/>
        <v>980641</v>
      </c>
    </row>
    <row r="369" spans="1:10" ht="15.75" thickBot="1">
      <c r="A369" s="164">
        <v>339</v>
      </c>
      <c r="B369" s="165" t="s">
        <v>1278</v>
      </c>
      <c r="C369" s="166" t="s">
        <v>1228</v>
      </c>
      <c r="D369" s="166" t="s">
        <v>1279</v>
      </c>
      <c r="E369" s="167" t="e">
        <f>work!G369+work!H369</f>
        <v>#VALUE!</v>
      </c>
      <c r="F369" s="167" t="e">
        <f>work!I369+work!J369</f>
        <v>#VALUE!</v>
      </c>
      <c r="G369" s="149"/>
      <c r="H369" s="168" t="str">
        <f>work!L369</f>
        <v>No report</v>
      </c>
      <c r="I369" s="169" t="e">
        <f t="shared" si="10"/>
        <v>#VALUE!</v>
      </c>
      <c r="J369" s="169" t="e">
        <f t="shared" si="11"/>
        <v>#VALUE!</v>
      </c>
    </row>
    <row r="370" spans="1:10" ht="15.75" thickBot="1">
      <c r="A370" s="164">
        <v>340</v>
      </c>
      <c r="B370" s="165" t="s">
        <v>1281</v>
      </c>
      <c r="C370" s="166" t="s">
        <v>1228</v>
      </c>
      <c r="D370" s="166" t="s">
        <v>1282</v>
      </c>
      <c r="E370" s="167">
        <f>work!G370+work!H370</f>
        <v>428363</v>
      </c>
      <c r="F370" s="167">
        <f>work!I370+work!J370</f>
        <v>225528</v>
      </c>
      <c r="G370" s="149"/>
      <c r="H370" s="168" t="str">
        <f>work!L370</f>
        <v>20150209</v>
      </c>
      <c r="I370" s="169">
        <f t="shared" si="10"/>
        <v>428363</v>
      </c>
      <c r="J370" s="169">
        <f t="shared" si="11"/>
        <v>225528</v>
      </c>
    </row>
    <row r="371" spans="1:10" ht="15.75" thickBot="1">
      <c r="A371" s="164">
        <v>341</v>
      </c>
      <c r="B371" s="165" t="s">
        <v>1284</v>
      </c>
      <c r="C371" s="166" t="s">
        <v>1228</v>
      </c>
      <c r="D371" s="166" t="s">
        <v>1285</v>
      </c>
      <c r="E371" s="167">
        <f>work!G371+work!H371</f>
        <v>9402924</v>
      </c>
      <c r="F371" s="167">
        <f>work!I371+work!J371</f>
        <v>830024</v>
      </c>
      <c r="G371" s="149"/>
      <c r="H371" s="168" t="str">
        <f>work!L371</f>
        <v>20150209</v>
      </c>
      <c r="I371" s="169">
        <f t="shared" si="10"/>
        <v>9402924</v>
      </c>
      <c r="J371" s="169">
        <f t="shared" si="11"/>
        <v>830024</v>
      </c>
    </row>
    <row r="372" spans="1:10" ht="15.75" thickBot="1">
      <c r="A372" s="164">
        <v>342</v>
      </c>
      <c r="B372" s="165" t="s">
        <v>1287</v>
      </c>
      <c r="C372" s="166" t="s">
        <v>1228</v>
      </c>
      <c r="D372" s="166" t="s">
        <v>1288</v>
      </c>
      <c r="E372" s="167">
        <f>work!G372+work!H372</f>
        <v>293000</v>
      </c>
      <c r="F372" s="167">
        <f>work!I372+work!J372</f>
        <v>35800</v>
      </c>
      <c r="G372" s="149"/>
      <c r="H372" s="168" t="str">
        <f>work!L372</f>
        <v>20150309</v>
      </c>
      <c r="I372" s="169">
        <f t="shared" si="10"/>
        <v>293000</v>
      </c>
      <c r="J372" s="169">
        <f t="shared" si="11"/>
        <v>35800</v>
      </c>
    </row>
    <row r="373" spans="1:10" ht="15.75" thickBot="1">
      <c r="A373" s="164">
        <v>343</v>
      </c>
      <c r="B373" s="165" t="s">
        <v>1290</v>
      </c>
      <c r="C373" s="166" t="s">
        <v>1228</v>
      </c>
      <c r="D373" s="166" t="s">
        <v>1291</v>
      </c>
      <c r="E373" s="167">
        <f>work!G373+work!H373</f>
        <v>463243</v>
      </c>
      <c r="F373" s="167">
        <f>work!I373+work!J373</f>
        <v>31150</v>
      </c>
      <c r="G373" s="149"/>
      <c r="H373" s="168" t="str">
        <f>work!L373</f>
        <v>20150209</v>
      </c>
      <c r="I373" s="169">
        <f t="shared" si="10"/>
        <v>463243</v>
      </c>
      <c r="J373" s="169">
        <f t="shared" si="11"/>
        <v>31150</v>
      </c>
    </row>
    <row r="374" spans="1:10" ht="15.75" thickBot="1">
      <c r="A374" s="164">
        <v>344</v>
      </c>
      <c r="B374" s="165" t="s">
        <v>1293</v>
      </c>
      <c r="C374" s="166" t="s">
        <v>1228</v>
      </c>
      <c r="D374" s="166" t="s">
        <v>1294</v>
      </c>
      <c r="E374" s="167">
        <f>work!G374+work!H374</f>
        <v>123848</v>
      </c>
      <c r="F374" s="167">
        <f>work!I374+work!J374</f>
        <v>24056</v>
      </c>
      <c r="G374" s="149"/>
      <c r="H374" s="168" t="str">
        <f>work!L374</f>
        <v>20150209</v>
      </c>
      <c r="I374" s="169">
        <f t="shared" si="10"/>
        <v>123848</v>
      </c>
      <c r="J374" s="169">
        <f t="shared" si="11"/>
        <v>24056</v>
      </c>
    </row>
    <row r="375" spans="1:10" ht="15.75" thickBot="1">
      <c r="A375" s="164">
        <v>345</v>
      </c>
      <c r="B375" s="165" t="s">
        <v>1296</v>
      </c>
      <c r="C375" s="166" t="s">
        <v>1228</v>
      </c>
      <c r="D375" s="166" t="s">
        <v>1297</v>
      </c>
      <c r="E375" s="167">
        <f>work!G375+work!H375</f>
        <v>967785</v>
      </c>
      <c r="F375" s="167">
        <f>work!I375+work!J375</f>
        <v>159550</v>
      </c>
      <c r="G375" s="149"/>
      <c r="H375" s="168" t="str">
        <f>work!L375</f>
        <v>20150209</v>
      </c>
      <c r="I375" s="169">
        <f t="shared" si="10"/>
        <v>967785</v>
      </c>
      <c r="J375" s="169">
        <f t="shared" si="11"/>
        <v>159550</v>
      </c>
    </row>
    <row r="376" spans="1:10" ht="15.75" thickBot="1">
      <c r="A376" s="164">
        <v>346</v>
      </c>
      <c r="B376" s="165" t="s">
        <v>1299</v>
      </c>
      <c r="C376" s="166" t="s">
        <v>1228</v>
      </c>
      <c r="D376" s="166" t="s">
        <v>1300</v>
      </c>
      <c r="E376" s="167">
        <f>work!G376+work!H376</f>
        <v>167600</v>
      </c>
      <c r="F376" s="167">
        <f>work!I376+work!J376</f>
        <v>45000</v>
      </c>
      <c r="G376" s="149"/>
      <c r="H376" s="168" t="str">
        <f>work!L376</f>
        <v>20150309</v>
      </c>
      <c r="I376" s="169">
        <f t="shared" si="10"/>
        <v>167600</v>
      </c>
      <c r="J376" s="169">
        <f t="shared" si="11"/>
        <v>45000</v>
      </c>
    </row>
    <row r="377" spans="1:10" ht="15.75" thickBot="1">
      <c r="A377" s="164">
        <v>347</v>
      </c>
      <c r="B377" s="165" t="s">
        <v>1302</v>
      </c>
      <c r="C377" s="166" t="s">
        <v>1228</v>
      </c>
      <c r="D377" s="166" t="s">
        <v>1303</v>
      </c>
      <c r="E377" s="167">
        <f>work!G377+work!H377</f>
        <v>2057095</v>
      </c>
      <c r="F377" s="167">
        <f>work!I377+work!J377</f>
        <v>1257220</v>
      </c>
      <c r="G377" s="149"/>
      <c r="H377" s="168" t="str">
        <f>work!L377</f>
        <v>20150312</v>
      </c>
      <c r="I377" s="169">
        <f t="shared" si="10"/>
        <v>2057095</v>
      </c>
      <c r="J377" s="169">
        <f t="shared" si="11"/>
        <v>1257220</v>
      </c>
    </row>
    <row r="378" spans="1:10" ht="15.75" thickBot="1">
      <c r="A378" s="164">
        <v>348</v>
      </c>
      <c r="B378" s="165" t="s">
        <v>1305</v>
      </c>
      <c r="C378" s="166" t="s">
        <v>1228</v>
      </c>
      <c r="D378" s="166" t="s">
        <v>1306</v>
      </c>
      <c r="E378" s="167">
        <f>work!G378+work!H378</f>
        <v>1940459</v>
      </c>
      <c r="F378" s="167">
        <f>work!I378+work!J378</f>
        <v>113510</v>
      </c>
      <c r="G378" s="149"/>
      <c r="H378" s="168" t="str">
        <f>work!L378</f>
        <v>20150209</v>
      </c>
      <c r="I378" s="169">
        <f t="shared" si="10"/>
        <v>1940459</v>
      </c>
      <c r="J378" s="169">
        <f t="shared" si="11"/>
        <v>113510</v>
      </c>
    </row>
    <row r="379" spans="1:10" ht="15.75" thickBot="1">
      <c r="A379" s="164">
        <v>349</v>
      </c>
      <c r="B379" s="165" t="s">
        <v>1308</v>
      </c>
      <c r="C379" s="166" t="s">
        <v>1228</v>
      </c>
      <c r="D379" s="166" t="s">
        <v>1309</v>
      </c>
      <c r="E379" s="167">
        <f>work!G379+work!H379</f>
        <v>28250</v>
      </c>
      <c r="F379" s="167">
        <f>work!I379+work!J379</f>
        <v>1150</v>
      </c>
      <c r="G379" s="149"/>
      <c r="H379" s="168" t="str">
        <f>work!L379</f>
        <v>20150209</v>
      </c>
      <c r="I379" s="169">
        <f t="shared" si="10"/>
        <v>28250</v>
      </c>
      <c r="J379" s="169">
        <f t="shared" si="11"/>
        <v>1150</v>
      </c>
    </row>
    <row r="380" spans="1:10" ht="15.75" thickBot="1">
      <c r="A380" s="164">
        <v>350</v>
      </c>
      <c r="B380" s="165" t="s">
        <v>1311</v>
      </c>
      <c r="C380" s="166" t="s">
        <v>1228</v>
      </c>
      <c r="D380" s="166" t="s">
        <v>1312</v>
      </c>
      <c r="E380" s="167">
        <f>work!G380+work!H380</f>
        <v>1877657</v>
      </c>
      <c r="F380" s="167">
        <f>work!I380+work!J380</f>
        <v>1351368</v>
      </c>
      <c r="G380" s="149"/>
      <c r="H380" s="168" t="str">
        <f>work!L380</f>
        <v>20150209</v>
      </c>
      <c r="I380" s="169">
        <f t="shared" si="10"/>
        <v>1877657</v>
      </c>
      <c r="J380" s="169">
        <f t="shared" si="11"/>
        <v>1351368</v>
      </c>
    </row>
    <row r="381" spans="1:10" ht="15.75" thickBot="1">
      <c r="A381" s="164">
        <v>351</v>
      </c>
      <c r="B381" s="165" t="s">
        <v>1314</v>
      </c>
      <c r="C381" s="166" t="s">
        <v>1228</v>
      </c>
      <c r="D381" s="166" t="s">
        <v>1315</v>
      </c>
      <c r="E381" s="167">
        <f>work!G381+work!H381</f>
        <v>106259</v>
      </c>
      <c r="F381" s="167">
        <f>work!I381+work!J381</f>
        <v>27350</v>
      </c>
      <c r="G381" s="149"/>
      <c r="H381" s="168" t="str">
        <f>work!L381</f>
        <v>20150209</v>
      </c>
      <c r="I381" s="169">
        <f t="shared" si="10"/>
        <v>106259</v>
      </c>
      <c r="J381" s="169">
        <f t="shared" si="11"/>
        <v>27350</v>
      </c>
    </row>
    <row r="382" spans="1:10" ht="15.75" thickBot="1">
      <c r="A382" s="164">
        <v>352</v>
      </c>
      <c r="B382" s="165" t="s">
        <v>1317</v>
      </c>
      <c r="C382" s="166" t="s">
        <v>1228</v>
      </c>
      <c r="D382" s="166" t="s">
        <v>1318</v>
      </c>
      <c r="E382" s="167">
        <f>work!G382+work!H382</f>
        <v>651913</v>
      </c>
      <c r="F382" s="167">
        <f>work!I382+work!J382</f>
        <v>7495</v>
      </c>
      <c r="G382" s="149"/>
      <c r="H382" s="168" t="str">
        <f>work!L382</f>
        <v>20150209</v>
      </c>
      <c r="I382" s="169">
        <f t="shared" si="10"/>
        <v>651913</v>
      </c>
      <c r="J382" s="169">
        <f t="shared" si="11"/>
        <v>7495</v>
      </c>
    </row>
    <row r="383" spans="1:10" ht="15.75" thickBot="1">
      <c r="A383" s="164">
        <v>353</v>
      </c>
      <c r="B383" s="165" t="s">
        <v>1320</v>
      </c>
      <c r="C383" s="166" t="s">
        <v>1228</v>
      </c>
      <c r="D383" s="166" t="s">
        <v>1321</v>
      </c>
      <c r="E383" s="167">
        <f>work!G383+work!H383</f>
        <v>4178530</v>
      </c>
      <c r="F383" s="167">
        <f>work!I383+work!J383</f>
        <v>190479</v>
      </c>
      <c r="G383" s="149"/>
      <c r="H383" s="168" t="str">
        <f>work!L383</f>
        <v>20150209</v>
      </c>
      <c r="I383" s="169">
        <f t="shared" si="10"/>
        <v>4178530</v>
      </c>
      <c r="J383" s="169">
        <f t="shared" si="11"/>
        <v>190479</v>
      </c>
    </row>
    <row r="384" spans="1:10" ht="15.75" thickBot="1">
      <c r="A384" s="164">
        <v>354</v>
      </c>
      <c r="B384" s="165" t="s">
        <v>1323</v>
      </c>
      <c r="C384" s="166" t="s">
        <v>1228</v>
      </c>
      <c r="D384" s="166" t="s">
        <v>1324</v>
      </c>
      <c r="E384" s="167">
        <f>work!G384+work!H384</f>
        <v>1415917</v>
      </c>
      <c r="F384" s="167">
        <f>work!I384+work!J384</f>
        <v>300424</v>
      </c>
      <c r="G384" s="149"/>
      <c r="H384" s="168" t="str">
        <f>work!L384</f>
        <v>20150209</v>
      </c>
      <c r="I384" s="169">
        <f t="shared" si="10"/>
        <v>1415917</v>
      </c>
      <c r="J384" s="169">
        <f t="shared" si="11"/>
        <v>300424</v>
      </c>
    </row>
    <row r="385" spans="1:10" ht="15.75" thickBot="1">
      <c r="A385" s="164">
        <v>355</v>
      </c>
      <c r="B385" s="165" t="s">
        <v>1326</v>
      </c>
      <c r="C385" s="166" t="s">
        <v>1228</v>
      </c>
      <c r="D385" s="166" t="s">
        <v>1327</v>
      </c>
      <c r="E385" s="167" t="e">
        <f>work!G385+work!H385</f>
        <v>#VALUE!</v>
      </c>
      <c r="F385" s="167" t="e">
        <f>work!I385+work!J385</f>
        <v>#VALUE!</v>
      </c>
      <c r="G385" s="149"/>
      <c r="H385" s="168" t="str">
        <f>work!L385</f>
        <v>No report</v>
      </c>
      <c r="I385" s="169" t="e">
        <f t="shared" si="10"/>
        <v>#VALUE!</v>
      </c>
      <c r="J385" s="169" t="e">
        <f t="shared" si="11"/>
        <v>#VALUE!</v>
      </c>
    </row>
    <row r="386" spans="1:10" ht="15.75" thickBot="1">
      <c r="A386" s="164">
        <v>356</v>
      </c>
      <c r="B386" s="165" t="s">
        <v>1329</v>
      </c>
      <c r="C386" s="166" t="s">
        <v>1228</v>
      </c>
      <c r="D386" s="166" t="s">
        <v>1330</v>
      </c>
      <c r="E386" s="167">
        <f>work!G386+work!H386</f>
        <v>6132225</v>
      </c>
      <c r="F386" s="167">
        <f>work!I386+work!J386</f>
        <v>207150</v>
      </c>
      <c r="G386" s="149"/>
      <c r="H386" s="168" t="str">
        <f>work!L386</f>
        <v>20150209</v>
      </c>
      <c r="I386" s="169">
        <f t="shared" si="10"/>
        <v>6132225</v>
      </c>
      <c r="J386" s="169">
        <f t="shared" si="11"/>
        <v>207150</v>
      </c>
    </row>
    <row r="387" spans="1:10" ht="15.75" thickBot="1">
      <c r="A387" s="164">
        <v>357</v>
      </c>
      <c r="B387" s="165" t="s">
        <v>1332</v>
      </c>
      <c r="C387" s="166" t="s">
        <v>1228</v>
      </c>
      <c r="D387" s="166" t="s">
        <v>1333</v>
      </c>
      <c r="E387" s="167">
        <f>work!G387+work!H387</f>
        <v>3900</v>
      </c>
      <c r="F387" s="167">
        <f>work!I387+work!J387</f>
        <v>119500</v>
      </c>
      <c r="G387" s="149"/>
      <c r="H387" s="168" t="str">
        <f>work!L387</f>
        <v>20150309</v>
      </c>
      <c r="I387" s="169">
        <f t="shared" si="10"/>
        <v>3900</v>
      </c>
      <c r="J387" s="169">
        <f t="shared" si="11"/>
        <v>119500</v>
      </c>
    </row>
    <row r="388" spans="1:10" ht="15.75" thickBot="1">
      <c r="A388" s="164">
        <v>358</v>
      </c>
      <c r="B388" s="165" t="s">
        <v>1335</v>
      </c>
      <c r="C388" s="166" t="s">
        <v>1228</v>
      </c>
      <c r="D388" s="166" t="s">
        <v>1336</v>
      </c>
      <c r="E388" s="167">
        <f>work!G388+work!H388</f>
        <v>277791</v>
      </c>
      <c r="F388" s="167">
        <f>work!I388+work!J388</f>
        <v>66240</v>
      </c>
      <c r="G388" s="149"/>
      <c r="H388" s="168" t="str">
        <f>work!L388</f>
        <v>20150209</v>
      </c>
      <c r="I388" s="169">
        <f t="shared" si="10"/>
        <v>277791</v>
      </c>
      <c r="J388" s="169">
        <f t="shared" si="11"/>
        <v>66240</v>
      </c>
    </row>
    <row r="389" spans="1:10" ht="15.75" thickBot="1">
      <c r="A389" s="164">
        <v>359</v>
      </c>
      <c r="B389" s="165" t="s">
        <v>1338</v>
      </c>
      <c r="C389" s="166" t="s">
        <v>1228</v>
      </c>
      <c r="D389" s="166" t="s">
        <v>1339</v>
      </c>
      <c r="E389" s="167">
        <f>work!G389+work!H389</f>
        <v>1333497</v>
      </c>
      <c r="F389" s="167">
        <f>work!I389+work!J389</f>
        <v>207421</v>
      </c>
      <c r="G389" s="149"/>
      <c r="H389" s="168" t="str">
        <f>work!L389</f>
        <v>20150209</v>
      </c>
      <c r="I389" s="169">
        <f t="shared" si="10"/>
        <v>1333497</v>
      </c>
      <c r="J389" s="169">
        <f t="shared" si="11"/>
        <v>207421</v>
      </c>
    </row>
    <row r="390" spans="1:10" ht="15.75" thickBot="1">
      <c r="A390" s="164">
        <v>360</v>
      </c>
      <c r="B390" s="165" t="s">
        <v>1341</v>
      </c>
      <c r="C390" s="166" t="s">
        <v>1228</v>
      </c>
      <c r="D390" s="166" t="s">
        <v>1342</v>
      </c>
      <c r="E390" s="167">
        <f>work!G390+work!H390</f>
        <v>686334</v>
      </c>
      <c r="F390" s="167">
        <f>work!I390+work!J390</f>
        <v>2650</v>
      </c>
      <c r="G390" s="149"/>
      <c r="H390" s="168" t="str">
        <f>work!L390</f>
        <v>20150312</v>
      </c>
      <c r="I390" s="169">
        <f t="shared" si="10"/>
        <v>686334</v>
      </c>
      <c r="J390" s="169">
        <f t="shared" si="11"/>
        <v>2650</v>
      </c>
    </row>
    <row r="391" spans="1:10" ht="15.75" thickBot="1">
      <c r="A391" s="164">
        <v>361</v>
      </c>
      <c r="B391" s="165" t="s">
        <v>1344</v>
      </c>
      <c r="C391" s="166" t="s">
        <v>1228</v>
      </c>
      <c r="D391" s="166" t="s">
        <v>1345</v>
      </c>
      <c r="E391" s="167" t="e">
        <f>work!G391+work!H391</f>
        <v>#VALUE!</v>
      </c>
      <c r="F391" s="167" t="e">
        <f>work!I391+work!J391</f>
        <v>#VALUE!</v>
      </c>
      <c r="G391" s="149"/>
      <c r="H391" s="168" t="str">
        <f>work!L391</f>
        <v>No report</v>
      </c>
      <c r="I391" s="169" t="e">
        <f t="shared" si="10"/>
        <v>#VALUE!</v>
      </c>
      <c r="J391" s="169" t="e">
        <f t="shared" si="11"/>
        <v>#VALUE!</v>
      </c>
    </row>
    <row r="392" spans="1:10" ht="15.75" thickBot="1">
      <c r="A392" s="164">
        <v>362</v>
      </c>
      <c r="B392" s="165" t="s">
        <v>1347</v>
      </c>
      <c r="C392" s="166" t="s">
        <v>1228</v>
      </c>
      <c r="D392" s="166" t="s">
        <v>1348</v>
      </c>
      <c r="E392" s="167">
        <f>work!G392+work!H392</f>
        <v>703505</v>
      </c>
      <c r="F392" s="167">
        <f>work!I392+work!J392</f>
        <v>1553678</v>
      </c>
      <c r="G392" s="149"/>
      <c r="H392" s="168" t="str">
        <f>work!L392</f>
        <v>20150209</v>
      </c>
      <c r="I392" s="169">
        <f t="shared" si="10"/>
        <v>703505</v>
      </c>
      <c r="J392" s="169">
        <f t="shared" si="11"/>
        <v>1553678</v>
      </c>
    </row>
    <row r="393" spans="1:10" ht="15.75" thickBot="1">
      <c r="A393" s="164">
        <v>363</v>
      </c>
      <c r="B393" s="165" t="s">
        <v>1350</v>
      </c>
      <c r="C393" s="166" t="s">
        <v>1228</v>
      </c>
      <c r="D393" s="166" t="s">
        <v>1351</v>
      </c>
      <c r="E393" s="167">
        <f>work!G393+work!H393</f>
        <v>0</v>
      </c>
      <c r="F393" s="167">
        <f>work!I393+work!J393</f>
        <v>1530</v>
      </c>
      <c r="G393" s="149"/>
      <c r="H393" s="168" t="str">
        <f>work!L393</f>
        <v>20150309</v>
      </c>
      <c r="I393" s="169">
        <f t="shared" si="10"/>
        <v>0</v>
      </c>
      <c r="J393" s="169">
        <f t="shared" si="11"/>
        <v>1530</v>
      </c>
    </row>
    <row r="394" spans="1:10" ht="15.75" thickBot="1">
      <c r="A394" s="164">
        <v>364</v>
      </c>
      <c r="B394" s="165" t="s">
        <v>1353</v>
      </c>
      <c r="C394" s="166" t="s">
        <v>1228</v>
      </c>
      <c r="D394" s="166" t="s">
        <v>1354</v>
      </c>
      <c r="E394" s="167">
        <f>work!G394+work!H394</f>
        <v>3203824</v>
      </c>
      <c r="F394" s="167">
        <f>work!I394+work!J394</f>
        <v>100</v>
      </c>
      <c r="G394" s="149"/>
      <c r="H394" s="168" t="str">
        <f>work!L394</f>
        <v>20150209</v>
      </c>
      <c r="I394" s="169">
        <f t="shared" si="10"/>
        <v>3203824</v>
      </c>
      <c r="J394" s="169">
        <f t="shared" si="11"/>
        <v>100</v>
      </c>
    </row>
    <row r="395" spans="1:10" ht="15.75" thickBot="1">
      <c r="A395" s="164">
        <v>365</v>
      </c>
      <c r="B395" s="165" t="s">
        <v>1356</v>
      </c>
      <c r="C395" s="166" t="s">
        <v>1228</v>
      </c>
      <c r="D395" s="166" t="s">
        <v>1357</v>
      </c>
      <c r="E395" s="167" t="e">
        <f>work!G395+work!H395</f>
        <v>#VALUE!</v>
      </c>
      <c r="F395" s="167" t="e">
        <f>work!I395+work!J395</f>
        <v>#VALUE!</v>
      </c>
      <c r="G395" s="149"/>
      <c r="H395" s="168" t="str">
        <f>work!L395</f>
        <v>No report</v>
      </c>
      <c r="I395" s="169" t="e">
        <f t="shared" si="10"/>
        <v>#VALUE!</v>
      </c>
      <c r="J395" s="169" t="e">
        <f t="shared" si="11"/>
        <v>#VALUE!</v>
      </c>
    </row>
    <row r="396" spans="1:10" ht="15.75" thickBot="1">
      <c r="A396" s="164">
        <v>366</v>
      </c>
      <c r="B396" s="165" t="s">
        <v>1359</v>
      </c>
      <c r="C396" s="166" t="s">
        <v>1228</v>
      </c>
      <c r="D396" s="166" t="s">
        <v>1360</v>
      </c>
      <c r="E396" s="167">
        <f>work!G396+work!H396</f>
        <v>407830</v>
      </c>
      <c r="F396" s="167">
        <f>work!I396+work!J396</f>
        <v>115000</v>
      </c>
      <c r="G396" s="149"/>
      <c r="H396" s="168" t="str">
        <f>work!L396</f>
        <v>20150209</v>
      </c>
      <c r="I396" s="169">
        <f t="shared" si="10"/>
        <v>407830</v>
      </c>
      <c r="J396" s="169">
        <f t="shared" si="11"/>
        <v>115000</v>
      </c>
    </row>
    <row r="397" spans="1:10" ht="15.75" thickBot="1">
      <c r="A397" s="164">
        <v>367</v>
      </c>
      <c r="B397" s="165" t="s">
        <v>1362</v>
      </c>
      <c r="C397" s="166" t="s">
        <v>1228</v>
      </c>
      <c r="D397" s="166" t="s">
        <v>1363</v>
      </c>
      <c r="E397" s="167">
        <f>work!G397+work!H397</f>
        <v>563961</v>
      </c>
      <c r="F397" s="167">
        <f>work!I397+work!J397</f>
        <v>236500</v>
      </c>
      <c r="G397" s="149"/>
      <c r="H397" s="168" t="str">
        <f>work!L397</f>
        <v>20150209</v>
      </c>
      <c r="I397" s="169">
        <f t="shared" si="10"/>
        <v>563961</v>
      </c>
      <c r="J397" s="169">
        <f t="shared" si="11"/>
        <v>236500</v>
      </c>
    </row>
    <row r="398" spans="1:10" ht="15.75" thickBot="1">
      <c r="A398" s="164">
        <v>368</v>
      </c>
      <c r="B398" s="165" t="s">
        <v>1365</v>
      </c>
      <c r="C398" s="166" t="s">
        <v>1228</v>
      </c>
      <c r="D398" s="166" t="s">
        <v>1366</v>
      </c>
      <c r="E398" s="167">
        <f>work!G398+work!H398</f>
        <v>8050</v>
      </c>
      <c r="F398" s="167">
        <f>work!I398+work!J398</f>
        <v>0</v>
      </c>
      <c r="G398" s="149"/>
      <c r="H398" s="168" t="str">
        <f>work!L398</f>
        <v>20150309</v>
      </c>
      <c r="I398" s="169">
        <f t="shared" si="10"/>
        <v>8050</v>
      </c>
      <c r="J398" s="169">
        <f t="shared" si="11"/>
        <v>0</v>
      </c>
    </row>
    <row r="399" spans="1:10" ht="15.75" thickBot="1">
      <c r="A399" s="164">
        <v>369</v>
      </c>
      <c r="B399" s="165" t="s">
        <v>1368</v>
      </c>
      <c r="C399" s="166" t="s">
        <v>1228</v>
      </c>
      <c r="D399" s="166" t="s">
        <v>1116</v>
      </c>
      <c r="E399" s="167">
        <f>work!G399+work!H399</f>
        <v>65499</v>
      </c>
      <c r="F399" s="167">
        <f>work!I399+work!J399</f>
        <v>0</v>
      </c>
      <c r="G399" s="149"/>
      <c r="H399" s="168" t="str">
        <f>work!L399</f>
        <v>20150312</v>
      </c>
      <c r="I399" s="169">
        <f t="shared" si="10"/>
        <v>65499</v>
      </c>
      <c r="J399" s="169">
        <f t="shared" si="11"/>
        <v>0</v>
      </c>
    </row>
    <row r="400" spans="1:10" ht="15.75" thickBot="1">
      <c r="A400" s="164">
        <v>370</v>
      </c>
      <c r="B400" s="165" t="s">
        <v>1370</v>
      </c>
      <c r="C400" s="166" t="s">
        <v>1228</v>
      </c>
      <c r="D400" s="166" t="s">
        <v>1371</v>
      </c>
      <c r="E400" s="167">
        <f>work!G400+work!H400</f>
        <v>1035534</v>
      </c>
      <c r="F400" s="167">
        <f>work!I400+work!J400</f>
        <v>15200</v>
      </c>
      <c r="G400" s="149"/>
      <c r="H400" s="168" t="str">
        <f>work!L400</f>
        <v>20150209</v>
      </c>
      <c r="I400" s="169">
        <f t="shared" si="10"/>
        <v>1035534</v>
      </c>
      <c r="J400" s="169">
        <f t="shared" si="11"/>
        <v>15200</v>
      </c>
    </row>
    <row r="401" spans="1:10" ht="15.75" thickBot="1">
      <c r="A401" s="164">
        <v>371</v>
      </c>
      <c r="B401" s="165" t="s">
        <v>1373</v>
      </c>
      <c r="C401" s="166" t="s">
        <v>1228</v>
      </c>
      <c r="D401" s="166" t="s">
        <v>1683</v>
      </c>
      <c r="E401" s="167">
        <f>work!G401+work!H401</f>
        <v>74890</v>
      </c>
      <c r="F401" s="167">
        <f>work!I401+work!J401</f>
        <v>2700</v>
      </c>
      <c r="G401" s="149"/>
      <c r="H401" s="168" t="str">
        <f>work!L401</f>
        <v>20150209</v>
      </c>
      <c r="I401" s="169">
        <f t="shared" si="10"/>
        <v>74890</v>
      </c>
      <c r="J401" s="169">
        <f t="shared" si="11"/>
        <v>2700</v>
      </c>
    </row>
    <row r="402" spans="1:10" ht="15.75" thickBot="1">
      <c r="A402" s="164">
        <v>372</v>
      </c>
      <c r="B402" s="165" t="s">
        <v>1375</v>
      </c>
      <c r="C402" s="166" t="s">
        <v>1228</v>
      </c>
      <c r="D402" s="166" t="s">
        <v>1376</v>
      </c>
      <c r="E402" s="167">
        <f>work!G402+work!H402</f>
        <v>534705</v>
      </c>
      <c r="F402" s="167">
        <f>work!I402+work!J402</f>
        <v>52684</v>
      </c>
      <c r="G402" s="149"/>
      <c r="H402" s="168" t="str">
        <f>work!L402</f>
        <v>20150209</v>
      </c>
      <c r="I402" s="169">
        <f t="shared" si="10"/>
        <v>534705</v>
      </c>
      <c r="J402" s="169">
        <f t="shared" si="11"/>
        <v>52684</v>
      </c>
    </row>
    <row r="403" spans="1:10" ht="15.75" thickBot="1">
      <c r="A403" s="164">
        <v>373</v>
      </c>
      <c r="B403" s="165" t="s">
        <v>1378</v>
      </c>
      <c r="C403" s="166" t="s">
        <v>1228</v>
      </c>
      <c r="D403" s="166" t="s">
        <v>1379</v>
      </c>
      <c r="E403" s="167">
        <f>work!G403+work!H403</f>
        <v>573205</v>
      </c>
      <c r="F403" s="167">
        <f>work!I403+work!J403</f>
        <v>69378</v>
      </c>
      <c r="G403" s="149"/>
      <c r="H403" s="168" t="str">
        <f>work!L403</f>
        <v>20150209</v>
      </c>
      <c r="I403" s="169">
        <f t="shared" si="10"/>
        <v>573205</v>
      </c>
      <c r="J403" s="169">
        <f t="shared" si="11"/>
        <v>69378</v>
      </c>
    </row>
    <row r="404" spans="1:10" ht="15.75" thickBot="1">
      <c r="A404" s="164">
        <v>374</v>
      </c>
      <c r="B404" s="165" t="s">
        <v>1381</v>
      </c>
      <c r="C404" s="166" t="s">
        <v>1228</v>
      </c>
      <c r="D404" s="166" t="s">
        <v>1382</v>
      </c>
      <c r="E404" s="167">
        <f>work!G404+work!H404</f>
        <v>453703</v>
      </c>
      <c r="F404" s="167">
        <f>work!I404+work!J404</f>
        <v>559970</v>
      </c>
      <c r="G404" s="149"/>
      <c r="H404" s="168" t="str">
        <f>work!L404</f>
        <v>20150209</v>
      </c>
      <c r="I404" s="169">
        <f t="shared" si="10"/>
        <v>453703</v>
      </c>
      <c r="J404" s="169">
        <f t="shared" si="11"/>
        <v>559970</v>
      </c>
    </row>
    <row r="405" spans="1:10" ht="15.75" thickBot="1">
      <c r="A405" s="164">
        <v>375</v>
      </c>
      <c r="B405" s="165" t="s">
        <v>1384</v>
      </c>
      <c r="C405" s="166" t="s">
        <v>1228</v>
      </c>
      <c r="D405" s="166" t="s">
        <v>1385</v>
      </c>
      <c r="E405" s="167">
        <f>work!G405+work!H405</f>
        <v>133158</v>
      </c>
      <c r="F405" s="167">
        <f>work!I405+work!J405</f>
        <v>1621200</v>
      </c>
      <c r="G405" s="166"/>
      <c r="H405" s="168" t="str">
        <f>work!L405</f>
        <v>20150312</v>
      </c>
      <c r="I405" s="169">
        <f t="shared" si="10"/>
        <v>133158</v>
      </c>
      <c r="J405" s="169">
        <f t="shared" si="11"/>
        <v>1621200</v>
      </c>
    </row>
    <row r="406" spans="1:10" ht="15.75" thickBot="1">
      <c r="A406" s="164">
        <v>376</v>
      </c>
      <c r="B406" s="165" t="s">
        <v>1388</v>
      </c>
      <c r="C406" s="166" t="s">
        <v>1386</v>
      </c>
      <c r="D406" s="166" t="s">
        <v>1389</v>
      </c>
      <c r="E406" s="167">
        <f>work!G406+work!H406</f>
        <v>604520</v>
      </c>
      <c r="F406" s="167">
        <f>work!I406+work!J406</f>
        <v>0</v>
      </c>
      <c r="G406" s="149"/>
      <c r="H406" s="168" t="str">
        <f>work!L406</f>
        <v>20150209</v>
      </c>
      <c r="I406" s="169">
        <f t="shared" si="10"/>
        <v>604520</v>
      </c>
      <c r="J406" s="169">
        <f t="shared" si="11"/>
        <v>0</v>
      </c>
    </row>
    <row r="407" spans="1:10" ht="15.75" thickBot="1">
      <c r="A407" s="164">
        <v>377</v>
      </c>
      <c r="B407" s="165" t="s">
        <v>1391</v>
      </c>
      <c r="C407" s="166" t="s">
        <v>1386</v>
      </c>
      <c r="D407" s="166" t="s">
        <v>1392</v>
      </c>
      <c r="E407" s="167">
        <f>work!G407+work!H407</f>
        <v>187868</v>
      </c>
      <c r="F407" s="167">
        <f>work!I407+work!J407</f>
        <v>7900</v>
      </c>
      <c r="G407" s="149"/>
      <c r="H407" s="168" t="str">
        <f>work!L407</f>
        <v>20150209</v>
      </c>
      <c r="I407" s="169">
        <f t="shared" si="10"/>
        <v>187868</v>
      </c>
      <c r="J407" s="169">
        <f t="shared" si="11"/>
        <v>7900</v>
      </c>
    </row>
    <row r="408" spans="1:10" ht="15.75" thickBot="1">
      <c r="A408" s="164">
        <v>378</v>
      </c>
      <c r="B408" s="165" t="s">
        <v>1394</v>
      </c>
      <c r="C408" s="166" t="s">
        <v>1386</v>
      </c>
      <c r="D408" s="166" t="s">
        <v>1395</v>
      </c>
      <c r="E408" s="167">
        <f>work!G408+work!H408</f>
        <v>152327</v>
      </c>
      <c r="F408" s="167">
        <f>work!I408+work!J408</f>
        <v>292530</v>
      </c>
      <c r="G408" s="149"/>
      <c r="H408" s="168" t="str">
        <f>work!L408</f>
        <v>20150209</v>
      </c>
      <c r="I408" s="169">
        <f t="shared" si="10"/>
        <v>152327</v>
      </c>
      <c r="J408" s="169">
        <f t="shared" si="11"/>
        <v>292530</v>
      </c>
    </row>
    <row r="409" spans="1:10" ht="15.75" thickBot="1">
      <c r="A409" s="164">
        <v>379</v>
      </c>
      <c r="B409" s="165" t="s">
        <v>1397</v>
      </c>
      <c r="C409" s="166" t="s">
        <v>1386</v>
      </c>
      <c r="D409" s="166" t="s">
        <v>1398</v>
      </c>
      <c r="E409" s="167">
        <f>work!G409+work!H409</f>
        <v>1026261</v>
      </c>
      <c r="F409" s="167">
        <f>work!I409+work!J409</f>
        <v>52025</v>
      </c>
      <c r="G409" s="149"/>
      <c r="H409" s="168" t="str">
        <f>work!L409</f>
        <v>20150209</v>
      </c>
      <c r="I409" s="169">
        <f t="shared" si="10"/>
        <v>1026261</v>
      </c>
      <c r="J409" s="169">
        <f t="shared" si="11"/>
        <v>52025</v>
      </c>
    </row>
    <row r="410" spans="1:10" ht="15.75" thickBot="1">
      <c r="A410" s="164">
        <v>380</v>
      </c>
      <c r="B410" s="165" t="s">
        <v>1400</v>
      </c>
      <c r="C410" s="166" t="s">
        <v>1386</v>
      </c>
      <c r="D410" s="166" t="s">
        <v>1401</v>
      </c>
      <c r="E410" s="167">
        <f>work!G410+work!H410</f>
        <v>2291100</v>
      </c>
      <c r="F410" s="167">
        <f>work!I410+work!J410</f>
        <v>39976</v>
      </c>
      <c r="G410" s="149"/>
      <c r="H410" s="168" t="str">
        <f>work!L410</f>
        <v>20150209</v>
      </c>
      <c r="I410" s="169">
        <f t="shared" si="10"/>
        <v>2291100</v>
      </c>
      <c r="J410" s="169">
        <f t="shared" si="11"/>
        <v>39976</v>
      </c>
    </row>
    <row r="411" spans="1:10" ht="15.75" thickBot="1">
      <c r="A411" s="164">
        <v>381</v>
      </c>
      <c r="B411" s="165" t="s">
        <v>1403</v>
      </c>
      <c r="C411" s="166" t="s">
        <v>1386</v>
      </c>
      <c r="D411" s="166" t="s">
        <v>1404</v>
      </c>
      <c r="E411" s="167">
        <f>work!G411+work!H411</f>
        <v>33650</v>
      </c>
      <c r="F411" s="167">
        <f>work!I411+work!J411</f>
        <v>21170</v>
      </c>
      <c r="G411" s="149"/>
      <c r="H411" s="168" t="str">
        <f>work!L411</f>
        <v>20150312</v>
      </c>
      <c r="I411" s="169">
        <f t="shared" si="10"/>
        <v>33650</v>
      </c>
      <c r="J411" s="169">
        <f t="shared" si="11"/>
        <v>21170</v>
      </c>
    </row>
    <row r="412" spans="1:10" ht="15.75" thickBot="1">
      <c r="A412" s="164">
        <v>382</v>
      </c>
      <c r="B412" s="165" t="s">
        <v>1406</v>
      </c>
      <c r="C412" s="166" t="s">
        <v>1386</v>
      </c>
      <c r="D412" s="166" t="s">
        <v>1407</v>
      </c>
      <c r="E412" s="167">
        <f>work!G412+work!H412</f>
        <v>288405</v>
      </c>
      <c r="F412" s="167">
        <f>work!I412+work!J412</f>
        <v>40651</v>
      </c>
      <c r="G412" s="149"/>
      <c r="H412" s="168" t="str">
        <f>work!L412</f>
        <v>20150312</v>
      </c>
      <c r="I412" s="169">
        <f t="shared" si="10"/>
        <v>288405</v>
      </c>
      <c r="J412" s="169">
        <f t="shared" si="11"/>
        <v>40651</v>
      </c>
    </row>
    <row r="413" spans="1:10" ht="15.75" thickBot="1">
      <c r="A413" s="164">
        <v>383</v>
      </c>
      <c r="B413" s="165" t="s">
        <v>1409</v>
      </c>
      <c r="C413" s="166" t="s">
        <v>1386</v>
      </c>
      <c r="D413" s="166" t="s">
        <v>1410</v>
      </c>
      <c r="E413" s="167">
        <f>work!G413+work!H413</f>
        <v>1321795</v>
      </c>
      <c r="F413" s="167">
        <f>work!I413+work!J413</f>
        <v>405759</v>
      </c>
      <c r="G413" s="149"/>
      <c r="H413" s="168" t="s">
        <v>9</v>
      </c>
      <c r="I413" s="169">
        <f t="shared" si="10"/>
        <v>1321795</v>
      </c>
      <c r="J413" s="169">
        <f t="shared" si="11"/>
        <v>405759</v>
      </c>
    </row>
    <row r="414" spans="1:10" ht="15.75" thickBot="1">
      <c r="A414" s="164">
        <v>384</v>
      </c>
      <c r="B414" s="165" t="s">
        <v>1412</v>
      </c>
      <c r="C414" s="166" t="s">
        <v>1386</v>
      </c>
      <c r="D414" s="166" t="s">
        <v>1413</v>
      </c>
      <c r="E414" s="167">
        <f>work!G414+work!H414</f>
        <v>327307</v>
      </c>
      <c r="F414" s="167">
        <f>work!I414+work!J414</f>
        <v>225041</v>
      </c>
      <c r="G414" s="149"/>
      <c r="H414" s="168" t="str">
        <f>work!L414</f>
        <v>20150209</v>
      </c>
      <c r="I414" s="169">
        <f t="shared" si="10"/>
        <v>327307</v>
      </c>
      <c r="J414" s="169">
        <f t="shared" si="11"/>
        <v>225041</v>
      </c>
    </row>
    <row r="415" spans="1:10" ht="15.75" thickBot="1">
      <c r="A415" s="164">
        <v>385</v>
      </c>
      <c r="B415" s="165" t="s">
        <v>1415</v>
      </c>
      <c r="C415" s="166" t="s">
        <v>1386</v>
      </c>
      <c r="D415" s="166" t="s">
        <v>1416</v>
      </c>
      <c r="E415" s="167">
        <f>work!G415+work!H415</f>
        <v>535869</v>
      </c>
      <c r="F415" s="167">
        <f>work!I415+work!J415</f>
        <v>606970</v>
      </c>
      <c r="G415" s="149"/>
      <c r="H415" s="168" t="str">
        <f>work!L415</f>
        <v>20150312</v>
      </c>
      <c r="I415" s="169">
        <f t="shared" si="10"/>
        <v>535869</v>
      </c>
      <c r="J415" s="169">
        <f t="shared" si="11"/>
        <v>606970</v>
      </c>
    </row>
    <row r="416" spans="1:10" ht="15.75" thickBot="1">
      <c r="A416" s="164">
        <v>386</v>
      </c>
      <c r="B416" s="165" t="s">
        <v>1418</v>
      </c>
      <c r="C416" s="166" t="s">
        <v>1386</v>
      </c>
      <c r="D416" s="166" t="s">
        <v>1419</v>
      </c>
      <c r="E416" s="167">
        <f>work!G416+work!H416</f>
        <v>226083</v>
      </c>
      <c r="F416" s="167">
        <f>work!I416+work!J416</f>
        <v>1816127</v>
      </c>
      <c r="G416" s="166"/>
      <c r="H416" s="168" t="str">
        <f>work!L416</f>
        <v>20150312</v>
      </c>
      <c r="I416" s="169">
        <f aca="true" t="shared" si="12" ref="I416:I479">E416</f>
        <v>226083</v>
      </c>
      <c r="J416" s="169">
        <f aca="true" t="shared" si="13" ref="J416:J479">F416</f>
        <v>1816127</v>
      </c>
    </row>
    <row r="417" spans="1:10" ht="15.75" thickBot="1">
      <c r="A417" s="164">
        <v>387</v>
      </c>
      <c r="B417" s="165" t="s">
        <v>1421</v>
      </c>
      <c r="C417" s="166" t="s">
        <v>1386</v>
      </c>
      <c r="D417" s="166" t="s">
        <v>1422</v>
      </c>
      <c r="E417" s="167">
        <f>work!G417+work!H417</f>
        <v>798143</v>
      </c>
      <c r="F417" s="167">
        <f>work!I417+work!J417</f>
        <v>3702235</v>
      </c>
      <c r="G417" s="149"/>
      <c r="H417" s="168" t="str">
        <f>work!L417</f>
        <v>20150312</v>
      </c>
      <c r="I417" s="169">
        <f t="shared" si="12"/>
        <v>798143</v>
      </c>
      <c r="J417" s="169">
        <f t="shared" si="13"/>
        <v>3702235</v>
      </c>
    </row>
    <row r="418" spans="1:10" ht="15.75" thickBot="1">
      <c r="A418" s="164">
        <v>388</v>
      </c>
      <c r="B418" s="165" t="s">
        <v>1424</v>
      </c>
      <c r="C418" s="166" t="s">
        <v>1386</v>
      </c>
      <c r="D418" s="166" t="s">
        <v>1425</v>
      </c>
      <c r="E418" s="167">
        <f>work!G418+work!H418</f>
        <v>181945</v>
      </c>
      <c r="F418" s="167">
        <f>work!I418+work!J418</f>
        <v>755600</v>
      </c>
      <c r="G418" s="149"/>
      <c r="H418" s="168" t="str">
        <f>work!L418</f>
        <v>20150209</v>
      </c>
      <c r="I418" s="169">
        <f t="shared" si="12"/>
        <v>181945</v>
      </c>
      <c r="J418" s="169">
        <f t="shared" si="13"/>
        <v>755600</v>
      </c>
    </row>
    <row r="419" spans="1:10" ht="15.75" thickBot="1">
      <c r="A419" s="164">
        <v>389</v>
      </c>
      <c r="B419" s="165" t="s">
        <v>1427</v>
      </c>
      <c r="C419" s="166" t="s">
        <v>1386</v>
      </c>
      <c r="D419" s="166" t="s">
        <v>1428</v>
      </c>
      <c r="E419" s="167">
        <f>work!G419+work!H419</f>
        <v>328967</v>
      </c>
      <c r="F419" s="167">
        <f>work!I419+work!J419</f>
        <v>228651</v>
      </c>
      <c r="G419" s="149"/>
      <c r="H419" s="168" t="str">
        <f>work!L419</f>
        <v>20150312</v>
      </c>
      <c r="I419" s="169">
        <f t="shared" si="12"/>
        <v>328967</v>
      </c>
      <c r="J419" s="169">
        <f t="shared" si="13"/>
        <v>228651</v>
      </c>
    </row>
    <row r="420" spans="1:10" ht="15.75" thickBot="1">
      <c r="A420" s="164">
        <v>390</v>
      </c>
      <c r="B420" s="165" t="s">
        <v>1430</v>
      </c>
      <c r="C420" s="166" t="s">
        <v>1386</v>
      </c>
      <c r="D420" s="166" t="s">
        <v>1431</v>
      </c>
      <c r="E420" s="167">
        <f>work!G420+work!H420</f>
        <v>370950</v>
      </c>
      <c r="F420" s="167">
        <f>work!I420+work!J420</f>
        <v>7000</v>
      </c>
      <c r="G420" s="149"/>
      <c r="H420" s="168" t="str">
        <f>work!L420</f>
        <v>20150209</v>
      </c>
      <c r="I420" s="169">
        <f t="shared" si="12"/>
        <v>370950</v>
      </c>
      <c r="J420" s="169">
        <f t="shared" si="13"/>
        <v>7000</v>
      </c>
    </row>
    <row r="421" spans="1:10" ht="15.75" thickBot="1">
      <c r="A421" s="164">
        <v>391</v>
      </c>
      <c r="B421" s="165" t="s">
        <v>1433</v>
      </c>
      <c r="C421" s="166" t="s">
        <v>1386</v>
      </c>
      <c r="D421" s="166" t="s">
        <v>1434</v>
      </c>
      <c r="E421" s="167">
        <f>work!G421+work!H421</f>
        <v>27175</v>
      </c>
      <c r="F421" s="167">
        <f>work!I421+work!J421</f>
        <v>0</v>
      </c>
      <c r="G421" s="149"/>
      <c r="H421" s="168" t="str">
        <f>work!L421</f>
        <v>20150209</v>
      </c>
      <c r="I421" s="169">
        <f t="shared" si="12"/>
        <v>27175</v>
      </c>
      <c r="J421" s="169">
        <f t="shared" si="13"/>
        <v>0</v>
      </c>
    </row>
    <row r="422" spans="1:10" ht="15.75" thickBot="1">
      <c r="A422" s="164">
        <v>392</v>
      </c>
      <c r="B422" s="165" t="s">
        <v>1436</v>
      </c>
      <c r="C422" s="166" t="s">
        <v>1386</v>
      </c>
      <c r="D422" s="166" t="s">
        <v>1437</v>
      </c>
      <c r="E422" s="167">
        <f>work!G422+work!H422</f>
        <v>1783967</v>
      </c>
      <c r="F422" s="167">
        <f>work!I422+work!J422</f>
        <v>35835</v>
      </c>
      <c r="G422" s="149"/>
      <c r="H422" s="168" t="str">
        <f>work!L422</f>
        <v>20150312</v>
      </c>
      <c r="I422" s="169">
        <f t="shared" si="12"/>
        <v>1783967</v>
      </c>
      <c r="J422" s="169">
        <f t="shared" si="13"/>
        <v>35835</v>
      </c>
    </row>
    <row r="423" spans="1:10" ht="15.75" thickBot="1">
      <c r="A423" s="164">
        <v>393</v>
      </c>
      <c r="B423" s="165" t="s">
        <v>1439</v>
      </c>
      <c r="C423" s="166" t="s">
        <v>1386</v>
      </c>
      <c r="D423" s="166" t="s">
        <v>1440</v>
      </c>
      <c r="E423" s="167">
        <f>work!G423+work!H423</f>
        <v>47222</v>
      </c>
      <c r="F423" s="167">
        <f>work!I423+work!J423</f>
        <v>10050</v>
      </c>
      <c r="G423" s="149"/>
      <c r="H423" s="168" t="str">
        <f>work!L423</f>
        <v>20150209</v>
      </c>
      <c r="I423" s="169">
        <f t="shared" si="12"/>
        <v>47222</v>
      </c>
      <c r="J423" s="169">
        <f t="shared" si="13"/>
        <v>10050</v>
      </c>
    </row>
    <row r="424" spans="1:10" ht="15.75" thickBot="1">
      <c r="A424" s="164">
        <v>394</v>
      </c>
      <c r="B424" s="165" t="s">
        <v>1442</v>
      </c>
      <c r="C424" s="166" t="s">
        <v>1386</v>
      </c>
      <c r="D424" s="166" t="s">
        <v>1443</v>
      </c>
      <c r="E424" s="167">
        <f>work!G424+work!H424</f>
        <v>317410</v>
      </c>
      <c r="F424" s="167">
        <f>work!I424+work!J424</f>
        <v>0</v>
      </c>
      <c r="G424" s="149"/>
      <c r="H424" s="168" t="str">
        <f>work!L424</f>
        <v>20150312</v>
      </c>
      <c r="I424" s="169">
        <f t="shared" si="12"/>
        <v>317410</v>
      </c>
      <c r="J424" s="169">
        <f t="shared" si="13"/>
        <v>0</v>
      </c>
    </row>
    <row r="425" spans="1:10" ht="15.75" thickBot="1">
      <c r="A425" s="164">
        <v>395</v>
      </c>
      <c r="B425" s="165" t="s">
        <v>1445</v>
      </c>
      <c r="C425" s="166" t="s">
        <v>1386</v>
      </c>
      <c r="D425" s="166" t="s">
        <v>1446</v>
      </c>
      <c r="E425" s="167">
        <f>work!G425+work!H425</f>
        <v>86900</v>
      </c>
      <c r="F425" s="167">
        <f>work!I425+work!J425</f>
        <v>0</v>
      </c>
      <c r="G425" s="149"/>
      <c r="H425" s="168" t="str">
        <f>work!L425</f>
        <v>20150312</v>
      </c>
      <c r="I425" s="169">
        <f t="shared" si="12"/>
        <v>86900</v>
      </c>
      <c r="J425" s="169">
        <f t="shared" si="13"/>
        <v>0</v>
      </c>
    </row>
    <row r="426" spans="1:10" ht="15.75" thickBot="1">
      <c r="A426" s="164">
        <v>396</v>
      </c>
      <c r="B426" s="165" t="s">
        <v>1448</v>
      </c>
      <c r="C426" s="166" t="s">
        <v>1386</v>
      </c>
      <c r="D426" s="166" t="s">
        <v>1449</v>
      </c>
      <c r="E426" s="167">
        <f>work!G426+work!H426</f>
        <v>511413</v>
      </c>
      <c r="F426" s="167">
        <f>work!I426+work!J426</f>
        <v>186100</v>
      </c>
      <c r="G426" s="149"/>
      <c r="H426" s="168" t="str">
        <f>work!L426</f>
        <v>20150209</v>
      </c>
      <c r="I426" s="169">
        <f t="shared" si="12"/>
        <v>511413</v>
      </c>
      <c r="J426" s="169">
        <f t="shared" si="13"/>
        <v>186100</v>
      </c>
    </row>
    <row r="427" spans="1:10" ht="15.75" thickBot="1">
      <c r="A427" s="164">
        <v>397</v>
      </c>
      <c r="B427" s="165" t="s">
        <v>1451</v>
      </c>
      <c r="C427" s="166" t="s">
        <v>1386</v>
      </c>
      <c r="D427" s="166" t="s">
        <v>1452</v>
      </c>
      <c r="E427" s="167">
        <f>work!G427+work!H427</f>
        <v>3991355</v>
      </c>
      <c r="F427" s="167">
        <f>work!I427+work!J427</f>
        <v>393526</v>
      </c>
      <c r="G427" s="149"/>
      <c r="H427" s="168" t="str">
        <f>work!L427</f>
        <v>20150209</v>
      </c>
      <c r="I427" s="169">
        <f t="shared" si="12"/>
        <v>3991355</v>
      </c>
      <c r="J427" s="169">
        <f t="shared" si="13"/>
        <v>393526</v>
      </c>
    </row>
    <row r="428" spans="1:10" ht="15.75" thickBot="1">
      <c r="A428" s="164">
        <v>398</v>
      </c>
      <c r="B428" s="165" t="s">
        <v>1454</v>
      </c>
      <c r="C428" s="166" t="s">
        <v>1386</v>
      </c>
      <c r="D428" s="166" t="s">
        <v>1455</v>
      </c>
      <c r="E428" s="167">
        <f>work!G428+work!H428</f>
        <v>191277</v>
      </c>
      <c r="F428" s="167">
        <f>work!I428+work!J428</f>
        <v>536900</v>
      </c>
      <c r="G428" s="149"/>
      <c r="H428" s="168" t="str">
        <f>work!L428</f>
        <v>20150209</v>
      </c>
      <c r="I428" s="169">
        <f t="shared" si="12"/>
        <v>191277</v>
      </c>
      <c r="J428" s="169">
        <f t="shared" si="13"/>
        <v>536900</v>
      </c>
    </row>
    <row r="429" spans="1:10" ht="15.75" thickBot="1">
      <c r="A429" s="164">
        <v>399</v>
      </c>
      <c r="B429" s="165" t="s">
        <v>1457</v>
      </c>
      <c r="C429" s="166" t="s">
        <v>1386</v>
      </c>
      <c r="D429" s="166" t="s">
        <v>1458</v>
      </c>
      <c r="E429" s="167">
        <f>work!G429+work!H429</f>
        <v>243538</v>
      </c>
      <c r="F429" s="167">
        <f>work!I429+work!J429</f>
        <v>1184182</v>
      </c>
      <c r="G429" s="149"/>
      <c r="H429" s="168" t="str">
        <f>work!L429</f>
        <v>20150209</v>
      </c>
      <c r="I429" s="169">
        <f t="shared" si="12"/>
        <v>243538</v>
      </c>
      <c r="J429" s="169">
        <f t="shared" si="13"/>
        <v>1184182</v>
      </c>
    </row>
    <row r="430" spans="1:10" ht="15.75" thickBot="1">
      <c r="A430" s="164">
        <v>400</v>
      </c>
      <c r="B430" s="165" t="s">
        <v>1460</v>
      </c>
      <c r="C430" s="166" t="s">
        <v>1386</v>
      </c>
      <c r="D430" s="166" t="s">
        <v>1461</v>
      </c>
      <c r="E430" s="167">
        <f>work!G430+work!H430</f>
        <v>97186</v>
      </c>
      <c r="F430" s="167">
        <f>work!I430+work!J430</f>
        <v>20500</v>
      </c>
      <c r="G430" s="149"/>
      <c r="H430" s="168" t="str">
        <f>work!L430</f>
        <v>20150209</v>
      </c>
      <c r="I430" s="169">
        <f t="shared" si="12"/>
        <v>97186</v>
      </c>
      <c r="J430" s="169">
        <f t="shared" si="13"/>
        <v>20500</v>
      </c>
    </row>
    <row r="431" spans="1:10" ht="15.75" thickBot="1">
      <c r="A431" s="164">
        <v>401</v>
      </c>
      <c r="B431" s="165" t="s">
        <v>1463</v>
      </c>
      <c r="C431" s="166" t="s">
        <v>1386</v>
      </c>
      <c r="D431" s="166" t="s">
        <v>1464</v>
      </c>
      <c r="E431" s="167">
        <f>work!G431+work!H431</f>
        <v>271721</v>
      </c>
      <c r="F431" s="167">
        <f>work!I431+work!J431</f>
        <v>1191410</v>
      </c>
      <c r="G431" s="149"/>
      <c r="H431" s="168" t="str">
        <f>work!L431</f>
        <v>20150209</v>
      </c>
      <c r="I431" s="169">
        <f t="shared" si="12"/>
        <v>271721</v>
      </c>
      <c r="J431" s="169">
        <f t="shared" si="13"/>
        <v>1191410</v>
      </c>
    </row>
    <row r="432" spans="1:10" ht="15.75" thickBot="1">
      <c r="A432" s="164">
        <v>402</v>
      </c>
      <c r="B432" s="165" t="s">
        <v>1466</v>
      </c>
      <c r="C432" s="166" t="s">
        <v>1386</v>
      </c>
      <c r="D432" s="166" t="s">
        <v>1467</v>
      </c>
      <c r="E432" s="167">
        <f>work!G432+work!H432</f>
        <v>923616</v>
      </c>
      <c r="F432" s="167">
        <f>work!I432+work!J432</f>
        <v>865380</v>
      </c>
      <c r="G432" s="149"/>
      <c r="H432" s="168" t="str">
        <f>work!L432</f>
        <v>20150209</v>
      </c>
      <c r="I432" s="169">
        <f t="shared" si="12"/>
        <v>923616</v>
      </c>
      <c r="J432" s="169">
        <f t="shared" si="13"/>
        <v>865380</v>
      </c>
    </row>
    <row r="433" spans="1:10" ht="15.75" thickBot="1">
      <c r="A433" s="164">
        <v>403</v>
      </c>
      <c r="B433" s="165" t="s">
        <v>1469</v>
      </c>
      <c r="C433" s="166" t="s">
        <v>1386</v>
      </c>
      <c r="D433" s="166" t="s">
        <v>1470</v>
      </c>
      <c r="E433" s="167">
        <f>work!G433+work!H433</f>
        <v>26981</v>
      </c>
      <c r="F433" s="167">
        <f>work!I433+work!J433</f>
        <v>3700</v>
      </c>
      <c r="G433" s="149"/>
      <c r="H433" s="168" t="str">
        <f>work!L433</f>
        <v>20150312</v>
      </c>
      <c r="I433" s="169">
        <f t="shared" si="12"/>
        <v>26981</v>
      </c>
      <c r="J433" s="169">
        <f t="shared" si="13"/>
        <v>3700</v>
      </c>
    </row>
    <row r="434" spans="1:10" ht="15.75" thickBot="1">
      <c r="A434" s="164">
        <v>404</v>
      </c>
      <c r="B434" s="165" t="s">
        <v>1472</v>
      </c>
      <c r="C434" s="166" t="s">
        <v>1386</v>
      </c>
      <c r="D434" s="166" t="s">
        <v>1473</v>
      </c>
      <c r="E434" s="167">
        <f>work!G434+work!H434</f>
        <v>975186</v>
      </c>
      <c r="F434" s="167">
        <f>work!I434+work!J434</f>
        <v>3163914</v>
      </c>
      <c r="G434" s="149"/>
      <c r="H434" s="168" t="str">
        <f>work!L434</f>
        <v>20150209</v>
      </c>
      <c r="I434" s="169">
        <f t="shared" si="12"/>
        <v>975186</v>
      </c>
      <c r="J434" s="169">
        <f t="shared" si="13"/>
        <v>3163914</v>
      </c>
    </row>
    <row r="435" spans="1:10" ht="15.75" thickBot="1">
      <c r="A435" s="164">
        <v>405</v>
      </c>
      <c r="B435" s="165" t="s">
        <v>1475</v>
      </c>
      <c r="C435" s="166" t="s">
        <v>1386</v>
      </c>
      <c r="D435" s="166" t="s">
        <v>1476</v>
      </c>
      <c r="E435" s="167">
        <f>work!G435+work!H435</f>
        <v>290817</v>
      </c>
      <c r="F435" s="167">
        <f>work!I435+work!J435</f>
        <v>15250</v>
      </c>
      <c r="G435" s="149"/>
      <c r="H435" s="168" t="str">
        <f>work!L435</f>
        <v>20150209</v>
      </c>
      <c r="I435" s="169">
        <f t="shared" si="12"/>
        <v>290817</v>
      </c>
      <c r="J435" s="169">
        <f t="shared" si="13"/>
        <v>15250</v>
      </c>
    </row>
    <row r="436" spans="1:10" ht="15.75" thickBot="1">
      <c r="A436" s="164">
        <v>406</v>
      </c>
      <c r="B436" s="165" t="s">
        <v>1478</v>
      </c>
      <c r="C436" s="166" t="s">
        <v>1386</v>
      </c>
      <c r="D436" s="166" t="s">
        <v>1479</v>
      </c>
      <c r="E436" s="167">
        <f>work!G436+work!H436</f>
        <v>292178</v>
      </c>
      <c r="F436" s="167">
        <f>work!I436+work!J436</f>
        <v>143200</v>
      </c>
      <c r="G436" s="149"/>
      <c r="H436" s="168" t="str">
        <f>work!L436</f>
        <v>20150209</v>
      </c>
      <c r="I436" s="169">
        <f t="shared" si="12"/>
        <v>292178</v>
      </c>
      <c r="J436" s="169">
        <f t="shared" si="13"/>
        <v>143200</v>
      </c>
    </row>
    <row r="437" spans="1:10" ht="15.75" thickBot="1">
      <c r="A437" s="164">
        <v>407</v>
      </c>
      <c r="B437" s="165" t="s">
        <v>1481</v>
      </c>
      <c r="C437" s="166" t="s">
        <v>1386</v>
      </c>
      <c r="D437" s="166" t="s">
        <v>1482</v>
      </c>
      <c r="E437" s="167">
        <f>work!G437+work!H437</f>
        <v>999112</v>
      </c>
      <c r="F437" s="167">
        <f>work!I437+work!J437</f>
        <v>115193</v>
      </c>
      <c r="G437" s="149"/>
      <c r="H437" s="168" t="str">
        <f>work!L437</f>
        <v>20150209</v>
      </c>
      <c r="I437" s="169">
        <f t="shared" si="12"/>
        <v>999112</v>
      </c>
      <c r="J437" s="169">
        <f t="shared" si="13"/>
        <v>115193</v>
      </c>
    </row>
    <row r="438" spans="1:10" ht="15.75" thickBot="1">
      <c r="A438" s="164">
        <v>408</v>
      </c>
      <c r="B438" s="165" t="s">
        <v>1484</v>
      </c>
      <c r="C438" s="166" t="s">
        <v>1386</v>
      </c>
      <c r="D438" s="166" t="s">
        <v>1485</v>
      </c>
      <c r="E438" s="167">
        <f>work!G438+work!H438</f>
        <v>27872</v>
      </c>
      <c r="F438" s="167">
        <f>work!I438+work!J438</f>
        <v>0</v>
      </c>
      <c r="G438" s="149"/>
      <c r="H438" s="168" t="str">
        <f>work!L438</f>
        <v>20150209</v>
      </c>
      <c r="I438" s="169">
        <f t="shared" si="12"/>
        <v>27872</v>
      </c>
      <c r="J438" s="169">
        <f t="shared" si="13"/>
        <v>0</v>
      </c>
    </row>
    <row r="439" spans="1:10" ht="15.75" thickBot="1">
      <c r="A439" s="164">
        <v>409</v>
      </c>
      <c r="B439" s="165" t="s">
        <v>1487</v>
      </c>
      <c r="C439" s="166" t="s">
        <v>1386</v>
      </c>
      <c r="D439" s="166" t="s">
        <v>1488</v>
      </c>
      <c r="E439" s="167">
        <f>work!G439+work!H439</f>
        <v>102492</v>
      </c>
      <c r="F439" s="167">
        <f>work!I439+work!J439</f>
        <v>67506</v>
      </c>
      <c r="G439" s="149"/>
      <c r="H439" s="168" t="str">
        <f>work!L439</f>
        <v>20150209</v>
      </c>
      <c r="I439" s="169">
        <f t="shared" si="12"/>
        <v>102492</v>
      </c>
      <c r="J439" s="169">
        <f t="shared" si="13"/>
        <v>67506</v>
      </c>
    </row>
    <row r="440" spans="1:10" ht="15.75" thickBot="1">
      <c r="A440" s="164">
        <v>410</v>
      </c>
      <c r="B440" s="165" t="s">
        <v>1490</v>
      </c>
      <c r="C440" s="166" t="s">
        <v>1386</v>
      </c>
      <c r="D440" s="166" t="s">
        <v>1491</v>
      </c>
      <c r="E440" s="167">
        <f>work!G440+work!H440</f>
        <v>628573</v>
      </c>
      <c r="F440" s="167">
        <f>work!I440+work!J440</f>
        <v>875270</v>
      </c>
      <c r="G440" s="149"/>
      <c r="H440" s="168" t="str">
        <f>work!L440</f>
        <v>20150209</v>
      </c>
      <c r="I440" s="169">
        <f t="shared" si="12"/>
        <v>628573</v>
      </c>
      <c r="J440" s="169">
        <f t="shared" si="13"/>
        <v>875270</v>
      </c>
    </row>
    <row r="441" spans="1:10" ht="15.75" thickBot="1">
      <c r="A441" s="164">
        <v>411</v>
      </c>
      <c r="B441" s="165" t="s">
        <v>1493</v>
      </c>
      <c r="C441" s="166" t="s">
        <v>1386</v>
      </c>
      <c r="D441" s="166" t="s">
        <v>1494</v>
      </c>
      <c r="E441" s="167">
        <f>work!G441+work!H441</f>
        <v>929483</v>
      </c>
      <c r="F441" s="167">
        <f>work!I441+work!J441</f>
        <v>600210</v>
      </c>
      <c r="G441" s="149"/>
      <c r="H441" s="168" t="str">
        <f>work!L441</f>
        <v>20150209</v>
      </c>
      <c r="I441" s="169">
        <f t="shared" si="12"/>
        <v>929483</v>
      </c>
      <c r="J441" s="169">
        <f t="shared" si="13"/>
        <v>600210</v>
      </c>
    </row>
    <row r="442" spans="1:10" ht="15.75" thickBot="1">
      <c r="A442" s="164">
        <v>412</v>
      </c>
      <c r="B442" s="165" t="s">
        <v>1496</v>
      </c>
      <c r="C442" s="166" t="s">
        <v>1386</v>
      </c>
      <c r="D442" s="166" t="s">
        <v>1497</v>
      </c>
      <c r="E442" s="167">
        <f>work!G442+work!H442</f>
        <v>14857</v>
      </c>
      <c r="F442" s="167">
        <f>work!I442+work!J442</f>
        <v>0</v>
      </c>
      <c r="G442" s="149"/>
      <c r="H442" s="168" t="str">
        <f>work!L442</f>
        <v>20150209</v>
      </c>
      <c r="I442" s="169">
        <f t="shared" si="12"/>
        <v>14857</v>
      </c>
      <c r="J442" s="169">
        <f t="shared" si="13"/>
        <v>0</v>
      </c>
    </row>
    <row r="443" spans="1:10" ht="15.75" thickBot="1">
      <c r="A443" s="164">
        <v>413</v>
      </c>
      <c r="B443" s="165" t="s">
        <v>1499</v>
      </c>
      <c r="C443" s="166" t="s">
        <v>1386</v>
      </c>
      <c r="D443" s="166" t="s">
        <v>523</v>
      </c>
      <c r="E443" s="167">
        <f>work!G443+work!H443</f>
        <v>372001</v>
      </c>
      <c r="F443" s="167">
        <f>work!I443+work!J443</f>
        <v>196445</v>
      </c>
      <c r="G443" s="149"/>
      <c r="H443" s="168" t="str">
        <f>work!L443</f>
        <v>20150209</v>
      </c>
      <c r="I443" s="169">
        <f t="shared" si="12"/>
        <v>372001</v>
      </c>
      <c r="J443" s="169">
        <f t="shared" si="13"/>
        <v>196445</v>
      </c>
    </row>
    <row r="444" spans="1:10" ht="15.75" thickBot="1">
      <c r="A444" s="164">
        <v>414</v>
      </c>
      <c r="B444" s="165" t="s">
        <v>1501</v>
      </c>
      <c r="C444" s="166" t="s">
        <v>1386</v>
      </c>
      <c r="D444" s="166" t="s">
        <v>1502</v>
      </c>
      <c r="E444" s="167">
        <f>work!G444+work!H444</f>
        <v>156605</v>
      </c>
      <c r="F444" s="167">
        <f>work!I444+work!J444</f>
        <v>43451</v>
      </c>
      <c r="G444" s="149"/>
      <c r="H444" s="168" t="str">
        <f>work!L444</f>
        <v>20150312</v>
      </c>
      <c r="I444" s="169">
        <f t="shared" si="12"/>
        <v>156605</v>
      </c>
      <c r="J444" s="169">
        <f t="shared" si="13"/>
        <v>43451</v>
      </c>
    </row>
    <row r="445" spans="1:10" ht="15.75" thickBot="1">
      <c r="A445" s="164">
        <v>415</v>
      </c>
      <c r="B445" s="165" t="s">
        <v>1505</v>
      </c>
      <c r="C445" s="166" t="s">
        <v>1503</v>
      </c>
      <c r="D445" s="166" t="s">
        <v>1506</v>
      </c>
      <c r="E445" s="167">
        <f>work!G445+work!H445</f>
        <v>86600</v>
      </c>
      <c r="F445" s="167">
        <f>work!I445+work!J445</f>
        <v>0</v>
      </c>
      <c r="G445" s="149"/>
      <c r="H445" s="168" t="str">
        <f>work!L445</f>
        <v>20150209</v>
      </c>
      <c r="I445" s="169">
        <f t="shared" si="12"/>
        <v>86600</v>
      </c>
      <c r="J445" s="169">
        <f t="shared" si="13"/>
        <v>0</v>
      </c>
    </row>
    <row r="446" spans="1:10" ht="15.75" thickBot="1">
      <c r="A446" s="164">
        <v>416</v>
      </c>
      <c r="B446" s="165" t="s">
        <v>1508</v>
      </c>
      <c r="C446" s="166" t="s">
        <v>1503</v>
      </c>
      <c r="D446" s="166" t="s">
        <v>1509</v>
      </c>
      <c r="E446" s="167">
        <f>work!G446+work!H446</f>
        <v>257941</v>
      </c>
      <c r="F446" s="167">
        <f>work!I446+work!J446</f>
        <v>3373507</v>
      </c>
      <c r="G446" s="149"/>
      <c r="H446" s="168" t="str">
        <f>work!L446</f>
        <v>20150209</v>
      </c>
      <c r="I446" s="169">
        <f t="shared" si="12"/>
        <v>257941</v>
      </c>
      <c r="J446" s="169">
        <f t="shared" si="13"/>
        <v>3373507</v>
      </c>
    </row>
    <row r="447" spans="1:10" ht="15.75" thickBot="1">
      <c r="A447" s="164">
        <v>417</v>
      </c>
      <c r="B447" s="165" t="s">
        <v>1511</v>
      </c>
      <c r="C447" s="166" t="s">
        <v>1503</v>
      </c>
      <c r="D447" s="166" t="s">
        <v>1512</v>
      </c>
      <c r="E447" s="167">
        <f>work!G447+work!H447</f>
        <v>1726236</v>
      </c>
      <c r="F447" s="167">
        <f>work!I447+work!J447</f>
        <v>284100</v>
      </c>
      <c r="G447" s="149"/>
      <c r="H447" s="168" t="str">
        <f>work!L447</f>
        <v>20150209</v>
      </c>
      <c r="I447" s="169">
        <f t="shared" si="12"/>
        <v>1726236</v>
      </c>
      <c r="J447" s="169">
        <f t="shared" si="13"/>
        <v>284100</v>
      </c>
    </row>
    <row r="448" spans="1:10" ht="15.75" thickBot="1">
      <c r="A448" s="164">
        <v>418</v>
      </c>
      <c r="B448" s="165" t="s">
        <v>1514</v>
      </c>
      <c r="C448" s="166" t="s">
        <v>1503</v>
      </c>
      <c r="D448" s="166" t="s">
        <v>1515</v>
      </c>
      <c r="E448" s="167">
        <f>work!G448+work!H448</f>
        <v>547220</v>
      </c>
      <c r="F448" s="167">
        <f>work!I448+work!J448</f>
        <v>6850</v>
      </c>
      <c r="G448" s="149"/>
      <c r="H448" s="168" t="str">
        <f>work!L448</f>
        <v>20150209</v>
      </c>
      <c r="I448" s="169">
        <f t="shared" si="12"/>
        <v>547220</v>
      </c>
      <c r="J448" s="169">
        <f t="shared" si="13"/>
        <v>6850</v>
      </c>
    </row>
    <row r="449" spans="1:10" ht="15.75" thickBot="1">
      <c r="A449" s="164">
        <v>419</v>
      </c>
      <c r="B449" s="165" t="s">
        <v>1517</v>
      </c>
      <c r="C449" s="166" t="s">
        <v>1503</v>
      </c>
      <c r="D449" s="166" t="s">
        <v>1518</v>
      </c>
      <c r="E449" s="167">
        <f>work!G449+work!H449</f>
        <v>2803791</v>
      </c>
      <c r="F449" s="167">
        <f>work!I449+work!J449</f>
        <v>270561</v>
      </c>
      <c r="G449" s="149"/>
      <c r="H449" s="168" t="str">
        <f>work!L449</f>
        <v>20150209</v>
      </c>
      <c r="I449" s="169">
        <f t="shared" si="12"/>
        <v>2803791</v>
      </c>
      <c r="J449" s="169">
        <f t="shared" si="13"/>
        <v>270561</v>
      </c>
    </row>
    <row r="450" spans="1:10" ht="15.75" thickBot="1">
      <c r="A450" s="164">
        <v>420</v>
      </c>
      <c r="B450" s="165" t="s">
        <v>1520</v>
      </c>
      <c r="C450" s="166" t="s">
        <v>1503</v>
      </c>
      <c r="D450" s="166" t="s">
        <v>1521</v>
      </c>
      <c r="E450" s="167">
        <f>work!G450+work!H450</f>
        <v>2996559</v>
      </c>
      <c r="F450" s="167">
        <f>work!I450+work!J450</f>
        <v>529052</v>
      </c>
      <c r="G450" s="149"/>
      <c r="H450" s="168" t="str">
        <f>work!L450</f>
        <v>20150312</v>
      </c>
      <c r="I450" s="169">
        <f t="shared" si="12"/>
        <v>2996559</v>
      </c>
      <c r="J450" s="169">
        <f t="shared" si="13"/>
        <v>529052</v>
      </c>
    </row>
    <row r="451" spans="1:10" ht="15.75" thickBot="1">
      <c r="A451" s="164">
        <v>421</v>
      </c>
      <c r="B451" s="165" t="s">
        <v>1523</v>
      </c>
      <c r="C451" s="166" t="s">
        <v>1503</v>
      </c>
      <c r="D451" s="166" t="s">
        <v>1115</v>
      </c>
      <c r="E451" s="167">
        <f>work!G451+work!H451</f>
        <v>11399646</v>
      </c>
      <c r="F451" s="167">
        <f>work!I451+work!J451</f>
        <v>1589751</v>
      </c>
      <c r="G451" s="149"/>
      <c r="H451" s="168" t="str">
        <f>work!L451</f>
        <v>20150312</v>
      </c>
      <c r="I451" s="169">
        <f t="shared" si="12"/>
        <v>11399646</v>
      </c>
      <c r="J451" s="169">
        <f t="shared" si="13"/>
        <v>1589751</v>
      </c>
    </row>
    <row r="452" spans="1:10" ht="15.75" thickBot="1">
      <c r="A452" s="164">
        <v>422</v>
      </c>
      <c r="B452" s="165" t="s">
        <v>1525</v>
      </c>
      <c r="C452" s="166" t="s">
        <v>1503</v>
      </c>
      <c r="D452" s="166" t="s">
        <v>1526</v>
      </c>
      <c r="E452" s="167">
        <f>work!G452+work!H452</f>
        <v>29649</v>
      </c>
      <c r="F452" s="167">
        <f>work!I452+work!J452</f>
        <v>0</v>
      </c>
      <c r="G452" s="149"/>
      <c r="H452" s="168" t="str">
        <f>work!L452</f>
        <v>20150209</v>
      </c>
      <c r="I452" s="169">
        <f t="shared" si="12"/>
        <v>29649</v>
      </c>
      <c r="J452" s="169">
        <f t="shared" si="13"/>
        <v>0</v>
      </c>
    </row>
    <row r="453" spans="1:10" ht="15.75" thickBot="1">
      <c r="A453" s="164">
        <v>423</v>
      </c>
      <c r="B453" s="165" t="s">
        <v>1528</v>
      </c>
      <c r="C453" s="166" t="s">
        <v>1503</v>
      </c>
      <c r="D453" s="166" t="s">
        <v>1529</v>
      </c>
      <c r="E453" s="167">
        <f>work!G453+work!H453</f>
        <v>2146800</v>
      </c>
      <c r="F453" s="167">
        <f>work!I453+work!J453</f>
        <v>9500</v>
      </c>
      <c r="G453" s="149"/>
      <c r="H453" s="168" t="str">
        <f>work!L453</f>
        <v>20150209</v>
      </c>
      <c r="I453" s="169">
        <f t="shared" si="12"/>
        <v>2146800</v>
      </c>
      <c r="J453" s="169">
        <f t="shared" si="13"/>
        <v>9500</v>
      </c>
    </row>
    <row r="454" spans="1:10" ht="15.75" thickBot="1">
      <c r="A454" s="164">
        <v>424</v>
      </c>
      <c r="B454" s="165" t="s">
        <v>1531</v>
      </c>
      <c r="C454" s="166" t="s">
        <v>1503</v>
      </c>
      <c r="D454" s="166" t="s">
        <v>1532</v>
      </c>
      <c r="E454" s="167">
        <f>work!G454+work!H454</f>
        <v>470454</v>
      </c>
      <c r="F454" s="167">
        <f>work!I454+work!J454</f>
        <v>0</v>
      </c>
      <c r="G454" s="149"/>
      <c r="H454" s="168" t="str">
        <f>work!L454</f>
        <v>20150209</v>
      </c>
      <c r="I454" s="169">
        <f t="shared" si="12"/>
        <v>470454</v>
      </c>
      <c r="J454" s="169">
        <f t="shared" si="13"/>
        <v>0</v>
      </c>
    </row>
    <row r="455" spans="1:10" ht="15.75" thickBot="1">
      <c r="A455" s="164">
        <v>425</v>
      </c>
      <c r="B455" s="165" t="s">
        <v>1534</v>
      </c>
      <c r="C455" s="166" t="s">
        <v>1503</v>
      </c>
      <c r="D455" s="166" t="s">
        <v>1535</v>
      </c>
      <c r="E455" s="167">
        <f>work!G455+work!H455</f>
        <v>4743944</v>
      </c>
      <c r="F455" s="167">
        <f>work!I455+work!J455</f>
        <v>1078525</v>
      </c>
      <c r="G455" s="149"/>
      <c r="H455" s="168" t="str">
        <f>work!L455</f>
        <v>20150209</v>
      </c>
      <c r="I455" s="169">
        <f t="shared" si="12"/>
        <v>4743944</v>
      </c>
      <c r="J455" s="169">
        <f t="shared" si="13"/>
        <v>1078525</v>
      </c>
    </row>
    <row r="456" spans="1:10" ht="15.75" thickBot="1">
      <c r="A456" s="164">
        <v>426</v>
      </c>
      <c r="B456" s="165" t="s">
        <v>1537</v>
      </c>
      <c r="C456" s="166" t="s">
        <v>1503</v>
      </c>
      <c r="D456" s="166" t="s">
        <v>1538</v>
      </c>
      <c r="E456" s="167">
        <f>work!G456+work!H456</f>
        <v>1604964</v>
      </c>
      <c r="F456" s="167">
        <f>work!I456+work!J456</f>
        <v>154584</v>
      </c>
      <c r="G456" s="149"/>
      <c r="H456" s="168" t="str">
        <f>work!L456</f>
        <v>20150312</v>
      </c>
      <c r="I456" s="169">
        <f t="shared" si="12"/>
        <v>1604964</v>
      </c>
      <c r="J456" s="169">
        <f t="shared" si="13"/>
        <v>154584</v>
      </c>
    </row>
    <row r="457" spans="1:10" ht="15.75" thickBot="1">
      <c r="A457" s="164">
        <v>427</v>
      </c>
      <c r="B457" s="165" t="s">
        <v>1540</v>
      </c>
      <c r="C457" s="166" t="s">
        <v>1503</v>
      </c>
      <c r="D457" s="166" t="s">
        <v>1541</v>
      </c>
      <c r="E457" s="167">
        <f>work!G457+work!H457</f>
        <v>9147</v>
      </c>
      <c r="F457" s="167">
        <f>work!I457+work!J457</f>
        <v>550</v>
      </c>
      <c r="G457" s="149"/>
      <c r="H457" s="168" t="str">
        <f>work!L457</f>
        <v>20150309</v>
      </c>
      <c r="I457" s="169">
        <f t="shared" si="12"/>
        <v>9147</v>
      </c>
      <c r="J457" s="169">
        <f t="shared" si="13"/>
        <v>550</v>
      </c>
    </row>
    <row r="458" spans="1:10" ht="15.75" thickBot="1">
      <c r="A458" s="164">
        <v>428</v>
      </c>
      <c r="B458" s="165" t="s">
        <v>1543</v>
      </c>
      <c r="C458" s="166" t="s">
        <v>1503</v>
      </c>
      <c r="D458" s="166" t="s">
        <v>1544</v>
      </c>
      <c r="E458" s="167">
        <f>work!G458+work!H458</f>
        <v>7759007</v>
      </c>
      <c r="F458" s="167">
        <f>work!I458+work!J458</f>
        <v>1047361</v>
      </c>
      <c r="G458" s="149"/>
      <c r="H458" s="168" t="str">
        <f>work!L458</f>
        <v>20150209</v>
      </c>
      <c r="I458" s="169">
        <f t="shared" si="12"/>
        <v>7759007</v>
      </c>
      <c r="J458" s="169">
        <f t="shared" si="13"/>
        <v>1047361</v>
      </c>
    </row>
    <row r="459" spans="1:10" ht="15.75" thickBot="1">
      <c r="A459" s="164">
        <v>429</v>
      </c>
      <c r="B459" s="165" t="s">
        <v>1546</v>
      </c>
      <c r="C459" s="166" t="s">
        <v>1503</v>
      </c>
      <c r="D459" s="166" t="s">
        <v>1547</v>
      </c>
      <c r="E459" s="167">
        <f>work!G459+work!H459</f>
        <v>1595159</v>
      </c>
      <c r="F459" s="167">
        <f>work!I459+work!J459</f>
        <v>100</v>
      </c>
      <c r="G459" s="149"/>
      <c r="H459" s="168" t="str">
        <f>work!L459</f>
        <v>20150209</v>
      </c>
      <c r="I459" s="169">
        <f t="shared" si="12"/>
        <v>1595159</v>
      </c>
      <c r="J459" s="169">
        <f t="shared" si="13"/>
        <v>100</v>
      </c>
    </row>
    <row r="460" spans="1:10" ht="15.75" thickBot="1">
      <c r="A460" s="164">
        <v>430</v>
      </c>
      <c r="B460" s="165" t="s">
        <v>1549</v>
      </c>
      <c r="C460" s="166" t="s">
        <v>1503</v>
      </c>
      <c r="D460" s="166" t="s">
        <v>1550</v>
      </c>
      <c r="E460" s="167">
        <f>work!G460+work!H460</f>
        <v>2296004</v>
      </c>
      <c r="F460" s="167">
        <f>work!I460+work!J460</f>
        <v>263600</v>
      </c>
      <c r="G460" s="149"/>
      <c r="H460" s="168" t="str">
        <f>work!L460</f>
        <v>20150209</v>
      </c>
      <c r="I460" s="169">
        <f t="shared" si="12"/>
        <v>2296004</v>
      </c>
      <c r="J460" s="169">
        <f t="shared" si="13"/>
        <v>263600</v>
      </c>
    </row>
    <row r="461" spans="1:10" ht="15.75" thickBot="1">
      <c r="A461" s="164">
        <v>431</v>
      </c>
      <c r="B461" s="165" t="s">
        <v>1552</v>
      </c>
      <c r="C461" s="166" t="s">
        <v>1503</v>
      </c>
      <c r="D461" s="166" t="s">
        <v>1553</v>
      </c>
      <c r="E461" s="167">
        <f>work!G461+work!H461</f>
        <v>8316341</v>
      </c>
      <c r="F461" s="167">
        <f>work!I461+work!J461</f>
        <v>0</v>
      </c>
      <c r="G461" s="149"/>
      <c r="H461" s="168" t="str">
        <f>work!L461</f>
        <v>20150209</v>
      </c>
      <c r="I461" s="169">
        <f t="shared" si="12"/>
        <v>8316341</v>
      </c>
      <c r="J461" s="169">
        <f t="shared" si="13"/>
        <v>0</v>
      </c>
    </row>
    <row r="462" spans="1:10" ht="15.75" thickBot="1">
      <c r="A462" s="164">
        <v>432</v>
      </c>
      <c r="B462" s="165" t="s">
        <v>1555</v>
      </c>
      <c r="C462" s="166" t="s">
        <v>1503</v>
      </c>
      <c r="D462" s="166" t="s">
        <v>1556</v>
      </c>
      <c r="E462" s="167">
        <f>work!G462+work!H462</f>
        <v>1670621</v>
      </c>
      <c r="F462" s="167">
        <f>work!I462+work!J462</f>
        <v>159601</v>
      </c>
      <c r="G462" s="149"/>
      <c r="H462" s="168" t="str">
        <f>work!L462</f>
        <v>20150312</v>
      </c>
      <c r="I462" s="169">
        <f t="shared" si="12"/>
        <v>1670621</v>
      </c>
      <c r="J462" s="169">
        <f t="shared" si="13"/>
        <v>159601</v>
      </c>
    </row>
    <row r="463" spans="1:10" ht="15.75" thickBot="1">
      <c r="A463" s="164">
        <v>433</v>
      </c>
      <c r="B463" s="165" t="s">
        <v>1558</v>
      </c>
      <c r="C463" s="166" t="s">
        <v>1503</v>
      </c>
      <c r="D463" s="166" t="s">
        <v>1559</v>
      </c>
      <c r="E463" s="167">
        <f>work!G463+work!H463</f>
        <v>1259454</v>
      </c>
      <c r="F463" s="167">
        <f>work!I463+work!J463</f>
        <v>31400</v>
      </c>
      <c r="G463" s="149"/>
      <c r="H463" s="168" t="str">
        <f>work!L463</f>
        <v>20150209</v>
      </c>
      <c r="I463" s="169">
        <f t="shared" si="12"/>
        <v>1259454</v>
      </c>
      <c r="J463" s="169">
        <f t="shared" si="13"/>
        <v>31400</v>
      </c>
    </row>
    <row r="464" spans="1:10" ht="15.75" thickBot="1">
      <c r="A464" s="164">
        <v>434</v>
      </c>
      <c r="B464" s="165" t="s">
        <v>1561</v>
      </c>
      <c r="C464" s="166" t="s">
        <v>1503</v>
      </c>
      <c r="D464" s="166" t="s">
        <v>1339</v>
      </c>
      <c r="E464" s="167">
        <f>work!G464+work!H464</f>
        <v>1490875</v>
      </c>
      <c r="F464" s="167">
        <f>work!I464+work!J464</f>
        <v>19901</v>
      </c>
      <c r="G464" s="149"/>
      <c r="H464" s="168" t="str">
        <f>work!L464</f>
        <v>20150209</v>
      </c>
      <c r="I464" s="169">
        <f t="shared" si="12"/>
        <v>1490875</v>
      </c>
      <c r="J464" s="169">
        <f t="shared" si="13"/>
        <v>19901</v>
      </c>
    </row>
    <row r="465" spans="1:10" ht="15.75" thickBot="1">
      <c r="A465" s="164">
        <v>435</v>
      </c>
      <c r="B465" s="165" t="s">
        <v>1563</v>
      </c>
      <c r="C465" s="166" t="s">
        <v>1503</v>
      </c>
      <c r="D465" s="166" t="s">
        <v>1564</v>
      </c>
      <c r="E465" s="167">
        <f>work!G465+work!H465</f>
        <v>73900</v>
      </c>
      <c r="F465" s="167">
        <f>work!I465+work!J465</f>
        <v>1000</v>
      </c>
      <c r="G465" s="149"/>
      <c r="H465" s="168" t="str">
        <f>work!L465</f>
        <v>20150309</v>
      </c>
      <c r="I465" s="169">
        <f t="shared" si="12"/>
        <v>73900</v>
      </c>
      <c r="J465" s="169">
        <f t="shared" si="13"/>
        <v>1000</v>
      </c>
    </row>
    <row r="466" spans="1:10" ht="15.75" thickBot="1">
      <c r="A466" s="164">
        <v>436</v>
      </c>
      <c r="B466" s="165" t="s">
        <v>1566</v>
      </c>
      <c r="C466" s="166" t="s">
        <v>1503</v>
      </c>
      <c r="D466" s="166" t="s">
        <v>1567</v>
      </c>
      <c r="E466" s="167">
        <f>work!G466+work!H466</f>
        <v>5300</v>
      </c>
      <c r="F466" s="167">
        <f>work!I466+work!J466</f>
        <v>0</v>
      </c>
      <c r="G466" s="166"/>
      <c r="H466" s="168" t="str">
        <f>work!L466</f>
        <v>20150309</v>
      </c>
      <c r="I466" s="169">
        <f t="shared" si="12"/>
        <v>5300</v>
      </c>
      <c r="J466" s="169">
        <f t="shared" si="13"/>
        <v>0</v>
      </c>
    </row>
    <row r="467" spans="1:10" ht="15.75" thickBot="1">
      <c r="A467" s="164">
        <v>437</v>
      </c>
      <c r="B467" s="165" t="s">
        <v>1569</v>
      </c>
      <c r="C467" s="166" t="s">
        <v>1503</v>
      </c>
      <c r="D467" s="166" t="s">
        <v>1570</v>
      </c>
      <c r="E467" s="167">
        <f>work!G467+work!H467</f>
        <v>116860</v>
      </c>
      <c r="F467" s="167">
        <f>work!I467+work!J467</f>
        <v>44250</v>
      </c>
      <c r="G467" s="149"/>
      <c r="H467" s="168" t="str">
        <f>work!L467</f>
        <v>20150209</v>
      </c>
      <c r="I467" s="169">
        <f t="shared" si="12"/>
        <v>116860</v>
      </c>
      <c r="J467" s="169">
        <f t="shared" si="13"/>
        <v>44250</v>
      </c>
    </row>
    <row r="468" spans="1:10" ht="15.75" thickBot="1">
      <c r="A468" s="164">
        <v>438</v>
      </c>
      <c r="B468" s="165" t="s">
        <v>1572</v>
      </c>
      <c r="C468" s="166" t="s">
        <v>1503</v>
      </c>
      <c r="D468" s="166" t="s">
        <v>1573</v>
      </c>
      <c r="E468" s="167">
        <f>work!G468+work!H468</f>
        <v>1817736</v>
      </c>
      <c r="F468" s="167">
        <f>work!I468+work!J468</f>
        <v>240203</v>
      </c>
      <c r="G468" s="149"/>
      <c r="H468" s="168" t="str">
        <f>work!L468</f>
        <v>20150312</v>
      </c>
      <c r="I468" s="169">
        <f t="shared" si="12"/>
        <v>1817736</v>
      </c>
      <c r="J468" s="169">
        <f t="shared" si="13"/>
        <v>240203</v>
      </c>
    </row>
    <row r="469" spans="1:10" ht="15.75" thickBot="1">
      <c r="A469" s="164">
        <v>439</v>
      </c>
      <c r="B469" s="165" t="s">
        <v>1575</v>
      </c>
      <c r="C469" s="166" t="s">
        <v>1503</v>
      </c>
      <c r="D469" s="166" t="s">
        <v>1576</v>
      </c>
      <c r="E469" s="167" t="e">
        <f>work!G469+work!H469</f>
        <v>#VALUE!</v>
      </c>
      <c r="F469" s="167" t="e">
        <f>work!I469+work!J469</f>
        <v>#VALUE!</v>
      </c>
      <c r="G469" s="149"/>
      <c r="H469" s="168" t="str">
        <f>work!L469</f>
        <v>No report</v>
      </c>
      <c r="I469" s="169" t="e">
        <f t="shared" si="12"/>
        <v>#VALUE!</v>
      </c>
      <c r="J469" s="169" t="e">
        <f t="shared" si="13"/>
        <v>#VALUE!</v>
      </c>
    </row>
    <row r="470" spans="1:10" ht="15.75" thickBot="1">
      <c r="A470" s="164">
        <v>440</v>
      </c>
      <c r="B470" s="165" t="s">
        <v>1578</v>
      </c>
      <c r="C470" s="166" t="s">
        <v>1503</v>
      </c>
      <c r="D470" s="166" t="s">
        <v>1579</v>
      </c>
      <c r="E470" s="167" t="e">
        <f>work!G470+work!H470</f>
        <v>#VALUE!</v>
      </c>
      <c r="F470" s="167" t="e">
        <f>work!I470+work!J470</f>
        <v>#VALUE!</v>
      </c>
      <c r="G470" s="149"/>
      <c r="H470" s="168" t="str">
        <f>work!L470</f>
        <v>No report</v>
      </c>
      <c r="I470" s="169" t="e">
        <f t="shared" si="12"/>
        <v>#VALUE!</v>
      </c>
      <c r="J470" s="169" t="e">
        <f t="shared" si="13"/>
        <v>#VALUE!</v>
      </c>
    </row>
    <row r="471" spans="1:10" ht="15.75" thickBot="1">
      <c r="A471" s="164">
        <v>441</v>
      </c>
      <c r="B471" s="165" t="s">
        <v>1581</v>
      </c>
      <c r="C471" s="166" t="s">
        <v>1503</v>
      </c>
      <c r="D471" s="166" t="s">
        <v>1582</v>
      </c>
      <c r="E471" s="167">
        <f>work!G471+work!H471</f>
        <v>311175</v>
      </c>
      <c r="F471" s="167">
        <f>work!I471+work!J471</f>
        <v>5600</v>
      </c>
      <c r="G471" s="149"/>
      <c r="H471" s="168" t="str">
        <f>work!L471</f>
        <v>20150209</v>
      </c>
      <c r="I471" s="169">
        <f t="shared" si="12"/>
        <v>311175</v>
      </c>
      <c r="J471" s="169">
        <f t="shared" si="13"/>
        <v>5600</v>
      </c>
    </row>
    <row r="472" spans="1:10" ht="15.75" thickBot="1">
      <c r="A472" s="164">
        <v>442</v>
      </c>
      <c r="B472" s="165" t="s">
        <v>1584</v>
      </c>
      <c r="C472" s="166" t="s">
        <v>1503</v>
      </c>
      <c r="D472" s="166" t="s">
        <v>1585</v>
      </c>
      <c r="E472" s="167">
        <f>work!G472+work!H472</f>
        <v>1111781</v>
      </c>
      <c r="F472" s="167">
        <f>work!I472+work!J472</f>
        <v>4750</v>
      </c>
      <c r="G472" s="149"/>
      <c r="H472" s="168" t="str">
        <f>work!L472</f>
        <v>20150309</v>
      </c>
      <c r="I472" s="169">
        <f t="shared" si="12"/>
        <v>1111781</v>
      </c>
      <c r="J472" s="169">
        <f t="shared" si="13"/>
        <v>4750</v>
      </c>
    </row>
    <row r="473" spans="1:10" ht="15.75" thickBot="1">
      <c r="A473" s="164">
        <v>443</v>
      </c>
      <c r="B473" s="165" t="s">
        <v>1587</v>
      </c>
      <c r="C473" s="166" t="s">
        <v>1503</v>
      </c>
      <c r="D473" s="166" t="s">
        <v>1588</v>
      </c>
      <c r="E473" s="167">
        <f>work!G473+work!H473</f>
        <v>458767</v>
      </c>
      <c r="F473" s="167">
        <f>work!I473+work!J473</f>
        <v>12800</v>
      </c>
      <c r="G473" s="149"/>
      <c r="H473" s="168" t="str">
        <f>work!L473</f>
        <v>20150209</v>
      </c>
      <c r="I473" s="169">
        <f t="shared" si="12"/>
        <v>458767</v>
      </c>
      <c r="J473" s="169">
        <f t="shared" si="13"/>
        <v>12800</v>
      </c>
    </row>
    <row r="474" spans="1:10" ht="15.75" thickBot="1">
      <c r="A474" s="164">
        <v>444</v>
      </c>
      <c r="B474" s="165" t="s">
        <v>1590</v>
      </c>
      <c r="C474" s="166" t="s">
        <v>1503</v>
      </c>
      <c r="D474" s="166" t="s">
        <v>1591</v>
      </c>
      <c r="E474" s="167">
        <f>work!G474+work!H474</f>
        <v>4937260</v>
      </c>
      <c r="F474" s="167">
        <f>work!I474+work!J474</f>
        <v>258250</v>
      </c>
      <c r="G474" s="149"/>
      <c r="H474" s="168" t="str">
        <f>work!L474</f>
        <v>20150209</v>
      </c>
      <c r="I474" s="169">
        <f t="shared" si="12"/>
        <v>4937260</v>
      </c>
      <c r="J474" s="169">
        <f t="shared" si="13"/>
        <v>258250</v>
      </c>
    </row>
    <row r="475" spans="1:10" ht="15.75" thickBot="1">
      <c r="A475" s="164">
        <v>445</v>
      </c>
      <c r="B475" s="165" t="s">
        <v>1593</v>
      </c>
      <c r="C475" s="166" t="s">
        <v>1503</v>
      </c>
      <c r="D475" s="166" t="s">
        <v>1594</v>
      </c>
      <c r="E475" s="167">
        <f>work!G475+work!H475</f>
        <v>537750</v>
      </c>
      <c r="F475" s="167">
        <f>work!I475+work!J475</f>
        <v>56500</v>
      </c>
      <c r="G475" s="149"/>
      <c r="H475" s="168" t="str">
        <f>work!L475</f>
        <v>20150209</v>
      </c>
      <c r="I475" s="169">
        <f t="shared" si="12"/>
        <v>537750</v>
      </c>
      <c r="J475" s="169">
        <f t="shared" si="13"/>
        <v>56500</v>
      </c>
    </row>
    <row r="476" spans="1:10" ht="15.75" thickBot="1">
      <c r="A476" s="164">
        <v>446</v>
      </c>
      <c r="B476" s="165" t="s">
        <v>1596</v>
      </c>
      <c r="C476" s="166" t="s">
        <v>1503</v>
      </c>
      <c r="D476" s="166" t="s">
        <v>1597</v>
      </c>
      <c r="E476" s="167">
        <f>work!G476+work!H476</f>
        <v>0</v>
      </c>
      <c r="F476" s="167">
        <f>work!I476+work!J476</f>
        <v>509136</v>
      </c>
      <c r="G476" s="149"/>
      <c r="H476" s="168" t="str">
        <f>work!L476</f>
        <v>20150209</v>
      </c>
      <c r="I476" s="169">
        <f t="shared" si="12"/>
        <v>0</v>
      </c>
      <c r="J476" s="169">
        <f t="shared" si="13"/>
        <v>509136</v>
      </c>
    </row>
    <row r="477" spans="1:10" ht="15.75" thickBot="1">
      <c r="A477" s="164">
        <v>447</v>
      </c>
      <c r="B477" s="165" t="s">
        <v>1599</v>
      </c>
      <c r="C477" s="166" t="s">
        <v>1503</v>
      </c>
      <c r="D477" s="166" t="s">
        <v>1600</v>
      </c>
      <c r="E477" s="167">
        <f>work!G477+work!H477</f>
        <v>664080</v>
      </c>
      <c r="F477" s="167">
        <f>work!I477+work!J477</f>
        <v>157764</v>
      </c>
      <c r="G477" s="149"/>
      <c r="H477" s="168" t="str">
        <f>work!L477</f>
        <v>20150209</v>
      </c>
      <c r="I477" s="169">
        <f t="shared" si="12"/>
        <v>664080</v>
      </c>
      <c r="J477" s="169">
        <f t="shared" si="13"/>
        <v>157764</v>
      </c>
    </row>
    <row r="478" spans="1:10" ht="15.75" thickBot="1">
      <c r="A478" s="164">
        <v>448</v>
      </c>
      <c r="B478" s="165" t="s">
        <v>1603</v>
      </c>
      <c r="C478" s="166" t="s">
        <v>1601</v>
      </c>
      <c r="D478" s="166" t="s">
        <v>1604</v>
      </c>
      <c r="E478" s="167">
        <f>work!G478+work!H478</f>
        <v>189029</v>
      </c>
      <c r="F478" s="167">
        <f>work!I478+work!J478</f>
        <v>47990</v>
      </c>
      <c r="G478" s="149"/>
      <c r="H478" s="168" t="str">
        <f>work!L478</f>
        <v>20150209</v>
      </c>
      <c r="I478" s="169">
        <f t="shared" si="12"/>
        <v>189029</v>
      </c>
      <c r="J478" s="169">
        <f t="shared" si="13"/>
        <v>47990</v>
      </c>
    </row>
    <row r="479" spans="1:10" ht="15.75" thickBot="1">
      <c r="A479" s="164">
        <v>449</v>
      </c>
      <c r="B479" s="165" t="s">
        <v>1606</v>
      </c>
      <c r="C479" s="166" t="s">
        <v>1601</v>
      </c>
      <c r="D479" s="166" t="s">
        <v>1607</v>
      </c>
      <c r="E479" s="167">
        <f>work!G479+work!H479</f>
        <v>1910968</v>
      </c>
      <c r="F479" s="167">
        <f>work!I479+work!J479</f>
        <v>2222000</v>
      </c>
      <c r="G479" s="149"/>
      <c r="H479" s="168" t="str">
        <f>work!L479</f>
        <v>20150209</v>
      </c>
      <c r="I479" s="169">
        <f t="shared" si="12"/>
        <v>1910968</v>
      </c>
      <c r="J479" s="169">
        <f t="shared" si="13"/>
        <v>2222000</v>
      </c>
    </row>
    <row r="480" spans="1:10" ht="15.75" thickBot="1">
      <c r="A480" s="164">
        <v>450</v>
      </c>
      <c r="B480" s="165" t="s">
        <v>1609</v>
      </c>
      <c r="C480" s="166" t="s">
        <v>1601</v>
      </c>
      <c r="D480" s="166" t="s">
        <v>1610</v>
      </c>
      <c r="E480" s="167">
        <f>work!G480+work!H480</f>
        <v>51253</v>
      </c>
      <c r="F480" s="167">
        <f>work!I480+work!J480</f>
        <v>33500</v>
      </c>
      <c r="G480" s="149"/>
      <c r="H480" s="168" t="str">
        <f>work!L480</f>
        <v>20150209</v>
      </c>
      <c r="I480" s="169">
        <f aca="true" t="shared" si="14" ref="I480:I543">E480</f>
        <v>51253</v>
      </c>
      <c r="J480" s="169">
        <f aca="true" t="shared" si="15" ref="J480:J543">F480</f>
        <v>33500</v>
      </c>
    </row>
    <row r="481" spans="1:10" ht="15.75" thickBot="1">
      <c r="A481" s="164">
        <v>451</v>
      </c>
      <c r="B481" s="165" t="s">
        <v>1612</v>
      </c>
      <c r="C481" s="166" t="s">
        <v>1601</v>
      </c>
      <c r="D481" s="166" t="s">
        <v>1613</v>
      </c>
      <c r="E481" s="167">
        <f>work!G481+work!H481</f>
        <v>741300</v>
      </c>
      <c r="F481" s="167">
        <f>work!I481+work!J481</f>
        <v>34807</v>
      </c>
      <c r="G481" s="149"/>
      <c r="H481" s="168" t="str">
        <f>work!L481</f>
        <v>20150209</v>
      </c>
      <c r="I481" s="169">
        <f t="shared" si="14"/>
        <v>741300</v>
      </c>
      <c r="J481" s="169">
        <f t="shared" si="15"/>
        <v>34807</v>
      </c>
    </row>
    <row r="482" spans="1:10" ht="15.75" thickBot="1">
      <c r="A482" s="164">
        <v>452</v>
      </c>
      <c r="B482" s="165" t="s">
        <v>1615</v>
      </c>
      <c r="C482" s="166" t="s">
        <v>1601</v>
      </c>
      <c r="D482" s="166" t="s">
        <v>1616</v>
      </c>
      <c r="E482" s="167">
        <f>work!G482+work!H482</f>
        <v>250100</v>
      </c>
      <c r="F482" s="167">
        <f>work!I482+work!J482</f>
        <v>3365169</v>
      </c>
      <c r="G482" s="149"/>
      <c r="H482" s="168" t="str">
        <f>work!L482</f>
        <v>20150209</v>
      </c>
      <c r="I482" s="169">
        <f t="shared" si="14"/>
        <v>250100</v>
      </c>
      <c r="J482" s="169">
        <f t="shared" si="15"/>
        <v>3365169</v>
      </c>
    </row>
    <row r="483" spans="1:10" ht="15.75" thickBot="1">
      <c r="A483" s="164">
        <v>453</v>
      </c>
      <c r="B483" s="165" t="s">
        <v>1618</v>
      </c>
      <c r="C483" s="166" t="s">
        <v>1601</v>
      </c>
      <c r="D483" s="166" t="s">
        <v>1619</v>
      </c>
      <c r="E483" s="167">
        <f>work!G483+work!H483</f>
        <v>149027</v>
      </c>
      <c r="F483" s="167">
        <f>work!I483+work!J483</f>
        <v>5000</v>
      </c>
      <c r="G483" s="149"/>
      <c r="H483" s="168" t="str">
        <f>work!L483</f>
        <v>20150209</v>
      </c>
      <c r="I483" s="169">
        <f t="shared" si="14"/>
        <v>149027</v>
      </c>
      <c r="J483" s="169">
        <f t="shared" si="15"/>
        <v>5000</v>
      </c>
    </row>
    <row r="484" spans="1:10" ht="15.75" thickBot="1">
      <c r="A484" s="164">
        <v>454</v>
      </c>
      <c r="B484" s="165" t="s">
        <v>1621</v>
      </c>
      <c r="C484" s="166" t="s">
        <v>1601</v>
      </c>
      <c r="D484" s="166" t="s">
        <v>1622</v>
      </c>
      <c r="E484" s="167">
        <f>work!G484+work!H484</f>
        <v>1131626</v>
      </c>
      <c r="F484" s="167">
        <f>work!I484+work!J484</f>
        <v>844348</v>
      </c>
      <c r="G484" s="149"/>
      <c r="H484" s="168" t="str">
        <f>work!L484</f>
        <v>20150209</v>
      </c>
      <c r="I484" s="169">
        <f t="shared" si="14"/>
        <v>1131626</v>
      </c>
      <c r="J484" s="169">
        <f t="shared" si="15"/>
        <v>844348</v>
      </c>
    </row>
    <row r="485" spans="1:10" ht="15.75" thickBot="1">
      <c r="A485" s="164">
        <v>455</v>
      </c>
      <c r="B485" s="165" t="s">
        <v>1624</v>
      </c>
      <c r="C485" s="166" t="s">
        <v>1601</v>
      </c>
      <c r="D485" s="166" t="s">
        <v>1625</v>
      </c>
      <c r="E485" s="167">
        <f>work!G485+work!H485</f>
        <v>1180099</v>
      </c>
      <c r="F485" s="167">
        <f>work!I485+work!J485</f>
        <v>369546</v>
      </c>
      <c r="G485" s="149"/>
      <c r="H485" s="168" t="str">
        <f>work!L485</f>
        <v>20150312</v>
      </c>
      <c r="I485" s="169">
        <f t="shared" si="14"/>
        <v>1180099</v>
      </c>
      <c r="J485" s="169">
        <f t="shared" si="15"/>
        <v>369546</v>
      </c>
    </row>
    <row r="486" spans="1:10" ht="15.75" thickBot="1">
      <c r="A486" s="164">
        <v>456</v>
      </c>
      <c r="B486" s="165" t="s">
        <v>1627</v>
      </c>
      <c r="C486" s="166" t="s">
        <v>1601</v>
      </c>
      <c r="D486" s="166" t="s">
        <v>1628</v>
      </c>
      <c r="E486" s="167">
        <f>work!G486+work!H486</f>
        <v>176702</v>
      </c>
      <c r="F486" s="167">
        <f>work!I486+work!J486</f>
        <v>5745</v>
      </c>
      <c r="G486" s="149"/>
      <c r="H486" s="168" t="str">
        <f>work!L486</f>
        <v>20150209</v>
      </c>
      <c r="I486" s="169">
        <f t="shared" si="14"/>
        <v>176702</v>
      </c>
      <c r="J486" s="169">
        <f t="shared" si="15"/>
        <v>5745</v>
      </c>
    </row>
    <row r="487" spans="1:10" ht="15.75" thickBot="1">
      <c r="A487" s="164">
        <v>457</v>
      </c>
      <c r="B487" s="165" t="s">
        <v>1630</v>
      </c>
      <c r="C487" s="166" t="s">
        <v>1601</v>
      </c>
      <c r="D487" s="166" t="s">
        <v>1631</v>
      </c>
      <c r="E487" s="167">
        <f>work!G487+work!H487</f>
        <v>32430</v>
      </c>
      <c r="F487" s="167">
        <f>work!I487+work!J487</f>
        <v>0</v>
      </c>
      <c r="G487" s="149"/>
      <c r="H487" s="168" t="str">
        <f>work!L487</f>
        <v>20150312</v>
      </c>
      <c r="I487" s="169">
        <f t="shared" si="14"/>
        <v>32430</v>
      </c>
      <c r="J487" s="169">
        <f t="shared" si="15"/>
        <v>0</v>
      </c>
    </row>
    <row r="488" spans="1:10" ht="15.75" thickBot="1">
      <c r="A488" s="164">
        <v>458</v>
      </c>
      <c r="B488" s="165" t="s">
        <v>1633</v>
      </c>
      <c r="C488" s="166" t="s">
        <v>1601</v>
      </c>
      <c r="D488" s="166" t="s">
        <v>1634</v>
      </c>
      <c r="E488" s="167">
        <f>work!G488+work!H488</f>
        <v>153638</v>
      </c>
      <c r="F488" s="167">
        <f>work!I488+work!J488</f>
        <v>5100</v>
      </c>
      <c r="G488" s="149"/>
      <c r="H488" s="168" t="str">
        <f>work!L488</f>
        <v>20150209</v>
      </c>
      <c r="I488" s="169">
        <f t="shared" si="14"/>
        <v>153638</v>
      </c>
      <c r="J488" s="169">
        <f t="shared" si="15"/>
        <v>5100</v>
      </c>
    </row>
    <row r="489" spans="1:10" ht="15.75" thickBot="1">
      <c r="A489" s="164">
        <v>459</v>
      </c>
      <c r="B489" s="165" t="s">
        <v>1636</v>
      </c>
      <c r="C489" s="166" t="s">
        <v>1601</v>
      </c>
      <c r="D489" s="166" t="s">
        <v>1637</v>
      </c>
      <c r="E489" s="167">
        <f>work!G489+work!H489</f>
        <v>87798</v>
      </c>
      <c r="F489" s="167">
        <f>work!I489+work!J489</f>
        <v>905453</v>
      </c>
      <c r="G489" s="149"/>
      <c r="H489" s="168" t="str">
        <f>work!L489</f>
        <v>20150309</v>
      </c>
      <c r="I489" s="169">
        <f t="shared" si="14"/>
        <v>87798</v>
      </c>
      <c r="J489" s="169">
        <f t="shared" si="15"/>
        <v>905453</v>
      </c>
    </row>
    <row r="490" spans="1:10" ht="15.75" thickBot="1">
      <c r="A490" s="164">
        <v>460</v>
      </c>
      <c r="B490" s="165" t="s">
        <v>1639</v>
      </c>
      <c r="C490" s="166" t="s">
        <v>1601</v>
      </c>
      <c r="D490" s="166" t="s">
        <v>1640</v>
      </c>
      <c r="E490" s="167">
        <f>work!G490+work!H490</f>
        <v>237416</v>
      </c>
      <c r="F490" s="167">
        <f>work!I490+work!J490</f>
        <v>82300</v>
      </c>
      <c r="G490" s="149"/>
      <c r="H490" s="168" t="str">
        <f>work!L490</f>
        <v>20150209</v>
      </c>
      <c r="I490" s="169">
        <f t="shared" si="14"/>
        <v>237416</v>
      </c>
      <c r="J490" s="169">
        <f t="shared" si="15"/>
        <v>82300</v>
      </c>
    </row>
    <row r="491" spans="1:10" ht="15.75" thickBot="1">
      <c r="A491" s="164">
        <v>461</v>
      </c>
      <c r="B491" s="165" t="s">
        <v>1642</v>
      </c>
      <c r="C491" s="166" t="s">
        <v>1601</v>
      </c>
      <c r="D491" s="166" t="s">
        <v>1643</v>
      </c>
      <c r="E491" s="167">
        <f>work!G491+work!H491</f>
        <v>2584124</v>
      </c>
      <c r="F491" s="167">
        <f>work!I491+work!J491</f>
        <v>5791246</v>
      </c>
      <c r="G491" s="149"/>
      <c r="H491" s="168" t="str">
        <f>work!L491</f>
        <v>20150209</v>
      </c>
      <c r="I491" s="169">
        <f t="shared" si="14"/>
        <v>2584124</v>
      </c>
      <c r="J491" s="169">
        <f t="shared" si="15"/>
        <v>5791246</v>
      </c>
    </row>
    <row r="492" spans="1:10" ht="15.75" thickBot="1">
      <c r="A492" s="164">
        <v>462</v>
      </c>
      <c r="B492" s="165" t="s">
        <v>1645</v>
      </c>
      <c r="C492" s="166" t="s">
        <v>1601</v>
      </c>
      <c r="D492" s="166" t="s">
        <v>1646</v>
      </c>
      <c r="E492" s="167">
        <f>work!G492+work!H492</f>
        <v>746508</v>
      </c>
      <c r="F492" s="167">
        <f>work!I492+work!J492</f>
        <v>119700</v>
      </c>
      <c r="G492" s="149"/>
      <c r="H492" s="168" t="str">
        <f>work!L492</f>
        <v>20150312</v>
      </c>
      <c r="I492" s="169">
        <f t="shared" si="14"/>
        <v>746508</v>
      </c>
      <c r="J492" s="169">
        <f t="shared" si="15"/>
        <v>119700</v>
      </c>
    </row>
    <row r="493" spans="1:10" ht="15.75" thickBot="1">
      <c r="A493" s="164">
        <v>463</v>
      </c>
      <c r="B493" s="165" t="s">
        <v>1648</v>
      </c>
      <c r="C493" s="166" t="s">
        <v>1601</v>
      </c>
      <c r="D493" s="166" t="s">
        <v>1121</v>
      </c>
      <c r="E493" s="167">
        <f>work!G493+work!H493</f>
        <v>116318</v>
      </c>
      <c r="F493" s="167">
        <f>work!I493+work!J493</f>
        <v>247800</v>
      </c>
      <c r="G493" s="149"/>
      <c r="H493" s="168" t="str">
        <f>work!L493</f>
        <v>20150209</v>
      </c>
      <c r="I493" s="169">
        <f t="shared" si="14"/>
        <v>116318</v>
      </c>
      <c r="J493" s="169">
        <f t="shared" si="15"/>
        <v>247800</v>
      </c>
    </row>
    <row r="494" spans="1:10" ht="15.75" thickBot="1">
      <c r="A494" s="164">
        <v>464</v>
      </c>
      <c r="B494" s="165" t="s">
        <v>1651</v>
      </c>
      <c r="C494" s="166" t="s">
        <v>1649</v>
      </c>
      <c r="D494" s="166" t="s">
        <v>1652</v>
      </c>
      <c r="E494" s="167">
        <f>work!G494+work!H494</f>
        <v>35800</v>
      </c>
      <c r="F494" s="167">
        <f>work!I494+work!J494</f>
        <v>53868</v>
      </c>
      <c r="G494" s="149"/>
      <c r="H494" s="168" t="str">
        <f>work!L494</f>
        <v>20150309</v>
      </c>
      <c r="I494" s="169">
        <f t="shared" si="14"/>
        <v>35800</v>
      </c>
      <c r="J494" s="169">
        <f t="shared" si="15"/>
        <v>53868</v>
      </c>
    </row>
    <row r="495" spans="1:10" ht="15.75" thickBot="1">
      <c r="A495" s="164">
        <v>465</v>
      </c>
      <c r="B495" s="165" t="s">
        <v>1654</v>
      </c>
      <c r="C495" s="166" t="s">
        <v>1649</v>
      </c>
      <c r="D495" s="166" t="s">
        <v>1655</v>
      </c>
      <c r="E495" s="167">
        <f>work!G495+work!H495</f>
        <v>0</v>
      </c>
      <c r="F495" s="167">
        <f>work!I495+work!J495</f>
        <v>900</v>
      </c>
      <c r="G495" s="149"/>
      <c r="H495" s="168" t="str">
        <f>work!L495</f>
        <v>20150312</v>
      </c>
      <c r="I495" s="169">
        <f t="shared" si="14"/>
        <v>0</v>
      </c>
      <c r="J495" s="169">
        <f t="shared" si="15"/>
        <v>900</v>
      </c>
    </row>
    <row r="496" spans="1:10" ht="15.75" thickBot="1">
      <c r="A496" s="164">
        <v>466</v>
      </c>
      <c r="B496" s="165" t="s">
        <v>1657</v>
      </c>
      <c r="C496" s="166" t="s">
        <v>1649</v>
      </c>
      <c r="D496" s="166" t="s">
        <v>1658</v>
      </c>
      <c r="E496" s="167">
        <f>work!G496+work!H496</f>
        <v>68600</v>
      </c>
      <c r="F496" s="167">
        <f>work!I496+work!J496</f>
        <v>37178</v>
      </c>
      <c r="G496" s="149"/>
      <c r="H496" s="168" t="str">
        <f>work!L496</f>
        <v>20150209</v>
      </c>
      <c r="I496" s="169">
        <f t="shared" si="14"/>
        <v>68600</v>
      </c>
      <c r="J496" s="169">
        <f t="shared" si="15"/>
        <v>37178</v>
      </c>
    </row>
    <row r="497" spans="1:10" ht="15.75" thickBot="1">
      <c r="A497" s="164">
        <v>467</v>
      </c>
      <c r="B497" s="165" t="s">
        <v>1660</v>
      </c>
      <c r="C497" s="166" t="s">
        <v>1649</v>
      </c>
      <c r="D497" s="166" t="s">
        <v>1661</v>
      </c>
      <c r="E497" s="167">
        <f>work!G497+work!H497</f>
        <v>49070</v>
      </c>
      <c r="F497" s="167">
        <f>work!I497+work!J497</f>
        <v>74000</v>
      </c>
      <c r="G497" s="149"/>
      <c r="H497" s="168" t="str">
        <f>work!L497</f>
        <v>20150209</v>
      </c>
      <c r="I497" s="169">
        <f t="shared" si="14"/>
        <v>49070</v>
      </c>
      <c r="J497" s="169">
        <f t="shared" si="15"/>
        <v>74000</v>
      </c>
    </row>
    <row r="498" spans="1:10" ht="15.75" thickBot="1">
      <c r="A498" s="164">
        <v>468</v>
      </c>
      <c r="B498" s="165" t="s">
        <v>1663</v>
      </c>
      <c r="C498" s="166" t="s">
        <v>1649</v>
      </c>
      <c r="D498" s="166" t="s">
        <v>1664</v>
      </c>
      <c r="E498" s="167">
        <f>work!G498+work!H498</f>
        <v>61818</v>
      </c>
      <c r="F498" s="167">
        <f>work!I498+work!J498</f>
        <v>10000</v>
      </c>
      <c r="G498" s="149"/>
      <c r="H498" s="168" t="str">
        <f>work!L498</f>
        <v>20150209</v>
      </c>
      <c r="I498" s="169">
        <f t="shared" si="14"/>
        <v>61818</v>
      </c>
      <c r="J498" s="169">
        <f t="shared" si="15"/>
        <v>10000</v>
      </c>
    </row>
    <row r="499" spans="1:10" ht="15.75" thickBot="1">
      <c r="A499" s="164">
        <v>469</v>
      </c>
      <c r="B499" s="165" t="s">
        <v>1666</v>
      </c>
      <c r="C499" s="166" t="s">
        <v>1649</v>
      </c>
      <c r="D499" s="166" t="s">
        <v>1667</v>
      </c>
      <c r="E499" s="167">
        <f>work!G499+work!H499</f>
        <v>53077</v>
      </c>
      <c r="F499" s="167">
        <f>work!I499+work!J499</f>
        <v>48884</v>
      </c>
      <c r="G499" s="149"/>
      <c r="H499" s="168" t="str">
        <f>work!L499</f>
        <v>20150209</v>
      </c>
      <c r="I499" s="169">
        <f t="shared" si="14"/>
        <v>53077</v>
      </c>
      <c r="J499" s="169">
        <f t="shared" si="15"/>
        <v>48884</v>
      </c>
    </row>
    <row r="500" spans="1:10" ht="15.75" thickBot="1">
      <c r="A500" s="164">
        <v>470</v>
      </c>
      <c r="B500" s="165" t="s">
        <v>1669</v>
      </c>
      <c r="C500" s="166" t="s">
        <v>1649</v>
      </c>
      <c r="D500" s="166" t="s">
        <v>1670</v>
      </c>
      <c r="E500" s="167">
        <f>work!G500+work!H500</f>
        <v>0</v>
      </c>
      <c r="F500" s="167">
        <f>work!I500+work!J500</f>
        <v>0</v>
      </c>
      <c r="G500" s="149"/>
      <c r="H500" s="168" t="str">
        <f>work!L500</f>
        <v>20150309</v>
      </c>
      <c r="I500" s="169">
        <f t="shared" si="14"/>
        <v>0</v>
      </c>
      <c r="J500" s="169">
        <f t="shared" si="15"/>
        <v>0</v>
      </c>
    </row>
    <row r="501" spans="1:10" ht="15.75" thickBot="1">
      <c r="A501" s="164">
        <v>471</v>
      </c>
      <c r="B501" s="165" t="s">
        <v>1672</v>
      </c>
      <c r="C501" s="166" t="s">
        <v>1649</v>
      </c>
      <c r="D501" s="166" t="s">
        <v>1673</v>
      </c>
      <c r="E501" s="167">
        <f>work!G501+work!H501</f>
        <v>115235</v>
      </c>
      <c r="F501" s="167">
        <f>work!I501+work!J501</f>
        <v>380200</v>
      </c>
      <c r="G501" s="149"/>
      <c r="H501" s="168" t="str">
        <f>work!L501</f>
        <v>20150312</v>
      </c>
      <c r="I501" s="169">
        <f t="shared" si="14"/>
        <v>115235</v>
      </c>
      <c r="J501" s="169">
        <f t="shared" si="15"/>
        <v>380200</v>
      </c>
    </row>
    <row r="502" spans="1:10" ht="15.75" thickBot="1">
      <c r="A502" s="164">
        <v>472</v>
      </c>
      <c r="B502" s="165" t="s">
        <v>1675</v>
      </c>
      <c r="C502" s="166" t="s">
        <v>1649</v>
      </c>
      <c r="D502" s="166" t="s">
        <v>1676</v>
      </c>
      <c r="E502" s="167">
        <f>work!G502+work!H502</f>
        <v>188202</v>
      </c>
      <c r="F502" s="167">
        <f>work!I502+work!J502</f>
        <v>28421</v>
      </c>
      <c r="G502" s="149"/>
      <c r="H502" s="168" t="s">
        <v>9</v>
      </c>
      <c r="I502" s="169">
        <f t="shared" si="14"/>
        <v>188202</v>
      </c>
      <c r="J502" s="169">
        <f t="shared" si="15"/>
        <v>28421</v>
      </c>
    </row>
    <row r="503" spans="1:10" ht="15.75" thickBot="1">
      <c r="A503" s="164">
        <v>473</v>
      </c>
      <c r="B503" s="165" t="s">
        <v>1678</v>
      </c>
      <c r="C503" s="166" t="s">
        <v>1649</v>
      </c>
      <c r="D503" s="166" t="s">
        <v>1679</v>
      </c>
      <c r="E503" s="167">
        <f>work!G503+work!H503</f>
        <v>23926</v>
      </c>
      <c r="F503" s="167">
        <f>work!I503+work!J503</f>
        <v>154698</v>
      </c>
      <c r="G503" s="149"/>
      <c r="H503" s="168" t="str">
        <f>work!L503</f>
        <v>20150312</v>
      </c>
      <c r="I503" s="169">
        <f t="shared" si="14"/>
        <v>23926</v>
      </c>
      <c r="J503" s="169">
        <f t="shared" si="15"/>
        <v>154698</v>
      </c>
    </row>
    <row r="504" spans="1:10" ht="15.75" thickBot="1">
      <c r="A504" s="164">
        <v>474</v>
      </c>
      <c r="B504" s="165" t="s">
        <v>1681</v>
      </c>
      <c r="C504" s="166" t="s">
        <v>1649</v>
      </c>
      <c r="D504" s="166" t="s">
        <v>1687</v>
      </c>
      <c r="E504" s="167">
        <f>work!G504+work!H504</f>
        <v>6700</v>
      </c>
      <c r="F504" s="167">
        <f>work!I504+work!J504</f>
        <v>94108</v>
      </c>
      <c r="G504" s="149"/>
      <c r="H504" s="168" t="str">
        <f>work!L504</f>
        <v>20150209</v>
      </c>
      <c r="I504" s="169">
        <f t="shared" si="14"/>
        <v>6700</v>
      </c>
      <c r="J504" s="169">
        <f t="shared" si="15"/>
        <v>94108</v>
      </c>
    </row>
    <row r="505" spans="1:10" ht="15.75" thickBot="1">
      <c r="A505" s="164">
        <v>475</v>
      </c>
      <c r="B505" s="165" t="s">
        <v>1689</v>
      </c>
      <c r="C505" s="166" t="s">
        <v>1649</v>
      </c>
      <c r="D505" s="166" t="s">
        <v>1690</v>
      </c>
      <c r="E505" s="167">
        <f>work!G505+work!H505</f>
        <v>57386</v>
      </c>
      <c r="F505" s="167">
        <f>work!I505+work!J505</f>
        <v>0</v>
      </c>
      <c r="G505" s="149"/>
      <c r="H505" s="168" t="str">
        <f>work!L505</f>
        <v>20150209</v>
      </c>
      <c r="I505" s="169">
        <f t="shared" si="14"/>
        <v>57386</v>
      </c>
      <c r="J505" s="169">
        <f t="shared" si="15"/>
        <v>0</v>
      </c>
    </row>
    <row r="506" spans="1:10" ht="15.75" thickBot="1">
      <c r="A506" s="164">
        <v>476</v>
      </c>
      <c r="B506" s="165" t="s">
        <v>1692</v>
      </c>
      <c r="C506" s="166" t="s">
        <v>1649</v>
      </c>
      <c r="D506" s="166" t="s">
        <v>1693</v>
      </c>
      <c r="E506" s="167">
        <f>work!G506+work!H506</f>
        <v>98681</v>
      </c>
      <c r="F506" s="167">
        <f>work!I506+work!J506</f>
        <v>52382</v>
      </c>
      <c r="G506" s="149"/>
      <c r="H506" s="168" t="str">
        <f>work!L506</f>
        <v>20150209</v>
      </c>
      <c r="I506" s="169">
        <f t="shared" si="14"/>
        <v>98681</v>
      </c>
      <c r="J506" s="169">
        <f t="shared" si="15"/>
        <v>52382</v>
      </c>
    </row>
    <row r="507" spans="1:10" ht="15.75" thickBot="1">
      <c r="A507" s="164">
        <v>477</v>
      </c>
      <c r="B507" s="165" t="s">
        <v>1695</v>
      </c>
      <c r="C507" s="166" t="s">
        <v>1649</v>
      </c>
      <c r="D507" s="166" t="s">
        <v>1696</v>
      </c>
      <c r="E507" s="167">
        <f>work!G507+work!H507</f>
        <v>19300</v>
      </c>
      <c r="F507" s="167">
        <f>work!I507+work!J507</f>
        <v>129524</v>
      </c>
      <c r="G507" s="149"/>
      <c r="H507" s="168" t="str">
        <f>work!L507</f>
        <v>20150312</v>
      </c>
      <c r="I507" s="169">
        <f t="shared" si="14"/>
        <v>19300</v>
      </c>
      <c r="J507" s="169">
        <f t="shared" si="15"/>
        <v>129524</v>
      </c>
    </row>
    <row r="508" spans="1:10" ht="15.75" thickBot="1">
      <c r="A508" s="164">
        <v>478</v>
      </c>
      <c r="B508" s="165" t="s">
        <v>1698</v>
      </c>
      <c r="C508" s="166" t="s">
        <v>1649</v>
      </c>
      <c r="D508" s="166" t="s">
        <v>1699</v>
      </c>
      <c r="E508" s="167">
        <f>work!G508+work!H508</f>
        <v>144564</v>
      </c>
      <c r="F508" s="167">
        <f>work!I508+work!J508</f>
        <v>5400</v>
      </c>
      <c r="G508" s="149"/>
      <c r="H508" s="168" t="str">
        <f>work!L508</f>
        <v>20150209</v>
      </c>
      <c r="I508" s="169">
        <f t="shared" si="14"/>
        <v>144564</v>
      </c>
      <c r="J508" s="169">
        <f t="shared" si="15"/>
        <v>5400</v>
      </c>
    </row>
    <row r="509" spans="1:10" ht="15.75" thickBot="1">
      <c r="A509" s="164">
        <v>479</v>
      </c>
      <c r="B509" s="165" t="s">
        <v>1702</v>
      </c>
      <c r="C509" s="166" t="s">
        <v>1700</v>
      </c>
      <c r="D509" s="166" t="s">
        <v>1703</v>
      </c>
      <c r="E509" s="167">
        <f>work!G509+work!H509</f>
        <v>327703</v>
      </c>
      <c r="F509" s="167">
        <f>work!I509+work!J509</f>
        <v>568958</v>
      </c>
      <c r="G509" s="149"/>
      <c r="H509" s="168" t="str">
        <f>work!L509</f>
        <v>20150209</v>
      </c>
      <c r="I509" s="169">
        <f t="shared" si="14"/>
        <v>327703</v>
      </c>
      <c r="J509" s="169">
        <f t="shared" si="15"/>
        <v>568958</v>
      </c>
    </row>
    <row r="510" spans="1:10" ht="15.75" thickBot="1">
      <c r="A510" s="164">
        <v>480</v>
      </c>
      <c r="B510" s="165" t="s">
        <v>1705</v>
      </c>
      <c r="C510" s="166" t="s">
        <v>1700</v>
      </c>
      <c r="D510" s="166" t="s">
        <v>1706</v>
      </c>
      <c r="E510" s="167">
        <f>work!G510+work!H510</f>
        <v>1252140</v>
      </c>
      <c r="F510" s="167">
        <f>work!I510+work!J510</f>
        <v>2791226</v>
      </c>
      <c r="G510" s="149"/>
      <c r="H510" s="168" t="str">
        <f>work!L510</f>
        <v>20150209</v>
      </c>
      <c r="I510" s="169">
        <f t="shared" si="14"/>
        <v>1252140</v>
      </c>
      <c r="J510" s="169">
        <f t="shared" si="15"/>
        <v>2791226</v>
      </c>
    </row>
    <row r="511" spans="1:10" ht="15.75" thickBot="1">
      <c r="A511" s="164">
        <v>481</v>
      </c>
      <c r="B511" s="165" t="s">
        <v>1708</v>
      </c>
      <c r="C511" s="166" t="s">
        <v>1700</v>
      </c>
      <c r="D511" s="166" t="s">
        <v>1709</v>
      </c>
      <c r="E511" s="167">
        <f>work!G511+work!H511</f>
        <v>348389</v>
      </c>
      <c r="F511" s="167">
        <f>work!I511+work!J511</f>
        <v>85995</v>
      </c>
      <c r="G511" s="149"/>
      <c r="H511" s="168" t="str">
        <f>work!L511</f>
        <v>20150209</v>
      </c>
      <c r="I511" s="169">
        <f t="shared" si="14"/>
        <v>348389</v>
      </c>
      <c r="J511" s="169">
        <f t="shared" si="15"/>
        <v>85995</v>
      </c>
    </row>
    <row r="512" spans="1:10" ht="15.75" thickBot="1">
      <c r="A512" s="164">
        <v>482</v>
      </c>
      <c r="B512" s="165" t="s">
        <v>1711</v>
      </c>
      <c r="C512" s="166" t="s">
        <v>1700</v>
      </c>
      <c r="D512" s="166" t="s">
        <v>1712</v>
      </c>
      <c r="E512" s="167">
        <f>work!G512+work!H512</f>
        <v>695553</v>
      </c>
      <c r="F512" s="167">
        <f>work!I512+work!J512</f>
        <v>4000</v>
      </c>
      <c r="G512" s="149"/>
      <c r="H512" s="168" t="str">
        <f>work!L512</f>
        <v>20150209</v>
      </c>
      <c r="I512" s="169">
        <f t="shared" si="14"/>
        <v>695553</v>
      </c>
      <c r="J512" s="169">
        <f t="shared" si="15"/>
        <v>4000</v>
      </c>
    </row>
    <row r="513" spans="1:10" ht="15.75" thickBot="1">
      <c r="A513" s="164">
        <v>483</v>
      </c>
      <c r="B513" s="165" t="s">
        <v>1714</v>
      </c>
      <c r="C513" s="166" t="s">
        <v>1700</v>
      </c>
      <c r="D513" s="166" t="s">
        <v>1715</v>
      </c>
      <c r="E513" s="167">
        <f>work!G513+work!H513</f>
        <v>1800</v>
      </c>
      <c r="F513" s="167">
        <f>work!I513+work!J513</f>
        <v>0</v>
      </c>
      <c r="G513" s="149"/>
      <c r="H513" s="168" t="str">
        <f>work!L513</f>
        <v>20150209</v>
      </c>
      <c r="I513" s="169">
        <f t="shared" si="14"/>
        <v>1800</v>
      </c>
      <c r="J513" s="169">
        <f t="shared" si="15"/>
        <v>0</v>
      </c>
    </row>
    <row r="514" spans="1:10" ht="15.75" thickBot="1">
      <c r="A514" s="164">
        <v>484</v>
      </c>
      <c r="B514" s="165" t="s">
        <v>1717</v>
      </c>
      <c r="C514" s="166" t="s">
        <v>1700</v>
      </c>
      <c r="D514" s="166" t="s">
        <v>1718</v>
      </c>
      <c r="E514" s="167">
        <f>work!G514+work!H514</f>
        <v>1526403</v>
      </c>
      <c r="F514" s="167">
        <f>work!I514+work!J514</f>
        <v>3073655</v>
      </c>
      <c r="G514" s="149"/>
      <c r="H514" s="168" t="str">
        <f>work!L514</f>
        <v>20150209</v>
      </c>
      <c r="I514" s="169">
        <f t="shared" si="14"/>
        <v>1526403</v>
      </c>
      <c r="J514" s="169">
        <f t="shared" si="15"/>
        <v>3073655</v>
      </c>
    </row>
    <row r="515" spans="1:10" ht="15.75" thickBot="1">
      <c r="A515" s="164">
        <v>485</v>
      </c>
      <c r="B515" s="165" t="s">
        <v>1720</v>
      </c>
      <c r="C515" s="166" t="s">
        <v>1700</v>
      </c>
      <c r="D515" s="166" t="s">
        <v>1721</v>
      </c>
      <c r="E515" s="167">
        <f>work!G515+work!H515</f>
        <v>1233190</v>
      </c>
      <c r="F515" s="167">
        <f>work!I515+work!J515</f>
        <v>0</v>
      </c>
      <c r="G515" s="149"/>
      <c r="H515" s="168" t="str">
        <f>work!L515</f>
        <v>20150312</v>
      </c>
      <c r="I515" s="169">
        <f t="shared" si="14"/>
        <v>1233190</v>
      </c>
      <c r="J515" s="169">
        <f t="shared" si="15"/>
        <v>0</v>
      </c>
    </row>
    <row r="516" spans="1:10" ht="15.75" thickBot="1">
      <c r="A516" s="164">
        <v>486</v>
      </c>
      <c r="B516" s="165" t="s">
        <v>1723</v>
      </c>
      <c r="C516" s="166" t="s">
        <v>1700</v>
      </c>
      <c r="D516" s="166" t="s">
        <v>940</v>
      </c>
      <c r="E516" s="167">
        <f>work!G516+work!H516</f>
        <v>2958893</v>
      </c>
      <c r="F516" s="167">
        <f>work!I516+work!J516</f>
        <v>6922978</v>
      </c>
      <c r="G516" s="149"/>
      <c r="H516" s="168" t="str">
        <f>work!L516</f>
        <v>20150209</v>
      </c>
      <c r="I516" s="169">
        <f t="shared" si="14"/>
        <v>2958893</v>
      </c>
      <c r="J516" s="169">
        <f t="shared" si="15"/>
        <v>6922978</v>
      </c>
    </row>
    <row r="517" spans="1:10" ht="15.75" thickBot="1">
      <c r="A517" s="164">
        <v>487</v>
      </c>
      <c r="B517" s="165" t="s">
        <v>1725</v>
      </c>
      <c r="C517" s="166" t="s">
        <v>1700</v>
      </c>
      <c r="D517" s="166" t="s">
        <v>13</v>
      </c>
      <c r="E517" s="167">
        <f>work!G517+work!H517</f>
        <v>175296</v>
      </c>
      <c r="F517" s="167">
        <f>work!I517+work!J517</f>
        <v>0</v>
      </c>
      <c r="G517" s="149"/>
      <c r="H517" s="168" t="str">
        <f>work!L517</f>
        <v>20150107</v>
      </c>
      <c r="I517" s="169">
        <f t="shared" si="14"/>
        <v>175296</v>
      </c>
      <c r="J517" s="169">
        <f t="shared" si="15"/>
        <v>0</v>
      </c>
    </row>
    <row r="518" spans="1:10" ht="15.75" thickBot="1">
      <c r="A518" s="164">
        <v>488</v>
      </c>
      <c r="B518" s="165" t="s">
        <v>15</v>
      </c>
      <c r="C518" s="166" t="s">
        <v>1700</v>
      </c>
      <c r="D518" s="166" t="s">
        <v>16</v>
      </c>
      <c r="E518" s="167">
        <f>work!G518+work!H518</f>
        <v>3140207</v>
      </c>
      <c r="F518" s="167">
        <f>work!I518+work!J518</f>
        <v>771294</v>
      </c>
      <c r="G518" s="149"/>
      <c r="H518" s="168" t="str">
        <f>work!L518</f>
        <v>20150312</v>
      </c>
      <c r="I518" s="169">
        <f t="shared" si="14"/>
        <v>3140207</v>
      </c>
      <c r="J518" s="169">
        <f t="shared" si="15"/>
        <v>771294</v>
      </c>
    </row>
    <row r="519" spans="1:10" ht="15.75" thickBot="1">
      <c r="A519" s="164">
        <v>489</v>
      </c>
      <c r="B519" s="165" t="s">
        <v>18</v>
      </c>
      <c r="C519" s="166" t="s">
        <v>1700</v>
      </c>
      <c r="D519" s="166" t="s">
        <v>19</v>
      </c>
      <c r="E519" s="167">
        <f>work!G519+work!H519</f>
        <v>203079</v>
      </c>
      <c r="F519" s="167">
        <f>work!I519+work!J519</f>
        <v>100</v>
      </c>
      <c r="G519" s="149"/>
      <c r="H519" s="168" t="str">
        <f>work!L519</f>
        <v>20150209</v>
      </c>
      <c r="I519" s="169">
        <f t="shared" si="14"/>
        <v>203079</v>
      </c>
      <c r="J519" s="169">
        <f t="shared" si="15"/>
        <v>100</v>
      </c>
    </row>
    <row r="520" spans="1:10" ht="15.75" thickBot="1">
      <c r="A520" s="164">
        <v>490</v>
      </c>
      <c r="B520" s="165" t="s">
        <v>21</v>
      </c>
      <c r="C520" s="166" t="s">
        <v>1700</v>
      </c>
      <c r="D520" s="166" t="s">
        <v>22</v>
      </c>
      <c r="E520" s="167">
        <f>work!G520+work!H520</f>
        <v>24000</v>
      </c>
      <c r="F520" s="167">
        <f>work!I520+work!J520</f>
        <v>0</v>
      </c>
      <c r="G520" s="149"/>
      <c r="H520" s="168" t="str">
        <f>work!L520</f>
        <v>20150209</v>
      </c>
      <c r="I520" s="169">
        <f t="shared" si="14"/>
        <v>24000</v>
      </c>
      <c r="J520" s="169">
        <f t="shared" si="15"/>
        <v>0</v>
      </c>
    </row>
    <row r="521" spans="1:10" ht="15.75" thickBot="1">
      <c r="A521" s="164">
        <v>491</v>
      </c>
      <c r="B521" s="165" t="s">
        <v>24</v>
      </c>
      <c r="C521" s="166" t="s">
        <v>1700</v>
      </c>
      <c r="D521" s="166" t="s">
        <v>25</v>
      </c>
      <c r="E521" s="167">
        <f>work!G521+work!H521</f>
        <v>5332868</v>
      </c>
      <c r="F521" s="167">
        <f>work!I521+work!J521</f>
        <v>2714954</v>
      </c>
      <c r="G521" s="149"/>
      <c r="H521" s="168" t="str">
        <f>work!L521</f>
        <v>20150209</v>
      </c>
      <c r="I521" s="169">
        <f t="shared" si="14"/>
        <v>5332868</v>
      </c>
      <c r="J521" s="169">
        <f t="shared" si="15"/>
        <v>2714954</v>
      </c>
    </row>
    <row r="522" spans="1:10" ht="15.75" thickBot="1">
      <c r="A522" s="164">
        <v>492</v>
      </c>
      <c r="B522" s="165" t="s">
        <v>27</v>
      </c>
      <c r="C522" s="166" t="s">
        <v>1700</v>
      </c>
      <c r="D522" s="166" t="s">
        <v>28</v>
      </c>
      <c r="E522" s="167">
        <f>work!G522+work!H522</f>
        <v>33387</v>
      </c>
      <c r="F522" s="167">
        <f>work!I522+work!J522</f>
        <v>9500</v>
      </c>
      <c r="G522" s="149"/>
      <c r="H522" s="168" t="str">
        <f>work!L522</f>
        <v>20150312</v>
      </c>
      <c r="I522" s="169">
        <f t="shared" si="14"/>
        <v>33387</v>
      </c>
      <c r="J522" s="169">
        <f t="shared" si="15"/>
        <v>9500</v>
      </c>
    </row>
    <row r="523" spans="1:10" ht="15.75" thickBot="1">
      <c r="A523" s="164">
        <v>493</v>
      </c>
      <c r="B523" s="165" t="s">
        <v>30</v>
      </c>
      <c r="C523" s="166" t="s">
        <v>1700</v>
      </c>
      <c r="D523" s="166" t="s">
        <v>1684</v>
      </c>
      <c r="E523" s="167">
        <f>work!G523+work!H523</f>
        <v>68595</v>
      </c>
      <c r="F523" s="167">
        <f>work!I523+work!J523</f>
        <v>74000</v>
      </c>
      <c r="G523" s="149"/>
      <c r="H523" s="168" t="str">
        <f>work!L523</f>
        <v>20150209</v>
      </c>
      <c r="I523" s="169">
        <f t="shared" si="14"/>
        <v>68595</v>
      </c>
      <c r="J523" s="169">
        <f t="shared" si="15"/>
        <v>74000</v>
      </c>
    </row>
    <row r="524" spans="1:10" ht="15.75" thickBot="1">
      <c r="A524" s="164">
        <v>494</v>
      </c>
      <c r="B524" s="165" t="s">
        <v>32</v>
      </c>
      <c r="C524" s="166" t="s">
        <v>1700</v>
      </c>
      <c r="D524" s="166" t="s">
        <v>33</v>
      </c>
      <c r="E524" s="167">
        <f>work!G524+work!H524</f>
        <v>137624</v>
      </c>
      <c r="F524" s="167">
        <f>work!I524+work!J524</f>
        <v>59930</v>
      </c>
      <c r="G524" s="149"/>
      <c r="H524" s="168" t="str">
        <f>work!L524</f>
        <v>20150312</v>
      </c>
      <c r="I524" s="169">
        <f t="shared" si="14"/>
        <v>137624</v>
      </c>
      <c r="J524" s="169">
        <f t="shared" si="15"/>
        <v>59930</v>
      </c>
    </row>
    <row r="525" spans="1:10" ht="15.75" thickBot="1">
      <c r="A525" s="164">
        <v>495</v>
      </c>
      <c r="B525" s="165" t="s">
        <v>35</v>
      </c>
      <c r="C525" s="166" t="s">
        <v>1700</v>
      </c>
      <c r="D525" s="166" t="s">
        <v>36</v>
      </c>
      <c r="E525" s="167">
        <f>work!G525+work!H525</f>
        <v>22735</v>
      </c>
      <c r="F525" s="167">
        <f>work!I525+work!J525</f>
        <v>6500</v>
      </c>
      <c r="G525" s="149"/>
      <c r="H525" s="168" t="str">
        <f>work!L525</f>
        <v>20150209</v>
      </c>
      <c r="I525" s="169">
        <f t="shared" si="14"/>
        <v>22735</v>
      </c>
      <c r="J525" s="169">
        <f t="shared" si="15"/>
        <v>6500</v>
      </c>
    </row>
    <row r="526" spans="1:10" ht="15.75" thickBot="1">
      <c r="A526" s="164">
        <v>496</v>
      </c>
      <c r="B526" s="165" t="s">
        <v>38</v>
      </c>
      <c r="C526" s="166" t="s">
        <v>1700</v>
      </c>
      <c r="D526" s="166" t="s">
        <v>39</v>
      </c>
      <c r="E526" s="167">
        <f>work!G526+work!H526</f>
        <v>238044</v>
      </c>
      <c r="F526" s="167">
        <f>work!I526+work!J526</f>
        <v>927750</v>
      </c>
      <c r="G526" s="149"/>
      <c r="H526" s="168" t="str">
        <f>work!L526</f>
        <v>20150209</v>
      </c>
      <c r="I526" s="169">
        <f t="shared" si="14"/>
        <v>238044</v>
      </c>
      <c r="J526" s="169">
        <f t="shared" si="15"/>
        <v>927750</v>
      </c>
    </row>
    <row r="527" spans="1:10" ht="15.75" thickBot="1">
      <c r="A527" s="164">
        <v>497</v>
      </c>
      <c r="B527" s="165" t="s">
        <v>41</v>
      </c>
      <c r="C527" s="166" t="s">
        <v>1700</v>
      </c>
      <c r="D527" s="166" t="s">
        <v>1685</v>
      </c>
      <c r="E527" s="167">
        <f>work!G527+work!H527</f>
        <v>38038</v>
      </c>
      <c r="F527" s="167">
        <f>work!I527+work!J527</f>
        <v>1000</v>
      </c>
      <c r="G527" s="149"/>
      <c r="H527" s="168" t="str">
        <f>work!L527</f>
        <v>20150312</v>
      </c>
      <c r="I527" s="169">
        <f t="shared" si="14"/>
        <v>38038</v>
      </c>
      <c r="J527" s="169">
        <f t="shared" si="15"/>
        <v>1000</v>
      </c>
    </row>
    <row r="528" spans="1:10" ht="15.75" thickBot="1">
      <c r="A528" s="164">
        <v>498</v>
      </c>
      <c r="B528" s="165" t="s">
        <v>43</v>
      </c>
      <c r="C528" s="166" t="s">
        <v>1700</v>
      </c>
      <c r="D528" s="166" t="s">
        <v>44</v>
      </c>
      <c r="E528" s="167">
        <f>work!G528+work!H528</f>
        <v>456841</v>
      </c>
      <c r="F528" s="167">
        <f>work!I528+work!J528</f>
        <v>1377303</v>
      </c>
      <c r="G528" s="149"/>
      <c r="H528" s="168" t="str">
        <f>work!L528</f>
        <v>20150209</v>
      </c>
      <c r="I528" s="169">
        <f t="shared" si="14"/>
        <v>456841</v>
      </c>
      <c r="J528" s="169">
        <f t="shared" si="15"/>
        <v>1377303</v>
      </c>
    </row>
    <row r="529" spans="1:10" ht="15.75" thickBot="1">
      <c r="A529" s="164">
        <v>499</v>
      </c>
      <c r="B529" s="165" t="s">
        <v>46</v>
      </c>
      <c r="C529" s="166" t="s">
        <v>1700</v>
      </c>
      <c r="D529" s="166" t="s">
        <v>47</v>
      </c>
      <c r="E529" s="167">
        <f>work!G529+work!H529</f>
        <v>345446</v>
      </c>
      <c r="F529" s="167">
        <f>work!I529+work!J529</f>
        <v>171183</v>
      </c>
      <c r="G529" s="149"/>
      <c r="H529" s="168" t="str">
        <f>work!L529</f>
        <v>20150209</v>
      </c>
      <c r="I529" s="169">
        <f t="shared" si="14"/>
        <v>345446</v>
      </c>
      <c r="J529" s="169">
        <f t="shared" si="15"/>
        <v>171183</v>
      </c>
    </row>
    <row r="530" spans="1:10" ht="15.75" thickBot="1">
      <c r="A530" s="164">
        <v>500</v>
      </c>
      <c r="B530" s="165" t="s">
        <v>50</v>
      </c>
      <c r="C530" s="166" t="s">
        <v>48</v>
      </c>
      <c r="D530" s="166" t="s">
        <v>51</v>
      </c>
      <c r="E530" s="167">
        <f>work!G530+work!H530</f>
        <v>20750</v>
      </c>
      <c r="F530" s="167">
        <f>work!I530+work!J530</f>
        <v>0</v>
      </c>
      <c r="G530" s="149"/>
      <c r="H530" s="168" t="str">
        <f>work!L530</f>
        <v>20150309</v>
      </c>
      <c r="I530" s="169">
        <f t="shared" si="14"/>
        <v>20750</v>
      </c>
      <c r="J530" s="169">
        <f t="shared" si="15"/>
        <v>0</v>
      </c>
    </row>
    <row r="531" spans="1:10" ht="15.75" thickBot="1">
      <c r="A531" s="164">
        <v>501</v>
      </c>
      <c r="B531" s="165" t="s">
        <v>53</v>
      </c>
      <c r="C531" s="166" t="s">
        <v>48</v>
      </c>
      <c r="D531" s="166" t="s">
        <v>54</v>
      </c>
      <c r="E531" s="167">
        <f>work!G531+work!H531</f>
        <v>56316</v>
      </c>
      <c r="F531" s="167">
        <f>work!I531+work!J531</f>
        <v>89650</v>
      </c>
      <c r="G531" s="149"/>
      <c r="H531" s="168" t="str">
        <f>work!L531</f>
        <v>20150209</v>
      </c>
      <c r="I531" s="169">
        <f t="shared" si="14"/>
        <v>56316</v>
      </c>
      <c r="J531" s="169">
        <f t="shared" si="15"/>
        <v>89650</v>
      </c>
    </row>
    <row r="532" spans="1:10" ht="15.75" thickBot="1">
      <c r="A532" s="164">
        <v>502</v>
      </c>
      <c r="B532" s="165" t="s">
        <v>56</v>
      </c>
      <c r="C532" s="166" t="s">
        <v>48</v>
      </c>
      <c r="D532" s="166" t="s">
        <v>57</v>
      </c>
      <c r="E532" s="167">
        <f>work!G532+work!H532</f>
        <v>830</v>
      </c>
      <c r="F532" s="167">
        <f>work!I532+work!J532</f>
        <v>123000</v>
      </c>
      <c r="G532" s="149"/>
      <c r="H532" s="168" t="str">
        <f>work!L532</f>
        <v>20150209</v>
      </c>
      <c r="I532" s="169">
        <f t="shared" si="14"/>
        <v>830</v>
      </c>
      <c r="J532" s="169">
        <f t="shared" si="15"/>
        <v>123000</v>
      </c>
    </row>
    <row r="533" spans="1:10" ht="15.75" thickBot="1">
      <c r="A533" s="164">
        <v>503</v>
      </c>
      <c r="B533" s="165" t="s">
        <v>59</v>
      </c>
      <c r="C533" s="166" t="s">
        <v>48</v>
      </c>
      <c r="D533" s="166" t="s">
        <v>60</v>
      </c>
      <c r="E533" s="167">
        <f>work!G533+work!H533</f>
        <v>188433</v>
      </c>
      <c r="F533" s="167">
        <f>work!I533+work!J533</f>
        <v>33385</v>
      </c>
      <c r="G533" s="149"/>
      <c r="H533" s="168" t="str">
        <f>work!L533</f>
        <v>20150312</v>
      </c>
      <c r="I533" s="169">
        <f t="shared" si="14"/>
        <v>188433</v>
      </c>
      <c r="J533" s="169">
        <f t="shared" si="15"/>
        <v>33385</v>
      </c>
    </row>
    <row r="534" spans="1:10" ht="15.75" thickBot="1">
      <c r="A534" s="164">
        <v>504</v>
      </c>
      <c r="B534" s="165" t="s">
        <v>62</v>
      </c>
      <c r="C534" s="166" t="s">
        <v>48</v>
      </c>
      <c r="D534" s="166" t="s">
        <v>63</v>
      </c>
      <c r="E534" s="167">
        <f>work!G534+work!H534</f>
        <v>564209</v>
      </c>
      <c r="F534" s="167">
        <f>work!I534+work!J534</f>
        <v>11800</v>
      </c>
      <c r="G534" s="149"/>
      <c r="H534" s="168" t="str">
        <f>work!L534</f>
        <v>20150209</v>
      </c>
      <c r="I534" s="169">
        <f t="shared" si="14"/>
        <v>564209</v>
      </c>
      <c r="J534" s="169">
        <f t="shared" si="15"/>
        <v>11800</v>
      </c>
    </row>
    <row r="535" spans="1:10" ht="15.75" thickBot="1">
      <c r="A535" s="164">
        <v>505</v>
      </c>
      <c r="B535" s="165" t="s">
        <v>65</v>
      </c>
      <c r="C535" s="166" t="s">
        <v>48</v>
      </c>
      <c r="D535" s="166" t="s">
        <v>66</v>
      </c>
      <c r="E535" s="167">
        <f>work!G535+work!H535</f>
        <v>49000</v>
      </c>
      <c r="F535" s="167">
        <f>work!I535+work!J535</f>
        <v>32673</v>
      </c>
      <c r="G535" s="149"/>
      <c r="H535" s="168" t="str">
        <f>work!L535</f>
        <v>20150209</v>
      </c>
      <c r="I535" s="169">
        <f t="shared" si="14"/>
        <v>49000</v>
      </c>
      <c r="J535" s="169">
        <f t="shared" si="15"/>
        <v>32673</v>
      </c>
    </row>
    <row r="536" spans="1:10" ht="15.75" thickBot="1">
      <c r="A536" s="164">
        <v>506</v>
      </c>
      <c r="B536" s="165" t="s">
        <v>68</v>
      </c>
      <c r="C536" s="166" t="s">
        <v>48</v>
      </c>
      <c r="D536" s="166" t="s">
        <v>69</v>
      </c>
      <c r="E536" s="167">
        <f>work!G536+work!H536</f>
        <v>25209</v>
      </c>
      <c r="F536" s="167">
        <f>work!I536+work!J536</f>
        <v>2000</v>
      </c>
      <c r="G536" s="149"/>
      <c r="H536" s="168" t="str">
        <f>work!L536</f>
        <v>20150209</v>
      </c>
      <c r="I536" s="169">
        <f t="shared" si="14"/>
        <v>25209</v>
      </c>
      <c r="J536" s="169">
        <f t="shared" si="15"/>
        <v>2000</v>
      </c>
    </row>
    <row r="537" spans="1:10" ht="15.75" thickBot="1">
      <c r="A537" s="164">
        <v>507</v>
      </c>
      <c r="B537" s="165" t="s">
        <v>71</v>
      </c>
      <c r="C537" s="166" t="s">
        <v>48</v>
      </c>
      <c r="D537" s="166" t="s">
        <v>72</v>
      </c>
      <c r="E537" s="167">
        <f>work!G537+work!H537</f>
        <v>50010</v>
      </c>
      <c r="F537" s="167">
        <f>work!I537+work!J537</f>
        <v>31850</v>
      </c>
      <c r="G537" s="149"/>
      <c r="H537" s="168" t="str">
        <f>work!L537</f>
        <v>20150209</v>
      </c>
      <c r="I537" s="169">
        <f t="shared" si="14"/>
        <v>50010</v>
      </c>
      <c r="J537" s="169">
        <f t="shared" si="15"/>
        <v>31850</v>
      </c>
    </row>
    <row r="538" spans="1:10" ht="15.75" thickBot="1">
      <c r="A538" s="164">
        <v>508</v>
      </c>
      <c r="B538" s="165" t="s">
        <v>74</v>
      </c>
      <c r="C538" s="166" t="s">
        <v>48</v>
      </c>
      <c r="D538" s="166" t="s">
        <v>75</v>
      </c>
      <c r="E538" s="167">
        <f>work!G538+work!H538</f>
        <v>68328</v>
      </c>
      <c r="F538" s="167">
        <f>work!I538+work!J538</f>
        <v>0</v>
      </c>
      <c r="G538" s="149"/>
      <c r="H538" s="168" t="str">
        <f>work!L538</f>
        <v>20150209</v>
      </c>
      <c r="I538" s="169">
        <f t="shared" si="14"/>
        <v>68328</v>
      </c>
      <c r="J538" s="169">
        <f t="shared" si="15"/>
        <v>0</v>
      </c>
    </row>
    <row r="539" spans="1:10" ht="15.75" thickBot="1">
      <c r="A539" s="164">
        <v>509</v>
      </c>
      <c r="B539" s="165" t="s">
        <v>77</v>
      </c>
      <c r="C539" s="166" t="s">
        <v>48</v>
      </c>
      <c r="D539" s="166" t="s">
        <v>78</v>
      </c>
      <c r="E539" s="167">
        <f>work!G539+work!H539</f>
        <v>394770</v>
      </c>
      <c r="F539" s="167">
        <f>work!I539+work!J539</f>
        <v>78500</v>
      </c>
      <c r="G539" s="149"/>
      <c r="H539" s="168" t="str">
        <f>work!L539</f>
        <v>20150209</v>
      </c>
      <c r="I539" s="169">
        <f t="shared" si="14"/>
        <v>394770</v>
      </c>
      <c r="J539" s="169">
        <f t="shared" si="15"/>
        <v>78500</v>
      </c>
    </row>
    <row r="540" spans="1:10" ht="15.75" thickBot="1">
      <c r="A540" s="164">
        <v>510</v>
      </c>
      <c r="B540" s="165" t="s">
        <v>80</v>
      </c>
      <c r="C540" s="166" t="s">
        <v>48</v>
      </c>
      <c r="D540" s="166" t="s">
        <v>81</v>
      </c>
      <c r="E540" s="167">
        <f>work!G540+work!H540</f>
        <v>316355</v>
      </c>
      <c r="F540" s="167">
        <f>work!I540+work!J540</f>
        <v>81000</v>
      </c>
      <c r="G540" s="149"/>
      <c r="H540" s="168" t="str">
        <f>work!L540</f>
        <v>20150209</v>
      </c>
      <c r="I540" s="169">
        <f t="shared" si="14"/>
        <v>316355</v>
      </c>
      <c r="J540" s="169">
        <f t="shared" si="15"/>
        <v>81000</v>
      </c>
    </row>
    <row r="541" spans="1:10" ht="15.75" thickBot="1">
      <c r="A541" s="164">
        <v>511</v>
      </c>
      <c r="B541" s="165" t="s">
        <v>83</v>
      </c>
      <c r="C541" s="166" t="s">
        <v>48</v>
      </c>
      <c r="D541" s="166" t="s">
        <v>84</v>
      </c>
      <c r="E541" s="167">
        <f>work!G541+work!H541</f>
        <v>143583</v>
      </c>
      <c r="F541" s="167">
        <f>work!I541+work!J541</f>
        <v>141938</v>
      </c>
      <c r="G541" s="149"/>
      <c r="H541" s="168" t="str">
        <f>work!L541</f>
        <v>20150312</v>
      </c>
      <c r="I541" s="169">
        <f t="shared" si="14"/>
        <v>143583</v>
      </c>
      <c r="J541" s="169">
        <f t="shared" si="15"/>
        <v>141938</v>
      </c>
    </row>
    <row r="542" spans="1:10" ht="15.75" thickBot="1">
      <c r="A542" s="164">
        <v>512</v>
      </c>
      <c r="B542" s="165" t="s">
        <v>86</v>
      </c>
      <c r="C542" s="166" t="s">
        <v>48</v>
      </c>
      <c r="D542" s="166" t="s">
        <v>87</v>
      </c>
      <c r="E542" s="167">
        <f>work!G542+work!H542</f>
        <v>21655</v>
      </c>
      <c r="F542" s="167">
        <f>work!I542+work!J542</f>
        <v>1900</v>
      </c>
      <c r="G542" s="149"/>
      <c r="H542" s="168" t="str">
        <f>work!L542</f>
        <v>20150209</v>
      </c>
      <c r="I542" s="169">
        <f t="shared" si="14"/>
        <v>21655</v>
      </c>
      <c r="J542" s="169">
        <f t="shared" si="15"/>
        <v>1900</v>
      </c>
    </row>
    <row r="543" spans="1:10" ht="15.75" thickBot="1">
      <c r="A543" s="164">
        <v>513</v>
      </c>
      <c r="B543" s="165" t="s">
        <v>89</v>
      </c>
      <c r="C543" s="166" t="s">
        <v>48</v>
      </c>
      <c r="D543" s="166" t="s">
        <v>90</v>
      </c>
      <c r="E543" s="167">
        <f>work!G543+work!H543</f>
        <v>40880</v>
      </c>
      <c r="F543" s="167">
        <f>work!I543+work!J543</f>
        <v>6871</v>
      </c>
      <c r="G543" s="149"/>
      <c r="H543" s="168" t="str">
        <f>work!L543</f>
        <v>20150209</v>
      </c>
      <c r="I543" s="169">
        <f t="shared" si="14"/>
        <v>40880</v>
      </c>
      <c r="J543" s="169">
        <f t="shared" si="15"/>
        <v>6871</v>
      </c>
    </row>
    <row r="544" spans="1:10" ht="15.75" thickBot="1">
      <c r="A544" s="164">
        <v>514</v>
      </c>
      <c r="B544" s="165" t="s">
        <v>92</v>
      </c>
      <c r="C544" s="166" t="s">
        <v>48</v>
      </c>
      <c r="D544" s="166" t="s">
        <v>93</v>
      </c>
      <c r="E544" s="167">
        <f>work!G544+work!H544</f>
        <v>90348</v>
      </c>
      <c r="F544" s="167">
        <f>work!I544+work!J544</f>
        <v>60405</v>
      </c>
      <c r="G544" s="149"/>
      <c r="H544" s="168" t="str">
        <f>work!L544</f>
        <v>20150209</v>
      </c>
      <c r="I544" s="169">
        <f aca="true" t="shared" si="16" ref="I544:I598">E544</f>
        <v>90348</v>
      </c>
      <c r="J544" s="169">
        <f aca="true" t="shared" si="17" ref="J544:J598">F544</f>
        <v>60405</v>
      </c>
    </row>
    <row r="545" spans="1:10" ht="15.75" thickBot="1">
      <c r="A545" s="164">
        <v>515</v>
      </c>
      <c r="B545" s="165" t="s">
        <v>95</v>
      </c>
      <c r="C545" s="166" t="s">
        <v>48</v>
      </c>
      <c r="D545" s="166" t="s">
        <v>96</v>
      </c>
      <c r="E545" s="167">
        <f>work!G545+work!H545</f>
        <v>28415</v>
      </c>
      <c r="F545" s="167">
        <f>work!I545+work!J545</f>
        <v>2800</v>
      </c>
      <c r="G545" s="149"/>
      <c r="H545" s="168" t="str">
        <f>work!L545</f>
        <v>20150209</v>
      </c>
      <c r="I545" s="169">
        <f t="shared" si="16"/>
        <v>28415</v>
      </c>
      <c r="J545" s="169">
        <f t="shared" si="17"/>
        <v>2800</v>
      </c>
    </row>
    <row r="546" spans="1:10" ht="15.75" thickBot="1">
      <c r="A546" s="164">
        <v>516</v>
      </c>
      <c r="B546" s="165" t="s">
        <v>98</v>
      </c>
      <c r="C546" s="166" t="s">
        <v>48</v>
      </c>
      <c r="D546" s="166" t="s">
        <v>99</v>
      </c>
      <c r="E546" s="167">
        <f>work!G546+work!H546</f>
        <v>8083</v>
      </c>
      <c r="F546" s="167">
        <f>work!I546+work!J546</f>
        <v>3000</v>
      </c>
      <c r="G546" s="149"/>
      <c r="H546" s="168" t="str">
        <f>work!L546</f>
        <v>20150312</v>
      </c>
      <c r="I546" s="169">
        <f t="shared" si="16"/>
        <v>8083</v>
      </c>
      <c r="J546" s="169">
        <f t="shared" si="17"/>
        <v>3000</v>
      </c>
    </row>
    <row r="547" spans="1:10" ht="15.75" thickBot="1">
      <c r="A547" s="164">
        <v>517</v>
      </c>
      <c r="B547" s="165" t="s">
        <v>101</v>
      </c>
      <c r="C547" s="166" t="s">
        <v>48</v>
      </c>
      <c r="D547" s="166" t="s">
        <v>102</v>
      </c>
      <c r="E547" s="167">
        <f>work!G547+work!H547</f>
        <v>663657</v>
      </c>
      <c r="F547" s="167">
        <f>work!I547+work!J547</f>
        <v>133975</v>
      </c>
      <c r="G547" s="149"/>
      <c r="H547" s="168" t="str">
        <f>work!L547</f>
        <v>20150209</v>
      </c>
      <c r="I547" s="169">
        <f t="shared" si="16"/>
        <v>663657</v>
      </c>
      <c r="J547" s="169">
        <f t="shared" si="17"/>
        <v>133975</v>
      </c>
    </row>
    <row r="548" spans="1:10" ht="15.75" thickBot="1">
      <c r="A548" s="164">
        <v>518</v>
      </c>
      <c r="B548" s="165" t="s">
        <v>104</v>
      </c>
      <c r="C548" s="166" t="s">
        <v>48</v>
      </c>
      <c r="D548" s="166" t="s">
        <v>105</v>
      </c>
      <c r="E548" s="167">
        <f>work!G548+work!H548</f>
        <v>56338</v>
      </c>
      <c r="F548" s="167">
        <f>work!I548+work!J548</f>
        <v>1533</v>
      </c>
      <c r="G548" s="149"/>
      <c r="H548" s="168" t="str">
        <f>work!L548</f>
        <v>20150312</v>
      </c>
      <c r="I548" s="169">
        <f t="shared" si="16"/>
        <v>56338</v>
      </c>
      <c r="J548" s="169">
        <f t="shared" si="17"/>
        <v>1533</v>
      </c>
    </row>
    <row r="549" spans="1:10" ht="15.75" thickBot="1">
      <c r="A549" s="164">
        <v>519</v>
      </c>
      <c r="B549" s="165" t="s">
        <v>107</v>
      </c>
      <c r="C549" s="166" t="s">
        <v>48</v>
      </c>
      <c r="D549" s="166" t="s">
        <v>108</v>
      </c>
      <c r="E549" s="167">
        <f>work!G549+work!H549</f>
        <v>44925</v>
      </c>
      <c r="F549" s="167">
        <f>work!I549+work!J549</f>
        <v>10099</v>
      </c>
      <c r="G549" s="149"/>
      <c r="H549" s="168" t="str">
        <f>work!L549</f>
        <v>20150209</v>
      </c>
      <c r="I549" s="169">
        <f t="shared" si="16"/>
        <v>44925</v>
      </c>
      <c r="J549" s="169">
        <f t="shared" si="17"/>
        <v>10099</v>
      </c>
    </row>
    <row r="550" spans="1:10" ht="15.75" thickBot="1">
      <c r="A550" s="164">
        <v>520</v>
      </c>
      <c r="B550" s="165" t="s">
        <v>110</v>
      </c>
      <c r="C550" s="166" t="s">
        <v>48</v>
      </c>
      <c r="D550" s="166" t="s">
        <v>111</v>
      </c>
      <c r="E550" s="167">
        <f>work!G550+work!H550</f>
        <v>7047</v>
      </c>
      <c r="F550" s="167">
        <f>work!I550+work!J550</f>
        <v>300</v>
      </c>
      <c r="G550" s="149"/>
      <c r="H550" s="168" t="str">
        <f>work!L550</f>
        <v>20150209</v>
      </c>
      <c r="I550" s="169">
        <f t="shared" si="16"/>
        <v>7047</v>
      </c>
      <c r="J550" s="169">
        <f t="shared" si="17"/>
        <v>300</v>
      </c>
    </row>
    <row r="551" spans="1:10" ht="15.75" thickBot="1">
      <c r="A551" s="164">
        <v>521</v>
      </c>
      <c r="B551" s="165" t="s">
        <v>113</v>
      </c>
      <c r="C551" s="166" t="s">
        <v>48</v>
      </c>
      <c r="D551" s="166" t="s">
        <v>122</v>
      </c>
      <c r="E551" s="167">
        <f>work!G551+work!H551</f>
        <v>643449</v>
      </c>
      <c r="F551" s="167">
        <f>work!I551+work!J551</f>
        <v>11786</v>
      </c>
      <c r="G551" s="149"/>
      <c r="H551" s="168" t="str">
        <f>work!L551</f>
        <v>20150312</v>
      </c>
      <c r="I551" s="169">
        <f t="shared" si="16"/>
        <v>643449</v>
      </c>
      <c r="J551" s="169">
        <f t="shared" si="17"/>
        <v>11786</v>
      </c>
    </row>
    <row r="552" spans="1:10" ht="15.75" thickBot="1">
      <c r="A552" s="164">
        <v>522</v>
      </c>
      <c r="B552" s="165" t="s">
        <v>124</v>
      </c>
      <c r="C552" s="166" t="s">
        <v>48</v>
      </c>
      <c r="D552" s="166" t="s">
        <v>125</v>
      </c>
      <c r="E552" s="167" t="e">
        <f>work!G552+work!H552</f>
        <v>#VALUE!</v>
      </c>
      <c r="F552" s="167" t="e">
        <f>work!I552+work!J552</f>
        <v>#VALUE!</v>
      </c>
      <c r="G552" s="166"/>
      <c r="H552" s="168" t="str">
        <f>work!L552</f>
        <v>No report</v>
      </c>
      <c r="I552" s="169" t="e">
        <f t="shared" si="16"/>
        <v>#VALUE!</v>
      </c>
      <c r="J552" s="169" t="e">
        <f t="shared" si="17"/>
        <v>#VALUE!</v>
      </c>
    </row>
    <row r="553" spans="1:10" ht="15.75" thickBot="1">
      <c r="A553" s="164">
        <v>523</v>
      </c>
      <c r="B553" s="165" t="s">
        <v>127</v>
      </c>
      <c r="C553" s="166" t="s">
        <v>48</v>
      </c>
      <c r="D553" s="166" t="s">
        <v>128</v>
      </c>
      <c r="E553" s="167">
        <f>work!G553+work!H553</f>
        <v>217232</v>
      </c>
      <c r="F553" s="167">
        <f>work!I553+work!J553</f>
        <v>15000</v>
      </c>
      <c r="G553" s="149"/>
      <c r="H553" s="168" t="str">
        <f>work!L553</f>
        <v>20150209</v>
      </c>
      <c r="I553" s="169">
        <f t="shared" si="16"/>
        <v>217232</v>
      </c>
      <c r="J553" s="169">
        <f t="shared" si="17"/>
        <v>15000</v>
      </c>
    </row>
    <row r="554" spans="1:10" ht="15.75" thickBot="1">
      <c r="A554" s="164">
        <v>524</v>
      </c>
      <c r="B554" s="165" t="s">
        <v>129</v>
      </c>
      <c r="C554" s="166" t="s">
        <v>130</v>
      </c>
      <c r="D554" s="166" t="s">
        <v>132</v>
      </c>
      <c r="E554" s="167">
        <f>work!G554+work!H554</f>
        <v>974199</v>
      </c>
      <c r="F554" s="167">
        <f>work!I554+work!J554</f>
        <v>151339</v>
      </c>
      <c r="G554" s="149"/>
      <c r="H554" s="168" t="str">
        <f>work!L554</f>
        <v>20150209</v>
      </c>
      <c r="I554" s="169">
        <f t="shared" si="16"/>
        <v>974199</v>
      </c>
      <c r="J554" s="169">
        <f t="shared" si="17"/>
        <v>151339</v>
      </c>
    </row>
    <row r="555" spans="1:10" ht="15.75" thickBot="1">
      <c r="A555" s="164">
        <v>525</v>
      </c>
      <c r="B555" s="165" t="s">
        <v>133</v>
      </c>
      <c r="C555" s="166" t="s">
        <v>130</v>
      </c>
      <c r="D555" s="166" t="s">
        <v>135</v>
      </c>
      <c r="E555" s="167">
        <f>work!G555+work!H555</f>
        <v>1336848</v>
      </c>
      <c r="F555" s="167">
        <f>work!I555+work!J555</f>
        <v>8650501</v>
      </c>
      <c r="G555" s="149"/>
      <c r="H555" s="168" t="str">
        <f>work!L555</f>
        <v>20150209</v>
      </c>
      <c r="I555" s="169">
        <f t="shared" si="16"/>
        <v>1336848</v>
      </c>
      <c r="J555" s="169">
        <f t="shared" si="17"/>
        <v>8650501</v>
      </c>
    </row>
    <row r="556" spans="1:10" ht="15.75" thickBot="1">
      <c r="A556" s="164">
        <v>526</v>
      </c>
      <c r="B556" s="165" t="s">
        <v>136</v>
      </c>
      <c r="C556" s="166" t="s">
        <v>130</v>
      </c>
      <c r="D556" s="166" t="s">
        <v>138</v>
      </c>
      <c r="E556" s="167">
        <f>work!G556+work!H556</f>
        <v>1140391</v>
      </c>
      <c r="F556" s="167">
        <f>work!I556+work!J556</f>
        <v>118875</v>
      </c>
      <c r="G556" s="149"/>
      <c r="H556" s="168" t="str">
        <f>work!L556</f>
        <v>20150209</v>
      </c>
      <c r="I556" s="169">
        <f t="shared" si="16"/>
        <v>1140391</v>
      </c>
      <c r="J556" s="169">
        <f t="shared" si="17"/>
        <v>118875</v>
      </c>
    </row>
    <row r="557" spans="1:10" ht="15.75" thickBot="1">
      <c r="A557" s="164">
        <v>527</v>
      </c>
      <c r="B557" s="165" t="s">
        <v>139</v>
      </c>
      <c r="C557" s="166" t="s">
        <v>130</v>
      </c>
      <c r="D557" s="166" t="s">
        <v>141</v>
      </c>
      <c r="E557" s="167">
        <f>work!G557+work!H557</f>
        <v>482723</v>
      </c>
      <c r="F557" s="167">
        <f>work!I557+work!J557</f>
        <v>1611898</v>
      </c>
      <c r="G557" s="149"/>
      <c r="H557" s="168" t="s">
        <v>9</v>
      </c>
      <c r="I557" s="169">
        <f t="shared" si="16"/>
        <v>482723</v>
      </c>
      <c r="J557" s="169">
        <f t="shared" si="17"/>
        <v>1611898</v>
      </c>
    </row>
    <row r="558" spans="1:10" ht="15.75" thickBot="1">
      <c r="A558" s="164">
        <v>528</v>
      </c>
      <c r="B558" s="165" t="s">
        <v>142</v>
      </c>
      <c r="C558" s="166" t="s">
        <v>130</v>
      </c>
      <c r="D558" s="166" t="s">
        <v>144</v>
      </c>
      <c r="E558" s="167">
        <f>work!G558+work!H558</f>
        <v>277845</v>
      </c>
      <c r="F558" s="167">
        <f>work!I558+work!J558</f>
        <v>27175</v>
      </c>
      <c r="G558" s="149"/>
      <c r="H558" s="168" t="str">
        <f>work!L558</f>
        <v>20150209</v>
      </c>
      <c r="I558" s="169">
        <f t="shared" si="16"/>
        <v>277845</v>
      </c>
      <c r="J558" s="169">
        <f t="shared" si="17"/>
        <v>27175</v>
      </c>
    </row>
    <row r="559" spans="1:10" ht="15.75" thickBot="1">
      <c r="A559" s="164">
        <v>529</v>
      </c>
      <c r="B559" s="165" t="s">
        <v>145</v>
      </c>
      <c r="C559" s="166" t="s">
        <v>130</v>
      </c>
      <c r="D559" s="166" t="s">
        <v>147</v>
      </c>
      <c r="E559" s="167">
        <f>work!G559+work!H559</f>
        <v>122625</v>
      </c>
      <c r="F559" s="167">
        <f>work!I559+work!J559</f>
        <v>28000</v>
      </c>
      <c r="G559" s="149"/>
      <c r="H559" s="168" t="str">
        <f>work!L559</f>
        <v>20150209</v>
      </c>
      <c r="I559" s="169">
        <f t="shared" si="16"/>
        <v>122625</v>
      </c>
      <c r="J559" s="169">
        <f t="shared" si="17"/>
        <v>28000</v>
      </c>
    </row>
    <row r="560" spans="1:10" ht="15.75" thickBot="1">
      <c r="A560" s="164">
        <v>530</v>
      </c>
      <c r="B560" s="165" t="s">
        <v>148</v>
      </c>
      <c r="C560" s="166" t="s">
        <v>130</v>
      </c>
      <c r="D560" s="166" t="s">
        <v>150</v>
      </c>
      <c r="E560" s="167">
        <f>work!G560+work!H560</f>
        <v>245750</v>
      </c>
      <c r="F560" s="167">
        <f>work!I560+work!J560</f>
        <v>139980</v>
      </c>
      <c r="G560" s="149"/>
      <c r="H560" s="168" t="str">
        <f>work!L560</f>
        <v>20150209</v>
      </c>
      <c r="I560" s="169">
        <f t="shared" si="16"/>
        <v>245750</v>
      </c>
      <c r="J560" s="169">
        <f t="shared" si="17"/>
        <v>139980</v>
      </c>
    </row>
    <row r="561" spans="1:10" ht="15.75" thickBot="1">
      <c r="A561" s="164">
        <v>531</v>
      </c>
      <c r="B561" s="165" t="s">
        <v>151</v>
      </c>
      <c r="C561" s="166" t="s">
        <v>130</v>
      </c>
      <c r="D561" s="166" t="s">
        <v>153</v>
      </c>
      <c r="E561" s="167">
        <f>work!G561+work!H561</f>
        <v>273007</v>
      </c>
      <c r="F561" s="167">
        <f>work!I561+work!J561</f>
        <v>131812</v>
      </c>
      <c r="G561" s="149"/>
      <c r="H561" s="168" t="str">
        <f>work!L561</f>
        <v>20150209</v>
      </c>
      <c r="I561" s="169">
        <f t="shared" si="16"/>
        <v>273007</v>
      </c>
      <c r="J561" s="169">
        <f t="shared" si="17"/>
        <v>131812</v>
      </c>
    </row>
    <row r="562" spans="1:10" ht="15.75" thickBot="1">
      <c r="A562" s="164">
        <v>532</v>
      </c>
      <c r="B562" s="165" t="s">
        <v>154</v>
      </c>
      <c r="C562" s="166" t="s">
        <v>130</v>
      </c>
      <c r="D562" s="166" t="s">
        <v>156</v>
      </c>
      <c r="E562" s="167">
        <f>work!G562+work!H562</f>
        <v>2070810</v>
      </c>
      <c r="F562" s="167">
        <f>work!I562+work!J562</f>
        <v>986746</v>
      </c>
      <c r="G562" s="149"/>
      <c r="H562" s="168" t="str">
        <f>work!L562</f>
        <v>20150312</v>
      </c>
      <c r="I562" s="169">
        <f t="shared" si="16"/>
        <v>2070810</v>
      </c>
      <c r="J562" s="169">
        <f t="shared" si="17"/>
        <v>986746</v>
      </c>
    </row>
    <row r="563" spans="1:10" ht="15.75" thickBot="1">
      <c r="A563" s="164">
        <v>533</v>
      </c>
      <c r="B563" s="165" t="s">
        <v>157</v>
      </c>
      <c r="C563" s="166" t="s">
        <v>130</v>
      </c>
      <c r="D563" s="166" t="s">
        <v>159</v>
      </c>
      <c r="E563" s="167">
        <f>work!G563+work!H563</f>
        <v>610903</v>
      </c>
      <c r="F563" s="167">
        <f>work!I563+work!J563</f>
        <v>42179</v>
      </c>
      <c r="G563" s="149"/>
      <c r="H563" s="168" t="str">
        <f>work!L563</f>
        <v>20150209</v>
      </c>
      <c r="I563" s="169">
        <f t="shared" si="16"/>
        <v>610903</v>
      </c>
      <c r="J563" s="169">
        <f t="shared" si="17"/>
        <v>42179</v>
      </c>
    </row>
    <row r="564" spans="1:10" ht="15.75" thickBot="1">
      <c r="A564" s="164">
        <v>534</v>
      </c>
      <c r="B564" s="165" t="s">
        <v>160</v>
      </c>
      <c r="C564" s="166" t="s">
        <v>130</v>
      </c>
      <c r="D564" s="166" t="s">
        <v>162</v>
      </c>
      <c r="E564" s="167">
        <f>work!G564+work!H564</f>
        <v>28788955</v>
      </c>
      <c r="F564" s="167">
        <f>work!I564+work!J564</f>
        <v>158250</v>
      </c>
      <c r="G564" s="149"/>
      <c r="H564" s="168" t="str">
        <f>work!L564</f>
        <v>20150209</v>
      </c>
      <c r="I564" s="169">
        <f t="shared" si="16"/>
        <v>28788955</v>
      </c>
      <c r="J564" s="169">
        <f t="shared" si="17"/>
        <v>158250</v>
      </c>
    </row>
    <row r="565" spans="1:10" ht="15.75" thickBot="1">
      <c r="A565" s="164">
        <v>535</v>
      </c>
      <c r="B565" s="165" t="s">
        <v>163</v>
      </c>
      <c r="C565" s="166" t="s">
        <v>130</v>
      </c>
      <c r="D565" s="166" t="s">
        <v>165</v>
      </c>
      <c r="E565" s="167">
        <f>work!G565+work!H565</f>
        <v>986049</v>
      </c>
      <c r="F565" s="167">
        <f>work!I565+work!J565</f>
        <v>1250</v>
      </c>
      <c r="G565" s="149"/>
      <c r="H565" s="168" t="str">
        <f>work!L565</f>
        <v>20150209</v>
      </c>
      <c r="I565" s="169">
        <f t="shared" si="16"/>
        <v>986049</v>
      </c>
      <c r="J565" s="169">
        <f t="shared" si="17"/>
        <v>1250</v>
      </c>
    </row>
    <row r="566" spans="1:10" ht="15.75" thickBot="1">
      <c r="A566" s="164">
        <v>536</v>
      </c>
      <c r="B566" s="165" t="s">
        <v>166</v>
      </c>
      <c r="C566" s="166" t="s">
        <v>130</v>
      </c>
      <c r="D566" s="166" t="s">
        <v>168</v>
      </c>
      <c r="E566" s="167">
        <f>work!G566+work!H566</f>
        <v>374582</v>
      </c>
      <c r="F566" s="167">
        <f>work!I566+work!J566</f>
        <v>361509</v>
      </c>
      <c r="G566" s="149"/>
      <c r="H566" s="168" t="str">
        <f>work!L566</f>
        <v>20150209</v>
      </c>
      <c r="I566" s="169">
        <f t="shared" si="16"/>
        <v>374582</v>
      </c>
      <c r="J566" s="169">
        <f t="shared" si="17"/>
        <v>361509</v>
      </c>
    </row>
    <row r="567" spans="1:10" ht="15.75" thickBot="1">
      <c r="A567" s="164">
        <v>537</v>
      </c>
      <c r="B567" s="165" t="s">
        <v>169</v>
      </c>
      <c r="C567" s="166" t="s">
        <v>130</v>
      </c>
      <c r="D567" s="166" t="s">
        <v>171</v>
      </c>
      <c r="E567" s="167">
        <f>work!G567+work!H567</f>
        <v>249090</v>
      </c>
      <c r="F567" s="167">
        <f>work!I567+work!J567</f>
        <v>10500</v>
      </c>
      <c r="G567" s="149"/>
      <c r="H567" s="168" t="str">
        <f>work!L567</f>
        <v>20150209</v>
      </c>
      <c r="I567" s="169">
        <f t="shared" si="16"/>
        <v>249090</v>
      </c>
      <c r="J567" s="169">
        <f t="shared" si="17"/>
        <v>10500</v>
      </c>
    </row>
    <row r="568" spans="1:10" ht="15.75" thickBot="1">
      <c r="A568" s="164">
        <v>538</v>
      </c>
      <c r="B568" s="165" t="s">
        <v>172</v>
      </c>
      <c r="C568" s="166" t="s">
        <v>130</v>
      </c>
      <c r="D568" s="166" t="s">
        <v>174</v>
      </c>
      <c r="E568" s="167">
        <f>work!G568+work!H568</f>
        <v>177743</v>
      </c>
      <c r="F568" s="167">
        <f>work!I568+work!J568</f>
        <v>2900</v>
      </c>
      <c r="G568" s="149"/>
      <c r="H568" s="168" t="str">
        <f>work!L568</f>
        <v>20150209</v>
      </c>
      <c r="I568" s="169">
        <f t="shared" si="16"/>
        <v>177743</v>
      </c>
      <c r="J568" s="169">
        <f t="shared" si="17"/>
        <v>2900</v>
      </c>
    </row>
    <row r="569" spans="1:10" ht="15.75" thickBot="1">
      <c r="A569" s="164">
        <v>539</v>
      </c>
      <c r="B569" s="165" t="s">
        <v>175</v>
      </c>
      <c r="C569" s="166" t="s">
        <v>130</v>
      </c>
      <c r="D569" s="166" t="s">
        <v>177</v>
      </c>
      <c r="E569" s="167" t="e">
        <f>work!G569+work!H569</f>
        <v>#VALUE!</v>
      </c>
      <c r="F569" s="167" t="e">
        <f>work!I569+work!J569</f>
        <v>#VALUE!</v>
      </c>
      <c r="G569" s="149"/>
      <c r="H569" s="168" t="str">
        <f>work!L569</f>
        <v>No report</v>
      </c>
      <c r="I569" s="169" t="e">
        <f t="shared" si="16"/>
        <v>#VALUE!</v>
      </c>
      <c r="J569" s="169" t="e">
        <f t="shared" si="17"/>
        <v>#VALUE!</v>
      </c>
    </row>
    <row r="570" spans="1:10" ht="15.75" thickBot="1">
      <c r="A570" s="164">
        <v>540</v>
      </c>
      <c r="B570" s="165" t="s">
        <v>178</v>
      </c>
      <c r="C570" s="166" t="s">
        <v>130</v>
      </c>
      <c r="D570" s="166" t="s">
        <v>638</v>
      </c>
      <c r="E570" s="167">
        <f>work!G570+work!H570</f>
        <v>722908</v>
      </c>
      <c r="F570" s="167">
        <f>work!I570+work!J570</f>
        <v>0</v>
      </c>
      <c r="G570" s="149"/>
      <c r="H570" s="168" t="str">
        <f>work!L570</f>
        <v>20150312</v>
      </c>
      <c r="I570" s="169">
        <f t="shared" si="16"/>
        <v>722908</v>
      </c>
      <c r="J570" s="169">
        <f t="shared" si="17"/>
        <v>0</v>
      </c>
    </row>
    <row r="571" spans="1:10" ht="15.75" thickBot="1">
      <c r="A571" s="164">
        <v>541</v>
      </c>
      <c r="B571" s="165" t="s">
        <v>180</v>
      </c>
      <c r="C571" s="166" t="s">
        <v>130</v>
      </c>
      <c r="D571" s="166" t="s">
        <v>182</v>
      </c>
      <c r="E571" s="167">
        <f>work!G571+work!H571</f>
        <v>2017609</v>
      </c>
      <c r="F571" s="167">
        <f>work!I571+work!J571</f>
        <v>1352713</v>
      </c>
      <c r="G571" s="149"/>
      <c r="H571" s="168" t="str">
        <f>work!L571</f>
        <v>20150209</v>
      </c>
      <c r="I571" s="169">
        <f t="shared" si="16"/>
        <v>2017609</v>
      </c>
      <c r="J571" s="169">
        <f t="shared" si="17"/>
        <v>1352713</v>
      </c>
    </row>
    <row r="572" spans="1:10" ht="15.75" thickBot="1">
      <c r="A572" s="164">
        <v>542</v>
      </c>
      <c r="B572" s="165" t="s">
        <v>183</v>
      </c>
      <c r="C572" s="166" t="s">
        <v>130</v>
      </c>
      <c r="D572" s="166" t="s">
        <v>1107</v>
      </c>
      <c r="E572" s="167">
        <f>work!G572+work!H572</f>
        <v>4076686</v>
      </c>
      <c r="F572" s="167">
        <f>work!I572+work!J572</f>
        <v>1072528</v>
      </c>
      <c r="G572" s="149"/>
      <c r="H572" s="168" t="str">
        <f>work!L572</f>
        <v>20150209</v>
      </c>
      <c r="I572" s="169">
        <f t="shared" si="16"/>
        <v>4076686</v>
      </c>
      <c r="J572" s="169">
        <f t="shared" si="17"/>
        <v>1072528</v>
      </c>
    </row>
    <row r="573" spans="1:10" ht="15.75" thickBot="1">
      <c r="A573" s="164">
        <v>543</v>
      </c>
      <c r="B573" s="165" t="s">
        <v>185</v>
      </c>
      <c r="C573" s="166" t="s">
        <v>130</v>
      </c>
      <c r="D573" s="166" t="s">
        <v>187</v>
      </c>
      <c r="E573" s="167">
        <f>work!G573+work!H573</f>
        <v>5630835</v>
      </c>
      <c r="F573" s="167">
        <f>work!I573+work!J573</f>
        <v>513147</v>
      </c>
      <c r="G573" s="149"/>
      <c r="H573" s="168" t="str">
        <f>work!L573</f>
        <v>20150209</v>
      </c>
      <c r="I573" s="169">
        <f t="shared" si="16"/>
        <v>5630835</v>
      </c>
      <c r="J573" s="169">
        <f t="shared" si="17"/>
        <v>513147</v>
      </c>
    </row>
    <row r="574" spans="1:10" ht="15.75" thickBot="1">
      <c r="A574" s="164">
        <v>544</v>
      </c>
      <c r="B574" s="165" t="s">
        <v>188</v>
      </c>
      <c r="C574" s="166" t="s">
        <v>130</v>
      </c>
      <c r="D574" s="166" t="s">
        <v>190</v>
      </c>
      <c r="E574" s="167">
        <f>work!G574+work!H574</f>
        <v>0</v>
      </c>
      <c r="F574" s="167">
        <f>work!I574+work!J574</f>
        <v>0</v>
      </c>
      <c r="G574" s="149"/>
      <c r="H574" s="168" t="str">
        <f>work!L574</f>
        <v>20150309</v>
      </c>
      <c r="I574" s="169">
        <f t="shared" si="16"/>
        <v>0</v>
      </c>
      <c r="J574" s="169">
        <f t="shared" si="17"/>
        <v>0</v>
      </c>
    </row>
    <row r="575" spans="1:10" ht="15.75" thickBot="1">
      <c r="A575" s="164">
        <v>545</v>
      </c>
      <c r="B575" s="165" t="s">
        <v>191</v>
      </c>
      <c r="C575" s="166" t="s">
        <v>195</v>
      </c>
      <c r="D575" s="166" t="s">
        <v>197</v>
      </c>
      <c r="E575" s="167">
        <f>work!G575+work!H575</f>
        <v>274631</v>
      </c>
      <c r="F575" s="167">
        <f>work!I575+work!J575</f>
        <v>0</v>
      </c>
      <c r="G575" s="149"/>
      <c r="H575" s="168" t="str">
        <f>work!L575</f>
        <v>20150209</v>
      </c>
      <c r="I575" s="169">
        <f t="shared" si="16"/>
        <v>274631</v>
      </c>
      <c r="J575" s="169">
        <f t="shared" si="17"/>
        <v>0</v>
      </c>
    </row>
    <row r="576" spans="1:10" ht="15.75" thickBot="1">
      <c r="A576" s="164">
        <v>546</v>
      </c>
      <c r="B576" s="165" t="s">
        <v>192</v>
      </c>
      <c r="C576" s="166" t="s">
        <v>195</v>
      </c>
      <c r="D576" s="166" t="s">
        <v>200</v>
      </c>
      <c r="E576" s="167" t="e">
        <f>work!G576+work!H576</f>
        <v>#VALUE!</v>
      </c>
      <c r="F576" s="167" t="e">
        <f>work!I576+work!J576</f>
        <v>#VALUE!</v>
      </c>
      <c r="G576" s="149"/>
      <c r="H576" s="168" t="str">
        <f>work!L576</f>
        <v>No report</v>
      </c>
      <c r="I576" s="169" t="e">
        <f t="shared" si="16"/>
        <v>#VALUE!</v>
      </c>
      <c r="J576" s="169" t="e">
        <f t="shared" si="17"/>
        <v>#VALUE!</v>
      </c>
    </row>
    <row r="577" spans="1:10" ht="15.75" thickBot="1">
      <c r="A577" s="164">
        <v>547</v>
      </c>
      <c r="B577" s="165" t="s">
        <v>193</v>
      </c>
      <c r="C577" s="166" t="s">
        <v>195</v>
      </c>
      <c r="D577" s="166" t="s">
        <v>203</v>
      </c>
      <c r="E577" s="167">
        <f>work!G577+work!H577</f>
        <v>42550</v>
      </c>
      <c r="F577" s="167">
        <f>work!I577+work!J577</f>
        <v>0</v>
      </c>
      <c r="G577" s="149"/>
      <c r="H577" s="168" t="str">
        <f>work!L577</f>
        <v>20150209</v>
      </c>
      <c r="I577" s="169">
        <f t="shared" si="16"/>
        <v>42550</v>
      </c>
      <c r="J577" s="169">
        <f t="shared" si="17"/>
        <v>0</v>
      </c>
    </row>
    <row r="578" spans="1:10" ht="15.75" thickBot="1">
      <c r="A578" s="164">
        <v>548</v>
      </c>
      <c r="B578" s="165" t="s">
        <v>194</v>
      </c>
      <c r="C578" s="166" t="s">
        <v>195</v>
      </c>
      <c r="D578" s="166" t="s">
        <v>206</v>
      </c>
      <c r="E578" s="167">
        <f>work!G578+work!H578</f>
        <v>149495</v>
      </c>
      <c r="F578" s="167">
        <f>work!I578+work!J578</f>
        <v>52500</v>
      </c>
      <c r="G578" s="149"/>
      <c r="H578" s="168" t="str">
        <f>work!L578</f>
        <v>20150209</v>
      </c>
      <c r="I578" s="169">
        <f t="shared" si="16"/>
        <v>149495</v>
      </c>
      <c r="J578" s="169">
        <f t="shared" si="17"/>
        <v>52500</v>
      </c>
    </row>
    <row r="579" spans="1:10" ht="15.75" thickBot="1">
      <c r="A579" s="164">
        <v>549</v>
      </c>
      <c r="B579" s="165" t="s">
        <v>198</v>
      </c>
      <c r="C579" s="166" t="s">
        <v>195</v>
      </c>
      <c r="D579" s="166" t="s">
        <v>940</v>
      </c>
      <c r="E579" s="167">
        <f>work!G579+work!H579</f>
        <v>32400</v>
      </c>
      <c r="F579" s="167">
        <f>work!I579+work!J579</f>
        <v>0</v>
      </c>
      <c r="G579" s="149"/>
      <c r="H579" s="168" t="str">
        <f>work!L579</f>
        <v>20150107</v>
      </c>
      <c r="I579" s="169">
        <f t="shared" si="16"/>
        <v>32400</v>
      </c>
      <c r="J579" s="169">
        <f t="shared" si="17"/>
        <v>0</v>
      </c>
    </row>
    <row r="580" spans="1:10" ht="15.75" thickBot="1">
      <c r="A580" s="164">
        <v>550</v>
      </c>
      <c r="B580" s="165" t="s">
        <v>201</v>
      </c>
      <c r="C580" s="166" t="s">
        <v>195</v>
      </c>
      <c r="D580" s="166" t="s">
        <v>211</v>
      </c>
      <c r="E580" s="167">
        <f>work!G580+work!H580</f>
        <v>900</v>
      </c>
      <c r="F580" s="167">
        <f>work!I580+work!J580</f>
        <v>24550</v>
      </c>
      <c r="G580" s="149"/>
      <c r="H580" s="168" t="str">
        <f>work!L580</f>
        <v>20150209</v>
      </c>
      <c r="I580" s="169">
        <f t="shared" si="16"/>
        <v>900</v>
      </c>
      <c r="J580" s="169">
        <f t="shared" si="17"/>
        <v>24550</v>
      </c>
    </row>
    <row r="581" spans="1:10" ht="15.75" thickBot="1">
      <c r="A581" s="164">
        <v>551</v>
      </c>
      <c r="B581" s="165" t="s">
        <v>204</v>
      </c>
      <c r="C581" s="166" t="s">
        <v>195</v>
      </c>
      <c r="D581" s="166" t="s">
        <v>835</v>
      </c>
      <c r="E581" s="167">
        <f>work!G581+work!H581</f>
        <v>30700</v>
      </c>
      <c r="F581" s="167">
        <f>work!I581+work!J581</f>
        <v>93674</v>
      </c>
      <c r="G581" s="149"/>
      <c r="H581" s="168" t="str">
        <f>work!L581</f>
        <v>20150209</v>
      </c>
      <c r="I581" s="169">
        <f t="shared" si="16"/>
        <v>30700</v>
      </c>
      <c r="J581" s="169">
        <f t="shared" si="17"/>
        <v>93674</v>
      </c>
    </row>
    <row r="582" spans="1:10" ht="15.75" thickBot="1">
      <c r="A582" s="164">
        <v>552</v>
      </c>
      <c r="B582" s="165" t="s">
        <v>207</v>
      </c>
      <c r="C582" s="166" t="s">
        <v>195</v>
      </c>
      <c r="D582" s="166" t="s">
        <v>216</v>
      </c>
      <c r="E582" s="167">
        <f>work!G582+work!H582</f>
        <v>0</v>
      </c>
      <c r="F582" s="167">
        <f>work!I582+work!J582</f>
        <v>279449</v>
      </c>
      <c r="G582" s="149"/>
      <c r="H582" s="168" t="str">
        <f>work!L582</f>
        <v>20150312</v>
      </c>
      <c r="I582" s="169">
        <f t="shared" si="16"/>
        <v>0</v>
      </c>
      <c r="J582" s="169">
        <f t="shared" si="17"/>
        <v>279449</v>
      </c>
    </row>
    <row r="583" spans="1:10" ht="15.75" thickBot="1">
      <c r="A583" s="164">
        <v>553</v>
      </c>
      <c r="B583" s="165" t="s">
        <v>209</v>
      </c>
      <c r="C583" s="166" t="s">
        <v>195</v>
      </c>
      <c r="D583" s="166" t="s">
        <v>219</v>
      </c>
      <c r="E583" s="167">
        <f>work!G583+work!H583</f>
        <v>17901</v>
      </c>
      <c r="F583" s="167">
        <f>work!I583+work!J583</f>
        <v>14000</v>
      </c>
      <c r="G583" s="149"/>
      <c r="H583" s="168" t="str">
        <f>work!L583</f>
        <v>20150209</v>
      </c>
      <c r="I583" s="169">
        <f t="shared" si="16"/>
        <v>17901</v>
      </c>
      <c r="J583" s="169">
        <f t="shared" si="17"/>
        <v>14000</v>
      </c>
    </row>
    <row r="584" spans="1:10" ht="15.75" thickBot="1">
      <c r="A584" s="164">
        <v>554</v>
      </c>
      <c r="B584" s="165" t="s">
        <v>212</v>
      </c>
      <c r="C584" s="166" t="s">
        <v>195</v>
      </c>
      <c r="D584" s="166" t="s">
        <v>222</v>
      </c>
      <c r="E584" s="167">
        <f>work!G584+work!H584</f>
        <v>8300</v>
      </c>
      <c r="F584" s="167">
        <f>work!I584+work!J584</f>
        <v>586686</v>
      </c>
      <c r="G584" s="149"/>
      <c r="H584" s="168" t="str">
        <f>work!L584</f>
        <v>20150209</v>
      </c>
      <c r="I584" s="169">
        <f t="shared" si="16"/>
        <v>8300</v>
      </c>
      <c r="J584" s="169">
        <f t="shared" si="17"/>
        <v>586686</v>
      </c>
    </row>
    <row r="585" spans="1:10" ht="15.75" thickBot="1">
      <c r="A585" s="164">
        <v>555</v>
      </c>
      <c r="B585" s="165" t="s">
        <v>214</v>
      </c>
      <c r="C585" s="166" t="s">
        <v>195</v>
      </c>
      <c r="D585" s="166" t="s">
        <v>225</v>
      </c>
      <c r="E585" s="167">
        <f>work!G585+work!H585</f>
        <v>41018</v>
      </c>
      <c r="F585" s="167">
        <f>work!I585+work!J585</f>
        <v>55301</v>
      </c>
      <c r="G585" s="149"/>
      <c r="H585" s="168" t="str">
        <f>work!L585</f>
        <v>20150209</v>
      </c>
      <c r="I585" s="169">
        <f t="shared" si="16"/>
        <v>41018</v>
      </c>
      <c r="J585" s="169">
        <f t="shared" si="17"/>
        <v>55301</v>
      </c>
    </row>
    <row r="586" spans="1:10" ht="15.75" thickBot="1">
      <c r="A586" s="164">
        <v>556</v>
      </c>
      <c r="B586" s="165" t="s">
        <v>217</v>
      </c>
      <c r="C586" s="166" t="s">
        <v>195</v>
      </c>
      <c r="D586" s="166" t="s">
        <v>228</v>
      </c>
      <c r="E586" s="167">
        <f>work!G586+work!H586</f>
        <v>503424</v>
      </c>
      <c r="F586" s="167">
        <f>work!I586+work!J586</f>
        <v>25600</v>
      </c>
      <c r="G586" s="149"/>
      <c r="H586" s="168" t="str">
        <f>work!L586</f>
        <v>20150209</v>
      </c>
      <c r="I586" s="169">
        <f t="shared" si="16"/>
        <v>503424</v>
      </c>
      <c r="J586" s="169">
        <f t="shared" si="17"/>
        <v>25600</v>
      </c>
    </row>
    <row r="587" spans="1:10" ht="15.75" thickBot="1">
      <c r="A587" s="164">
        <v>557</v>
      </c>
      <c r="B587" s="165" t="s">
        <v>220</v>
      </c>
      <c r="C587" s="166" t="s">
        <v>195</v>
      </c>
      <c r="D587" s="166" t="s">
        <v>231</v>
      </c>
      <c r="E587" s="167">
        <f>work!G587+work!H587</f>
        <v>58575</v>
      </c>
      <c r="F587" s="167">
        <f>work!I587+work!J587</f>
        <v>36840</v>
      </c>
      <c r="G587" s="149"/>
      <c r="H587" s="168" t="str">
        <f>work!L587</f>
        <v>20150209</v>
      </c>
      <c r="I587" s="169">
        <f t="shared" si="16"/>
        <v>58575</v>
      </c>
      <c r="J587" s="169">
        <f t="shared" si="17"/>
        <v>36840</v>
      </c>
    </row>
    <row r="588" spans="1:10" ht="15.75" thickBot="1">
      <c r="A588" s="164">
        <v>558</v>
      </c>
      <c r="B588" s="165" t="s">
        <v>223</v>
      </c>
      <c r="C588" s="166" t="s">
        <v>195</v>
      </c>
      <c r="D588" s="166" t="s">
        <v>234</v>
      </c>
      <c r="E588" s="167">
        <f>work!G588+work!H588</f>
        <v>22797</v>
      </c>
      <c r="F588" s="167">
        <f>work!I588+work!J588</f>
        <v>23000</v>
      </c>
      <c r="G588" s="149"/>
      <c r="H588" s="168" t="str">
        <f>work!L588</f>
        <v>20150209</v>
      </c>
      <c r="I588" s="169">
        <f t="shared" si="16"/>
        <v>22797</v>
      </c>
      <c r="J588" s="169">
        <f t="shared" si="17"/>
        <v>23000</v>
      </c>
    </row>
    <row r="589" spans="1:10" ht="15.75" thickBot="1">
      <c r="A589" s="164">
        <v>559</v>
      </c>
      <c r="B589" s="165" t="s">
        <v>226</v>
      </c>
      <c r="C589" s="166" t="s">
        <v>195</v>
      </c>
      <c r="D589" s="166" t="s">
        <v>237</v>
      </c>
      <c r="E589" s="167">
        <f>work!G589+work!H589</f>
        <v>32919</v>
      </c>
      <c r="F589" s="167">
        <f>work!I589+work!J589</f>
        <v>617150</v>
      </c>
      <c r="G589" s="149"/>
      <c r="H589" s="168" t="str">
        <f>work!L589</f>
        <v>20150209</v>
      </c>
      <c r="I589" s="169">
        <f t="shared" si="16"/>
        <v>32919</v>
      </c>
      <c r="J589" s="169">
        <f t="shared" si="17"/>
        <v>617150</v>
      </c>
    </row>
    <row r="590" spans="1:10" ht="15.75" thickBot="1">
      <c r="A590" s="164">
        <v>560</v>
      </c>
      <c r="B590" s="165" t="s">
        <v>229</v>
      </c>
      <c r="C590" s="166" t="s">
        <v>195</v>
      </c>
      <c r="D590" s="166" t="s">
        <v>590</v>
      </c>
      <c r="E590" s="167">
        <f>work!G590+work!H590</f>
        <v>46770</v>
      </c>
      <c r="F590" s="167">
        <f>work!I590+work!J590</f>
        <v>259100</v>
      </c>
      <c r="G590" s="149"/>
      <c r="H590" s="168" t="str">
        <f>work!L590</f>
        <v>20150209</v>
      </c>
      <c r="I590" s="169">
        <f t="shared" si="16"/>
        <v>46770</v>
      </c>
      <c r="J590" s="169">
        <f t="shared" si="17"/>
        <v>259100</v>
      </c>
    </row>
    <row r="591" spans="1:10" ht="15.75" thickBot="1">
      <c r="A591" s="164">
        <v>561</v>
      </c>
      <c r="B591" s="165" t="s">
        <v>232</v>
      </c>
      <c r="C591" s="166" t="s">
        <v>195</v>
      </c>
      <c r="D591" s="166" t="s">
        <v>242</v>
      </c>
      <c r="E591" s="167">
        <f>work!G591+work!H591</f>
        <v>15000</v>
      </c>
      <c r="F591" s="167">
        <f>work!I591+work!J591</f>
        <v>12945</v>
      </c>
      <c r="G591" s="149"/>
      <c r="H591" s="168" t="str">
        <f>work!L591</f>
        <v>20150209</v>
      </c>
      <c r="I591" s="169">
        <f t="shared" si="16"/>
        <v>15000</v>
      </c>
      <c r="J591" s="169">
        <f t="shared" si="17"/>
        <v>12945</v>
      </c>
    </row>
    <row r="592" spans="1:10" ht="15.75" thickBot="1">
      <c r="A592" s="164">
        <v>562</v>
      </c>
      <c r="B592" s="170">
        <v>2118</v>
      </c>
      <c r="C592" s="166"/>
      <c r="D592" s="166" t="s">
        <v>120</v>
      </c>
      <c r="E592" s="171" t="s">
        <v>121</v>
      </c>
      <c r="F592" s="171" t="s">
        <v>121</v>
      </c>
      <c r="G592" s="166"/>
      <c r="H592" s="168" t="str">
        <f>work!L592</f>
        <v>See Hardwick</v>
      </c>
      <c r="I592" s="169" t="str">
        <f t="shared" si="16"/>
        <v>See Hardwick Twp.</v>
      </c>
      <c r="J592" s="169" t="str">
        <f t="shared" si="17"/>
        <v>See Hardwick Twp.</v>
      </c>
    </row>
    <row r="593" spans="1:10" ht="15.75" thickBot="1">
      <c r="A593" s="164">
        <v>563</v>
      </c>
      <c r="B593" s="165" t="s">
        <v>235</v>
      </c>
      <c r="C593" s="166" t="s">
        <v>195</v>
      </c>
      <c r="D593" s="166" t="s">
        <v>245</v>
      </c>
      <c r="E593" s="167">
        <f>work!G593+work!H593</f>
        <v>86968</v>
      </c>
      <c r="F593" s="167">
        <f>work!I593+work!J593</f>
        <v>42075</v>
      </c>
      <c r="G593" s="149"/>
      <c r="H593" s="168" t="str">
        <f>work!L593</f>
        <v>20150209</v>
      </c>
      <c r="I593" s="169">
        <f t="shared" si="16"/>
        <v>86968</v>
      </c>
      <c r="J593" s="169">
        <f t="shared" si="17"/>
        <v>42075</v>
      </c>
    </row>
    <row r="594" spans="1:10" ht="15.75" thickBot="1">
      <c r="A594" s="164">
        <v>564</v>
      </c>
      <c r="B594" s="165" t="s">
        <v>238</v>
      </c>
      <c r="C594" s="166" t="s">
        <v>195</v>
      </c>
      <c r="D594" s="166" t="s">
        <v>248</v>
      </c>
      <c r="E594" s="167">
        <f>work!G594+work!H594</f>
        <v>25045</v>
      </c>
      <c r="F594" s="167">
        <f>work!I594+work!J594</f>
        <v>28185</v>
      </c>
      <c r="G594" s="149"/>
      <c r="H594" s="168" t="str">
        <f>work!L594</f>
        <v>20150209</v>
      </c>
      <c r="I594" s="169">
        <f t="shared" si="16"/>
        <v>25045</v>
      </c>
      <c r="J594" s="169">
        <f t="shared" si="17"/>
        <v>28185</v>
      </c>
    </row>
    <row r="595" spans="1:10" ht="15.75" thickBot="1">
      <c r="A595" s="164">
        <v>565</v>
      </c>
      <c r="B595" s="165" t="s">
        <v>240</v>
      </c>
      <c r="C595" s="166" t="s">
        <v>195</v>
      </c>
      <c r="D595" s="166" t="s">
        <v>251</v>
      </c>
      <c r="E595" s="167">
        <f>work!G595+work!H595</f>
        <v>20701</v>
      </c>
      <c r="F595" s="167">
        <f>work!I595+work!J595</f>
        <v>222940</v>
      </c>
      <c r="G595" s="149"/>
      <c r="H595" s="168" t="str">
        <f>work!L595</f>
        <v>20150209</v>
      </c>
      <c r="I595" s="169">
        <f t="shared" si="16"/>
        <v>20701</v>
      </c>
      <c r="J595" s="169">
        <f t="shared" si="17"/>
        <v>222940</v>
      </c>
    </row>
    <row r="596" spans="1:10" ht="15.75" thickBot="1">
      <c r="A596" s="164">
        <v>566</v>
      </c>
      <c r="B596" s="165" t="s">
        <v>243</v>
      </c>
      <c r="C596" s="166" t="s">
        <v>195</v>
      </c>
      <c r="D596" s="166" t="s">
        <v>523</v>
      </c>
      <c r="E596" s="167">
        <f>work!G596+work!H596</f>
        <v>232418</v>
      </c>
      <c r="F596" s="167">
        <f>work!I596+work!J596</f>
        <v>112073</v>
      </c>
      <c r="G596" s="149"/>
      <c r="H596" s="168" t="str">
        <f>work!L596</f>
        <v>20150209</v>
      </c>
      <c r="I596" s="169">
        <f t="shared" si="16"/>
        <v>232418</v>
      </c>
      <c r="J596" s="169">
        <f t="shared" si="17"/>
        <v>112073</v>
      </c>
    </row>
    <row r="597" spans="1:10" ht="15.75" thickBot="1">
      <c r="A597" s="164">
        <v>567</v>
      </c>
      <c r="B597" s="165" t="s">
        <v>246</v>
      </c>
      <c r="C597" s="166" t="s">
        <v>195</v>
      </c>
      <c r="D597" s="166" t="s">
        <v>254</v>
      </c>
      <c r="E597" s="167">
        <f>work!G597+work!H597</f>
        <v>151548</v>
      </c>
      <c r="F597" s="167">
        <f>work!I597+work!J597</f>
        <v>22100</v>
      </c>
      <c r="G597" s="149"/>
      <c r="H597" s="168" t="str">
        <f>work!L597</f>
        <v>20150309</v>
      </c>
      <c r="I597" s="169">
        <f t="shared" si="16"/>
        <v>151548</v>
      </c>
      <c r="J597" s="169">
        <f t="shared" si="17"/>
        <v>22100</v>
      </c>
    </row>
    <row r="598" spans="1:10" ht="15.75" thickBot="1">
      <c r="A598" s="164">
        <v>568</v>
      </c>
      <c r="B598" s="165" t="s">
        <v>249</v>
      </c>
      <c r="C598" s="166"/>
      <c r="D598" s="172" t="s">
        <v>119</v>
      </c>
      <c r="E598" s="167">
        <f>work!G598+work!H598</f>
        <v>0</v>
      </c>
      <c r="F598" s="167">
        <f>work!I598+work!J598</f>
        <v>4369716</v>
      </c>
      <c r="G598" s="149"/>
      <c r="H598" s="168" t="str">
        <f>work!L598</f>
        <v>20150209</v>
      </c>
      <c r="I598" s="169">
        <f t="shared" si="16"/>
        <v>0</v>
      </c>
      <c r="J598" s="169">
        <f t="shared" si="17"/>
        <v>4369716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B1">
      <selection activeCell="J1" sqref="J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0" max="10" width="5.88671875" style="0" customWidth="1"/>
    <col min="11" max="11" width="20.5546875" style="0" customWidth="1"/>
    <col min="12" max="12" width="10.4453125" style="0" customWidth="1"/>
    <col min="13" max="13" width="15.77734375" style="0" customWidth="1"/>
    <col min="14" max="14" width="13.77734375" style="0" customWidth="1"/>
    <col min="15" max="15" width="16.3359375" style="0" customWidth="1"/>
  </cols>
  <sheetData>
    <row r="1" ht="15">
      <c r="J1" s="6" t="s">
        <v>2317</v>
      </c>
    </row>
    <row r="2" spans="1:15" ht="15">
      <c r="A2" s="88" t="str">
        <f>work_ytd!A1</f>
        <v>Estimated cost of construction authorized by building permits, January-December 2014</v>
      </c>
      <c r="B2" s="77"/>
      <c r="C2" s="77"/>
      <c r="D2" s="77"/>
      <c r="E2" s="77"/>
      <c r="F2" s="77"/>
      <c r="G2" s="13"/>
      <c r="J2" s="114" t="str">
        <f>A2</f>
        <v>Estimated cost of construction authorized by building permits, January-December 2014</v>
      </c>
      <c r="K2" s="115"/>
      <c r="L2" s="115"/>
      <c r="M2" s="115"/>
      <c r="N2" s="115"/>
      <c r="O2" s="116"/>
    </row>
    <row r="3" spans="1:15" ht="15">
      <c r="A3" s="1" t="s">
        <v>11</v>
      </c>
      <c r="B3" s="77"/>
      <c r="C3" s="77"/>
      <c r="D3" s="77"/>
      <c r="E3" s="77"/>
      <c r="F3" s="77"/>
      <c r="G3" s="13"/>
      <c r="J3" s="138" t="str">
        <f>A3</f>
        <v>Top municipalities</v>
      </c>
      <c r="K3" s="139"/>
      <c r="L3" s="139"/>
      <c r="M3" s="139"/>
      <c r="N3" s="139"/>
      <c r="O3" s="140"/>
    </row>
    <row r="4" spans="1:15" ht="15">
      <c r="A4" s="16" t="str">
        <f>work_ytd!A2</f>
        <v>Source:  New Jersey Department of Community Affairs, 3/12/2015</v>
      </c>
      <c r="B4" s="77"/>
      <c r="C4" s="77"/>
      <c r="D4" s="77"/>
      <c r="E4" s="77"/>
      <c r="F4" s="77"/>
      <c r="G4" s="14"/>
      <c r="J4" s="117" t="str">
        <f>A4</f>
        <v>Source:  New Jersey Department of Community Affairs, 3/12/2015</v>
      </c>
      <c r="K4" s="118"/>
      <c r="L4" s="118"/>
      <c r="M4" s="118"/>
      <c r="N4" s="118"/>
      <c r="O4" s="119"/>
    </row>
    <row r="5" spans="1:15" ht="15">
      <c r="A5" s="77"/>
      <c r="B5" s="8"/>
      <c r="C5" s="77"/>
      <c r="D5" s="77"/>
      <c r="E5" s="77"/>
      <c r="F5" s="77"/>
      <c r="J5" s="107"/>
      <c r="K5" s="51"/>
      <c r="L5" s="51"/>
      <c r="M5" s="51"/>
      <c r="N5" s="51"/>
      <c r="O5" s="106"/>
    </row>
    <row r="6" spans="1:15" ht="15">
      <c r="A6" s="77"/>
      <c r="B6" s="8"/>
      <c r="C6" s="17"/>
      <c r="D6" s="77"/>
      <c r="E6" s="77"/>
      <c r="F6" s="77"/>
      <c r="J6" s="107"/>
      <c r="K6" s="51"/>
      <c r="L6" s="51"/>
      <c r="M6" s="51"/>
      <c r="N6" s="51"/>
      <c r="O6" s="106"/>
    </row>
    <row r="7" spans="1:15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7"/>
      <c r="J7" s="141" t="s">
        <v>2315</v>
      </c>
      <c r="K7" s="30" t="str">
        <f>A7</f>
        <v>municipality</v>
      </c>
      <c r="L7" s="30" t="str">
        <f>B7</f>
        <v>county</v>
      </c>
      <c r="M7" s="142" t="str">
        <f>C7</f>
        <v>Total</v>
      </c>
      <c r="N7" s="142" t="str">
        <f>D7</f>
        <v>Residential</v>
      </c>
      <c r="O7" s="143" t="str">
        <f>E7</f>
        <v>Nonresidential</v>
      </c>
    </row>
    <row r="8" spans="1:15" ht="16.5" thickBot="1" thickTop="1">
      <c r="A8" s="18" t="str">
        <f>top_20_ytd!A7</f>
        <v>Jersey City</v>
      </c>
      <c r="B8" s="18" t="str">
        <f>top_20_ytd!B7</f>
        <v>Hudson</v>
      </c>
      <c r="C8" s="44">
        <f>D8+E8</f>
        <v>1230023692</v>
      </c>
      <c r="D8" s="44">
        <f>SUM(top_20_ytd!D7+top_20_ytd!E7)</f>
        <v>1044696983</v>
      </c>
      <c r="E8" s="44">
        <f>SUM(top_20_ytd!F7+top_20_ytd!G7)</f>
        <v>185326709</v>
      </c>
      <c r="F8" s="77"/>
      <c r="G8" s="46"/>
      <c r="J8" s="144">
        <v>1</v>
      </c>
      <c r="K8" s="145" t="str">
        <f aca="true" t="shared" si="0" ref="K8:K27">A8</f>
        <v>Jersey City</v>
      </c>
      <c r="L8" s="145" t="str">
        <f aca="true" t="shared" si="1" ref="L8:O23">B8</f>
        <v>Hudson</v>
      </c>
      <c r="M8" s="126">
        <f t="shared" si="1"/>
        <v>1230023692</v>
      </c>
      <c r="N8" s="126">
        <f t="shared" si="1"/>
        <v>1044696983</v>
      </c>
      <c r="O8" s="127">
        <f t="shared" si="1"/>
        <v>185326709</v>
      </c>
    </row>
    <row r="9" spans="1:15" ht="15.75" thickBot="1">
      <c r="A9" s="18" t="str">
        <f>top_20_ytd!A8</f>
        <v>Newark City</v>
      </c>
      <c r="B9" s="18" t="str">
        <f>top_20_ytd!B8</f>
        <v>Essex</v>
      </c>
      <c r="C9" s="46">
        <f aca="true" t="shared" si="2" ref="C9:C27">D9+E9</f>
        <v>394560670</v>
      </c>
      <c r="D9" s="46">
        <f>SUM(top_20_ytd!D8+top_20_ytd!E8)</f>
        <v>134584347</v>
      </c>
      <c r="E9" s="46">
        <f>SUM(top_20_ytd!F8+top_20_ytd!G8)</f>
        <v>259976323</v>
      </c>
      <c r="F9" s="77"/>
      <c r="G9" s="46"/>
      <c r="J9" s="146">
        <v>2</v>
      </c>
      <c r="K9" s="147" t="str">
        <f t="shared" si="0"/>
        <v>Newark City</v>
      </c>
      <c r="L9" s="147" t="str">
        <f t="shared" si="1"/>
        <v>Essex</v>
      </c>
      <c r="M9" s="129">
        <f t="shared" si="1"/>
        <v>394560670</v>
      </c>
      <c r="N9" s="129">
        <f t="shared" si="1"/>
        <v>134584347</v>
      </c>
      <c r="O9" s="130">
        <f t="shared" si="1"/>
        <v>259976323</v>
      </c>
    </row>
    <row r="10" spans="1:15" ht="15.75" thickBot="1">
      <c r="A10" s="18" t="str">
        <f>top_20_ytd!A9</f>
        <v>New Brunswick City</v>
      </c>
      <c r="B10" s="18" t="str">
        <f>top_20_ytd!B9</f>
        <v>Middlesex</v>
      </c>
      <c r="C10" s="46">
        <f t="shared" si="2"/>
        <v>327764623</v>
      </c>
      <c r="D10" s="46">
        <f>SUM(top_20_ytd!D9+top_20_ytd!E9)</f>
        <v>172266063</v>
      </c>
      <c r="E10" s="46">
        <f>SUM(top_20_ytd!F9+top_20_ytd!G9)</f>
        <v>155498560</v>
      </c>
      <c r="F10" s="77"/>
      <c r="G10" s="46"/>
      <c r="J10" s="146">
        <v>3</v>
      </c>
      <c r="K10" s="147" t="str">
        <f t="shared" si="0"/>
        <v>New Brunswick City</v>
      </c>
      <c r="L10" s="147" t="str">
        <f t="shared" si="1"/>
        <v>Middlesex</v>
      </c>
      <c r="M10" s="129">
        <f t="shared" si="1"/>
        <v>327764623</v>
      </c>
      <c r="N10" s="129">
        <f t="shared" si="1"/>
        <v>172266063</v>
      </c>
      <c r="O10" s="130">
        <f t="shared" si="1"/>
        <v>155498560</v>
      </c>
    </row>
    <row r="11" spans="1:15" ht="15.75" thickBot="1">
      <c r="A11" s="18" t="str">
        <f>top_20_ytd!A10</f>
        <v>Toms River Township</v>
      </c>
      <c r="B11" s="18" t="str">
        <f>top_20_ytd!B10</f>
        <v>Ocean</v>
      </c>
      <c r="C11" s="46">
        <f t="shared" si="2"/>
        <v>231760665</v>
      </c>
      <c r="D11" s="46">
        <f>SUM(top_20_ytd!D10+top_20_ytd!E10)</f>
        <v>185736885</v>
      </c>
      <c r="E11" s="46">
        <f>SUM(top_20_ytd!F10+top_20_ytd!G10)</f>
        <v>46023780</v>
      </c>
      <c r="F11" s="77"/>
      <c r="G11" s="46"/>
      <c r="J11" s="146">
        <v>4</v>
      </c>
      <c r="K11" s="147" t="str">
        <f t="shared" si="0"/>
        <v>Toms River Township</v>
      </c>
      <c r="L11" s="147" t="str">
        <f t="shared" si="1"/>
        <v>Ocean</v>
      </c>
      <c r="M11" s="129">
        <f t="shared" si="1"/>
        <v>231760665</v>
      </c>
      <c r="N11" s="129">
        <f t="shared" si="1"/>
        <v>185736885</v>
      </c>
      <c r="O11" s="130">
        <f t="shared" si="1"/>
        <v>46023780</v>
      </c>
    </row>
    <row r="12" spans="1:15" ht="15.75" thickBot="1">
      <c r="A12" s="18" t="str">
        <f>top_20_ytd!A11</f>
        <v>Princeton (1114)</v>
      </c>
      <c r="B12" s="18" t="str">
        <f>top_20_ytd!B11</f>
        <v>Mercer</v>
      </c>
      <c r="C12" s="46">
        <f t="shared" si="2"/>
        <v>177035290</v>
      </c>
      <c r="D12" s="46">
        <f>SUM(top_20_ytd!D11+top_20_ytd!E11)</f>
        <v>50195940</v>
      </c>
      <c r="E12" s="46">
        <f>SUM(top_20_ytd!F11+top_20_ytd!G11)</f>
        <v>126839350</v>
      </c>
      <c r="F12" s="77"/>
      <c r="G12" s="46"/>
      <c r="J12" s="146">
        <v>5</v>
      </c>
      <c r="K12" s="147" t="str">
        <f t="shared" si="0"/>
        <v>Princeton (1114)</v>
      </c>
      <c r="L12" s="147" t="str">
        <f t="shared" si="1"/>
        <v>Mercer</v>
      </c>
      <c r="M12" s="129">
        <f t="shared" si="1"/>
        <v>177035290</v>
      </c>
      <c r="N12" s="129">
        <f t="shared" si="1"/>
        <v>50195940</v>
      </c>
      <c r="O12" s="130">
        <f t="shared" si="1"/>
        <v>126839350</v>
      </c>
    </row>
    <row r="13" spans="1:15" ht="15.75" thickBot="1">
      <c r="A13" s="18" t="str">
        <f>top_20_ytd!A12</f>
        <v>Paramus Borough</v>
      </c>
      <c r="B13" s="18" t="str">
        <f>top_20_ytd!B12</f>
        <v>Bergen</v>
      </c>
      <c r="C13" s="46">
        <f t="shared" si="2"/>
        <v>175103648</v>
      </c>
      <c r="D13" s="46">
        <f>SUM(top_20_ytd!D12+top_20_ytd!E12)</f>
        <v>19421339</v>
      </c>
      <c r="E13" s="46">
        <f>SUM(top_20_ytd!F12+top_20_ytd!G12)</f>
        <v>155682309</v>
      </c>
      <c r="F13" s="77"/>
      <c r="G13" s="46"/>
      <c r="J13" s="146">
        <v>6</v>
      </c>
      <c r="K13" s="147" t="str">
        <f t="shared" si="0"/>
        <v>Paramus Borough</v>
      </c>
      <c r="L13" s="147" t="str">
        <f t="shared" si="1"/>
        <v>Bergen</v>
      </c>
      <c r="M13" s="129">
        <f t="shared" si="1"/>
        <v>175103648</v>
      </c>
      <c r="N13" s="129">
        <f t="shared" si="1"/>
        <v>19421339</v>
      </c>
      <c r="O13" s="130">
        <f t="shared" si="1"/>
        <v>155682309</v>
      </c>
    </row>
    <row r="14" spans="1:15" ht="15.75" thickBot="1">
      <c r="A14" s="18" t="str">
        <f>top_20_ytd!A13</f>
        <v>Woodbridge Township</v>
      </c>
      <c r="B14" s="18" t="str">
        <f>top_20_ytd!B13</f>
        <v>Middlesex</v>
      </c>
      <c r="C14" s="46">
        <f t="shared" si="2"/>
        <v>167034311</v>
      </c>
      <c r="D14" s="46">
        <f>SUM(top_20_ytd!D13+top_20_ytd!E13)</f>
        <v>37662089</v>
      </c>
      <c r="E14" s="46">
        <f>SUM(top_20_ytd!F13+top_20_ytd!G13)</f>
        <v>129372222</v>
      </c>
      <c r="F14" s="77"/>
      <c r="G14" s="46"/>
      <c r="J14" s="146">
        <v>7</v>
      </c>
      <c r="K14" s="147" t="str">
        <f t="shared" si="0"/>
        <v>Woodbridge Township</v>
      </c>
      <c r="L14" s="147" t="str">
        <f t="shared" si="1"/>
        <v>Middlesex</v>
      </c>
      <c r="M14" s="129">
        <f t="shared" si="1"/>
        <v>167034311</v>
      </c>
      <c r="N14" s="129">
        <f t="shared" si="1"/>
        <v>37662089</v>
      </c>
      <c r="O14" s="130">
        <f t="shared" si="1"/>
        <v>129372222</v>
      </c>
    </row>
    <row r="15" spans="1:15" ht="15.75" thickBot="1">
      <c r="A15" s="18" t="str">
        <f>top_20_ytd!A14</f>
        <v>Lakewood Township</v>
      </c>
      <c r="B15" s="18" t="str">
        <f>top_20_ytd!B14</f>
        <v>Ocean</v>
      </c>
      <c r="C15" s="46">
        <f t="shared" si="2"/>
        <v>150520674</v>
      </c>
      <c r="D15" s="46">
        <f>SUM(top_20_ytd!D14+top_20_ytd!E14)</f>
        <v>95790016</v>
      </c>
      <c r="E15" s="46">
        <f>SUM(top_20_ytd!F14+top_20_ytd!G14)</f>
        <v>54730658</v>
      </c>
      <c r="F15" s="77"/>
      <c r="G15" s="46"/>
      <c r="J15" s="146">
        <v>8</v>
      </c>
      <c r="K15" s="147" t="str">
        <f t="shared" si="0"/>
        <v>Lakewood Township</v>
      </c>
      <c r="L15" s="147" t="str">
        <f t="shared" si="1"/>
        <v>Ocean</v>
      </c>
      <c r="M15" s="129">
        <f t="shared" si="1"/>
        <v>150520674</v>
      </c>
      <c r="N15" s="129">
        <f t="shared" si="1"/>
        <v>95790016</v>
      </c>
      <c r="O15" s="130">
        <f t="shared" si="1"/>
        <v>54730658</v>
      </c>
    </row>
    <row r="16" spans="1:15" ht="15.75" thickBot="1">
      <c r="A16" s="18" t="str">
        <f>top_20_ytd!A15</f>
        <v>Weehawken Township</v>
      </c>
      <c r="B16" s="18" t="str">
        <f>top_20_ytd!B15</f>
        <v>Hudson</v>
      </c>
      <c r="C16" s="46">
        <f t="shared" si="2"/>
        <v>147362952</v>
      </c>
      <c r="D16" s="46">
        <f>SUM(top_20_ytd!D15+top_20_ytd!E15)</f>
        <v>115405902</v>
      </c>
      <c r="E16" s="46">
        <f>SUM(top_20_ytd!F15+top_20_ytd!G15)</f>
        <v>31957050</v>
      </c>
      <c r="G16" s="46"/>
      <c r="J16" s="146">
        <v>9</v>
      </c>
      <c r="K16" s="147" t="str">
        <f t="shared" si="0"/>
        <v>Weehawken Township</v>
      </c>
      <c r="L16" s="147" t="str">
        <f t="shared" si="1"/>
        <v>Hudson</v>
      </c>
      <c r="M16" s="129">
        <f t="shared" si="1"/>
        <v>147362952</v>
      </c>
      <c r="N16" s="129">
        <f t="shared" si="1"/>
        <v>115405902</v>
      </c>
      <c r="O16" s="130">
        <f t="shared" si="1"/>
        <v>31957050</v>
      </c>
    </row>
    <row r="17" spans="1:15" ht="15.75" thickBot="1">
      <c r="A17" s="18" t="str">
        <f>top_20_ytd!A16</f>
        <v>Atlantic City</v>
      </c>
      <c r="B17" s="18" t="str">
        <f>top_20_ytd!B16</f>
        <v>Atlantic</v>
      </c>
      <c r="C17" s="46">
        <f t="shared" si="2"/>
        <v>143590405</v>
      </c>
      <c r="D17" s="46">
        <f>SUM(top_20_ytd!D16+top_20_ytd!E16)</f>
        <v>29491218</v>
      </c>
      <c r="E17" s="46">
        <f>SUM(top_20_ytd!F16+top_20_ytd!G16)</f>
        <v>114099187</v>
      </c>
      <c r="G17" s="46"/>
      <c r="J17" s="146">
        <v>10</v>
      </c>
      <c r="K17" s="147" t="str">
        <f t="shared" si="0"/>
        <v>Atlantic City</v>
      </c>
      <c r="L17" s="147" t="str">
        <f t="shared" si="1"/>
        <v>Atlantic</v>
      </c>
      <c r="M17" s="129">
        <f t="shared" si="1"/>
        <v>143590405</v>
      </c>
      <c r="N17" s="129">
        <f t="shared" si="1"/>
        <v>29491218</v>
      </c>
      <c r="O17" s="130">
        <f t="shared" si="1"/>
        <v>114099187</v>
      </c>
    </row>
    <row r="18" spans="1:15" ht="15.75" thickBot="1">
      <c r="A18" s="18" t="str">
        <f>top_20_ytd!A17</f>
        <v>Franklin Township</v>
      </c>
      <c r="B18" s="18" t="str">
        <f>top_20_ytd!B17</f>
        <v>Somerset</v>
      </c>
      <c r="C18" s="46">
        <f t="shared" si="2"/>
        <v>142665265</v>
      </c>
      <c r="D18" s="46">
        <f>SUM(top_20_ytd!D17+top_20_ytd!E17)</f>
        <v>59021849</v>
      </c>
      <c r="E18" s="46">
        <f>SUM(top_20_ytd!F17+top_20_ytd!G17)</f>
        <v>83643416</v>
      </c>
      <c r="G18" s="46"/>
      <c r="J18" s="146">
        <v>11</v>
      </c>
      <c r="K18" s="147" t="str">
        <f t="shared" si="0"/>
        <v>Franklin Township</v>
      </c>
      <c r="L18" s="147" t="str">
        <f t="shared" si="1"/>
        <v>Somerset</v>
      </c>
      <c r="M18" s="129">
        <f t="shared" si="1"/>
        <v>142665265</v>
      </c>
      <c r="N18" s="129">
        <f t="shared" si="1"/>
        <v>59021849</v>
      </c>
      <c r="O18" s="130">
        <f t="shared" si="1"/>
        <v>83643416</v>
      </c>
    </row>
    <row r="19" spans="1:15" ht="15.75" thickBot="1">
      <c r="A19" s="18" t="str">
        <f>top_20_ytd!A18</f>
        <v>Hoboken City</v>
      </c>
      <c r="B19" s="18" t="str">
        <f>top_20_ytd!B18</f>
        <v>Hudson</v>
      </c>
      <c r="C19" s="46">
        <f t="shared" si="2"/>
        <v>129647547</v>
      </c>
      <c r="D19" s="46">
        <f>SUM(top_20_ytd!D18+top_20_ytd!E18)</f>
        <v>111981241</v>
      </c>
      <c r="E19" s="46">
        <f>SUM(top_20_ytd!F18+top_20_ytd!G18)</f>
        <v>17666306</v>
      </c>
      <c r="G19" s="46"/>
      <c r="J19" s="146">
        <v>12</v>
      </c>
      <c r="K19" s="147" t="str">
        <f t="shared" si="0"/>
        <v>Hoboken City</v>
      </c>
      <c r="L19" s="147" t="str">
        <f t="shared" si="1"/>
        <v>Hudson</v>
      </c>
      <c r="M19" s="129">
        <f t="shared" si="1"/>
        <v>129647547</v>
      </c>
      <c r="N19" s="129">
        <f t="shared" si="1"/>
        <v>111981241</v>
      </c>
      <c r="O19" s="130">
        <f t="shared" si="1"/>
        <v>17666306</v>
      </c>
    </row>
    <row r="20" spans="1:15" ht="15.75" thickBot="1">
      <c r="A20" s="18" t="str">
        <f>top_20_ytd!A19</f>
        <v>Edison Township</v>
      </c>
      <c r="B20" s="18" t="str">
        <f>top_20_ytd!B19</f>
        <v>Middlesex</v>
      </c>
      <c r="C20" s="46">
        <f t="shared" si="2"/>
        <v>118906873</v>
      </c>
      <c r="D20" s="46">
        <f>SUM(top_20_ytd!D19+top_20_ytd!E19)</f>
        <v>55235778</v>
      </c>
      <c r="E20" s="46">
        <f>SUM(top_20_ytd!F19+top_20_ytd!G19)</f>
        <v>63671095</v>
      </c>
      <c r="G20" s="46"/>
      <c r="J20" s="146">
        <v>13</v>
      </c>
      <c r="K20" s="147" t="str">
        <f t="shared" si="0"/>
        <v>Edison Township</v>
      </c>
      <c r="L20" s="147" t="str">
        <f t="shared" si="1"/>
        <v>Middlesex</v>
      </c>
      <c r="M20" s="129">
        <f t="shared" si="1"/>
        <v>118906873</v>
      </c>
      <c r="N20" s="129">
        <f t="shared" si="1"/>
        <v>55235778</v>
      </c>
      <c r="O20" s="130">
        <f t="shared" si="1"/>
        <v>63671095</v>
      </c>
    </row>
    <row r="21" spans="1:15" ht="15.75" thickBot="1">
      <c r="A21" s="18" t="str">
        <f>top_20_ytd!A20</f>
        <v>Lawrence Township</v>
      </c>
      <c r="B21" s="18" t="str">
        <f>top_20_ytd!B20</f>
        <v>Mercer</v>
      </c>
      <c r="C21" s="46">
        <f t="shared" si="2"/>
        <v>116012504</v>
      </c>
      <c r="D21" s="46">
        <f>SUM(top_20_ytd!D20+top_20_ytd!E20)</f>
        <v>16393475</v>
      </c>
      <c r="E21" s="46">
        <f>SUM(top_20_ytd!F20+top_20_ytd!G20)</f>
        <v>99619029</v>
      </c>
      <c r="G21" s="46"/>
      <c r="J21" s="146">
        <v>14</v>
      </c>
      <c r="K21" s="147" t="str">
        <f t="shared" si="0"/>
        <v>Lawrence Township</v>
      </c>
      <c r="L21" s="147" t="str">
        <f t="shared" si="1"/>
        <v>Mercer</v>
      </c>
      <c r="M21" s="129">
        <f t="shared" si="1"/>
        <v>116012504</v>
      </c>
      <c r="N21" s="129">
        <f t="shared" si="1"/>
        <v>16393475</v>
      </c>
      <c r="O21" s="130">
        <f t="shared" si="1"/>
        <v>99619029</v>
      </c>
    </row>
    <row r="22" spans="1:15" ht="15.75" thickBot="1">
      <c r="A22" s="18" t="str">
        <f>top_20_ytd!A21</f>
        <v>Piscataway Township</v>
      </c>
      <c r="B22" s="18" t="str">
        <f>top_20_ytd!B21</f>
        <v>Middlesex</v>
      </c>
      <c r="C22" s="46">
        <f t="shared" si="2"/>
        <v>115689712</v>
      </c>
      <c r="D22" s="46">
        <f>SUM(top_20_ytd!D21+top_20_ytd!E21)</f>
        <v>18582034</v>
      </c>
      <c r="E22" s="46">
        <f>SUM(top_20_ytd!F21+top_20_ytd!G21)</f>
        <v>97107678</v>
      </c>
      <c r="G22" s="46"/>
      <c r="J22" s="146">
        <v>15</v>
      </c>
      <c r="K22" s="147" t="str">
        <f t="shared" si="0"/>
        <v>Piscataway Township</v>
      </c>
      <c r="L22" s="147" t="str">
        <f t="shared" si="1"/>
        <v>Middlesex</v>
      </c>
      <c r="M22" s="129">
        <f t="shared" si="1"/>
        <v>115689712</v>
      </c>
      <c r="N22" s="129">
        <f t="shared" si="1"/>
        <v>18582034</v>
      </c>
      <c r="O22" s="130">
        <f t="shared" si="1"/>
        <v>97107678</v>
      </c>
    </row>
    <row r="23" spans="1:15" ht="15.75" thickBot="1">
      <c r="A23" s="18" t="str">
        <f>top_20_ytd!A22</f>
        <v>Secaucus Town</v>
      </c>
      <c r="B23" s="18" t="str">
        <f>top_20_ytd!B22</f>
        <v>Hudson</v>
      </c>
      <c r="C23" s="46">
        <f t="shared" si="2"/>
        <v>112813313</v>
      </c>
      <c r="D23" s="46">
        <f>SUM(top_20_ytd!D22+top_20_ytd!E22)</f>
        <v>29634179</v>
      </c>
      <c r="E23" s="46">
        <f>SUM(top_20_ytd!F22+top_20_ytd!G22)</f>
        <v>83179134</v>
      </c>
      <c r="G23" s="46"/>
      <c r="J23" s="146">
        <v>16</v>
      </c>
      <c r="K23" s="147" t="str">
        <f t="shared" si="0"/>
        <v>Secaucus Town</v>
      </c>
      <c r="L23" s="147" t="str">
        <f t="shared" si="1"/>
        <v>Hudson</v>
      </c>
      <c r="M23" s="129">
        <f t="shared" si="1"/>
        <v>112813313</v>
      </c>
      <c r="N23" s="129">
        <f t="shared" si="1"/>
        <v>29634179</v>
      </c>
      <c r="O23" s="130">
        <f t="shared" si="1"/>
        <v>83179134</v>
      </c>
    </row>
    <row r="24" spans="1:15" ht="15.75" thickBot="1">
      <c r="A24" s="18" t="str">
        <f>top_20_ytd!A23</f>
        <v>Elizabeth City</v>
      </c>
      <c r="B24" s="18" t="str">
        <f>top_20_ytd!B23</f>
        <v>Union</v>
      </c>
      <c r="C24" s="46">
        <f t="shared" si="2"/>
        <v>109225404</v>
      </c>
      <c r="D24" s="46">
        <f>SUM(top_20_ytd!D23+top_20_ytd!E23)</f>
        <v>40174101</v>
      </c>
      <c r="E24" s="46">
        <f>SUM(top_20_ytd!F23+top_20_ytd!G23)</f>
        <v>69051303</v>
      </c>
      <c r="G24" s="46"/>
      <c r="J24" s="146">
        <v>17</v>
      </c>
      <c r="K24" s="147" t="str">
        <f t="shared" si="0"/>
        <v>Elizabeth City</v>
      </c>
      <c r="L24" s="147" t="str">
        <f aca="true" t="shared" si="3" ref="L24:O27">B24</f>
        <v>Union</v>
      </c>
      <c r="M24" s="129">
        <f t="shared" si="3"/>
        <v>109225404</v>
      </c>
      <c r="N24" s="129">
        <f t="shared" si="3"/>
        <v>40174101</v>
      </c>
      <c r="O24" s="130">
        <f t="shared" si="3"/>
        <v>69051303</v>
      </c>
    </row>
    <row r="25" spans="1:15" ht="15.75" thickBot="1">
      <c r="A25" s="18" t="str">
        <f>top_20_ytd!A24</f>
        <v>Bridgewater Township</v>
      </c>
      <c r="B25" s="18" t="str">
        <f>top_20_ytd!B24</f>
        <v>Somerset</v>
      </c>
      <c r="C25" s="46">
        <f t="shared" si="2"/>
        <v>108155237</v>
      </c>
      <c r="D25" s="46">
        <f>SUM(top_20_ytd!D24+top_20_ytd!E24)</f>
        <v>26282338</v>
      </c>
      <c r="E25" s="46">
        <f>SUM(top_20_ytd!F24+top_20_ytd!G24)</f>
        <v>81872899</v>
      </c>
      <c r="G25" s="46"/>
      <c r="J25" s="146">
        <v>18</v>
      </c>
      <c r="K25" s="147" t="str">
        <f t="shared" si="0"/>
        <v>Bridgewater Township</v>
      </c>
      <c r="L25" s="147" t="str">
        <f t="shared" si="3"/>
        <v>Somerset</v>
      </c>
      <c r="M25" s="129">
        <f t="shared" si="3"/>
        <v>108155237</v>
      </c>
      <c r="N25" s="129">
        <f t="shared" si="3"/>
        <v>26282338</v>
      </c>
      <c r="O25" s="130">
        <f t="shared" si="3"/>
        <v>81872899</v>
      </c>
    </row>
    <row r="26" spans="1:15" ht="15.75" thickBot="1">
      <c r="A26" s="18" t="str">
        <f>top_20_ytd!A25</f>
        <v>Wayne Township</v>
      </c>
      <c r="B26" s="18" t="str">
        <f>top_20_ytd!B25</f>
        <v>Passaic</v>
      </c>
      <c r="C26" s="46">
        <f t="shared" si="2"/>
        <v>107940212</v>
      </c>
      <c r="D26" s="46">
        <f>SUM(top_20_ytd!D25+top_20_ytd!E25)</f>
        <v>25939292</v>
      </c>
      <c r="E26" s="46">
        <f>SUM(top_20_ytd!F25+top_20_ytd!G25)</f>
        <v>82000920</v>
      </c>
      <c r="G26" s="46"/>
      <c r="J26" s="146">
        <v>19</v>
      </c>
      <c r="K26" s="147" t="str">
        <f t="shared" si="0"/>
        <v>Wayne Township</v>
      </c>
      <c r="L26" s="147" t="str">
        <f t="shared" si="3"/>
        <v>Passaic</v>
      </c>
      <c r="M26" s="129">
        <f t="shared" si="3"/>
        <v>107940212</v>
      </c>
      <c r="N26" s="129">
        <f t="shared" si="3"/>
        <v>25939292</v>
      </c>
      <c r="O26" s="130">
        <f t="shared" si="3"/>
        <v>82000920</v>
      </c>
    </row>
    <row r="27" spans="1:15" ht="15.75" thickBot="1">
      <c r="A27" s="18" t="str">
        <f>top_20_ytd!A26</f>
        <v>Hackensack City</v>
      </c>
      <c r="B27" s="18" t="str">
        <f>top_20_ytd!B26</f>
        <v>Bergen</v>
      </c>
      <c r="C27" s="46">
        <f t="shared" si="2"/>
        <v>104008327</v>
      </c>
      <c r="D27" s="46">
        <f>SUM(top_20_ytd!D26+top_20_ytd!E26)</f>
        <v>25695001</v>
      </c>
      <c r="E27" s="46">
        <f>SUM(top_20_ytd!F26+top_20_ytd!G26)</f>
        <v>78313326</v>
      </c>
      <c r="G27" s="46"/>
      <c r="J27" s="146">
        <v>20</v>
      </c>
      <c r="K27" s="147" t="str">
        <f t="shared" si="0"/>
        <v>Hackensack City</v>
      </c>
      <c r="L27" s="147" t="str">
        <f t="shared" si="3"/>
        <v>Bergen</v>
      </c>
      <c r="M27" s="129">
        <f t="shared" si="3"/>
        <v>104008327</v>
      </c>
      <c r="N27" s="129">
        <f t="shared" si="3"/>
        <v>25695001</v>
      </c>
      <c r="O27" s="130">
        <f t="shared" si="3"/>
        <v>78313326</v>
      </c>
    </row>
    <row r="28" spans="1:15" ht="15.75" thickBot="1">
      <c r="A28" s="18"/>
      <c r="B28" s="18"/>
      <c r="C28" s="46"/>
      <c r="D28" s="46"/>
      <c r="E28" s="46"/>
      <c r="G28" s="46"/>
      <c r="J28" s="148"/>
      <c r="K28" s="149"/>
      <c r="L28" s="149"/>
      <c r="M28" s="149"/>
      <c r="N28" s="149"/>
      <c r="O28" s="150"/>
    </row>
    <row r="29" spans="1:15" ht="15.75" thickBot="1">
      <c r="A29" s="18" t="s">
        <v>11</v>
      </c>
      <c r="B29" s="17"/>
      <c r="C29" s="49">
        <f>SUM(C8:C27)</f>
        <v>4309821324</v>
      </c>
      <c r="D29" s="49">
        <f>SUM(D8:D27)</f>
        <v>2294190070</v>
      </c>
      <c r="E29" s="49">
        <f>SUM(E8:E27)</f>
        <v>2015631254</v>
      </c>
      <c r="J29" s="146"/>
      <c r="K29" s="147" t="str">
        <f>A29</f>
        <v>Top municipalities</v>
      </c>
      <c r="L29" s="147"/>
      <c r="M29" s="129">
        <f aca="true" t="shared" si="4" ref="M29:O30">C29</f>
        <v>4309821324</v>
      </c>
      <c r="N29" s="129">
        <f t="shared" si="4"/>
        <v>2294190070</v>
      </c>
      <c r="O29" s="130">
        <f t="shared" si="4"/>
        <v>2015631254</v>
      </c>
    </row>
    <row r="30" spans="1:15" ht="15.75" thickBot="1">
      <c r="A30" s="18" t="s">
        <v>6</v>
      </c>
      <c r="C30" s="52">
        <f>D30+E30</f>
        <v>14539333570</v>
      </c>
      <c r="D30" s="27">
        <f>SUM(top_20_ytd!D28:E28)</f>
        <v>7775166776</v>
      </c>
      <c r="E30" s="27">
        <f>SUM(top_20_ytd!F28:G28)</f>
        <v>6764166794</v>
      </c>
      <c r="J30" s="148"/>
      <c r="K30" s="147" t="str">
        <f>A30</f>
        <v>New Jersey</v>
      </c>
      <c r="L30" s="149"/>
      <c r="M30" s="151">
        <f t="shared" si="4"/>
        <v>14539333570</v>
      </c>
      <c r="N30" s="151">
        <f t="shared" si="4"/>
        <v>7775166776</v>
      </c>
      <c r="O30" s="152">
        <f t="shared" si="4"/>
        <v>6764166794</v>
      </c>
    </row>
    <row r="31" spans="1:15" ht="15.75" thickBot="1">
      <c r="A31" s="18" t="s">
        <v>12</v>
      </c>
      <c r="C31" s="42">
        <f>C29/C30</f>
        <v>0.2964249567045321</v>
      </c>
      <c r="D31" s="42">
        <f>D29/D30</f>
        <v>0.29506634855493935</v>
      </c>
      <c r="E31" s="42">
        <f>E29/E30</f>
        <v>0.29798662797433084</v>
      </c>
      <c r="J31" s="153"/>
      <c r="K31" s="154" t="str">
        <f>A31</f>
        <v>Top as a % of New Jersey</v>
      </c>
      <c r="L31" s="155"/>
      <c r="M31" s="156">
        <f>M29/M30</f>
        <v>0.2964249567045321</v>
      </c>
      <c r="N31" s="156">
        <f>N29/N30</f>
        <v>0.29506634855493935</v>
      </c>
      <c r="O31" s="157">
        <f>O29/O30</f>
        <v>0.29798662797433084</v>
      </c>
    </row>
    <row r="32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C1">
      <selection activeCell="J2" sqref="J2:O3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20.99609375" style="0" customWidth="1"/>
    <col min="12" max="12" width="12.21484375" style="0" customWidth="1"/>
    <col min="13" max="13" width="11.77734375" style="0" customWidth="1"/>
    <col min="14" max="14" width="10.99609375" style="0" customWidth="1"/>
    <col min="15" max="15" width="15.99609375" style="0" customWidth="1"/>
  </cols>
  <sheetData>
    <row r="1" ht="15">
      <c r="J1" s="6" t="s">
        <v>2316</v>
      </c>
    </row>
    <row r="2" spans="1:15" ht="15">
      <c r="A2" s="15" t="str">
        <f>work!A1</f>
        <v>Estimated cost of construction authorized by building permits, January 2015</v>
      </c>
      <c r="B2" s="3"/>
      <c r="C2" s="3"/>
      <c r="D2" s="3"/>
      <c r="E2" s="3"/>
      <c r="F2" s="3"/>
      <c r="J2" s="114" t="str">
        <f>A2</f>
        <v>Estimated cost of construction authorized by building permits, January 2015</v>
      </c>
      <c r="K2" s="115"/>
      <c r="L2" s="115"/>
      <c r="M2" s="115"/>
      <c r="N2" s="115"/>
      <c r="O2" s="116"/>
    </row>
    <row r="3" spans="1:15" ht="15">
      <c r="A3" s="6" t="s">
        <v>11</v>
      </c>
      <c r="B3" s="3"/>
      <c r="C3" s="3"/>
      <c r="D3" s="3"/>
      <c r="E3" s="3"/>
      <c r="F3" s="3"/>
      <c r="J3" s="138" t="str">
        <f>A3</f>
        <v>Top municipalities</v>
      </c>
      <c r="K3" s="139"/>
      <c r="L3" s="139"/>
      <c r="M3" s="139"/>
      <c r="N3" s="139"/>
      <c r="O3" s="140"/>
    </row>
    <row r="4" spans="1:15" ht="15">
      <c r="A4" s="16" t="str">
        <f>work!A2</f>
        <v>Source:  New Jersey Department of Community Affairs, 3/12/2015</v>
      </c>
      <c r="B4" s="3"/>
      <c r="C4" s="3"/>
      <c r="D4" s="3"/>
      <c r="E4" s="3"/>
      <c r="F4" s="3"/>
      <c r="J4" s="117" t="str">
        <f>A4</f>
        <v>Source:  New Jersey Department of Community Affairs, 3/12/2015</v>
      </c>
      <c r="K4" s="118"/>
      <c r="L4" s="118"/>
      <c r="M4" s="118"/>
      <c r="N4" s="118"/>
      <c r="O4" s="119"/>
    </row>
    <row r="5" spans="1:15" ht="15">
      <c r="A5" s="3"/>
      <c r="B5" s="8"/>
      <c r="C5" s="3"/>
      <c r="D5" s="3"/>
      <c r="E5" s="3"/>
      <c r="F5" s="3"/>
      <c r="J5" s="107"/>
      <c r="K5" s="51"/>
      <c r="L5" s="51"/>
      <c r="M5" s="51"/>
      <c r="N5" s="51"/>
      <c r="O5" s="106"/>
    </row>
    <row r="6" spans="1:15" ht="15">
      <c r="A6" s="3"/>
      <c r="B6" s="8"/>
      <c r="C6" s="4"/>
      <c r="D6" s="4"/>
      <c r="E6" s="4"/>
      <c r="F6" s="4"/>
      <c r="J6" s="107"/>
      <c r="K6" s="51"/>
      <c r="L6" s="51"/>
      <c r="M6" s="51"/>
      <c r="N6" s="51"/>
      <c r="O6" s="106"/>
    </row>
    <row r="7" spans="1:15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J7" s="141" t="s">
        <v>2315</v>
      </c>
      <c r="K7" s="30" t="str">
        <f>A7</f>
        <v>municipality</v>
      </c>
      <c r="L7" s="30" t="str">
        <f>B7</f>
        <v>county</v>
      </c>
      <c r="M7" s="142" t="str">
        <f>C7</f>
        <v>Total</v>
      </c>
      <c r="N7" s="142" t="str">
        <f>D7</f>
        <v>Residential</v>
      </c>
      <c r="O7" s="143" t="str">
        <f>E7</f>
        <v>Nonesidential</v>
      </c>
    </row>
    <row r="8" spans="1:15" ht="16.5" thickBot="1" thickTop="1">
      <c r="A8" s="18" t="str">
        <f>top_20!A7</f>
        <v>Jersey City</v>
      </c>
      <c r="B8" s="18" t="str">
        <f>top_20!B7</f>
        <v>Hudson</v>
      </c>
      <c r="C8" s="66">
        <f>D8+E8</f>
        <v>87510769</v>
      </c>
      <c r="D8" s="44">
        <f>SUM(top_20!D7+top_20!E7)</f>
        <v>47774089</v>
      </c>
      <c r="E8" s="44">
        <f>SUM(top_20!F7+top_20!G7)</f>
        <v>39736680</v>
      </c>
      <c r="F8" s="26"/>
      <c r="H8" s="5"/>
      <c r="J8" s="144">
        <v>1</v>
      </c>
      <c r="K8" s="145" t="str">
        <f>A8</f>
        <v>Jersey City</v>
      </c>
      <c r="L8" s="145" t="str">
        <f aca="true" t="shared" si="0" ref="L8:M23">B8</f>
        <v>Hudson</v>
      </c>
      <c r="M8" s="126">
        <f t="shared" si="0"/>
        <v>87510769</v>
      </c>
      <c r="N8" s="126">
        <f aca="true" t="shared" si="1" ref="N8:N27">D8</f>
        <v>47774089</v>
      </c>
      <c r="O8" s="127">
        <f aca="true" t="shared" si="2" ref="O8:O27">E8</f>
        <v>39736680</v>
      </c>
    </row>
    <row r="9" spans="1:15" ht="15.75" thickBot="1">
      <c r="A9" s="18" t="str">
        <f>top_20!A8</f>
        <v>New Providence Borough</v>
      </c>
      <c r="B9" s="18" t="str">
        <f>top_20!B8</f>
        <v>Union</v>
      </c>
      <c r="C9" s="49">
        <f aca="true" t="shared" si="3" ref="C9:C26">D9+E9</f>
        <v>28947205</v>
      </c>
      <c r="D9" s="46">
        <f>SUM(top_20!D8+top_20!E8)</f>
        <v>28788955</v>
      </c>
      <c r="E9" s="46">
        <f>SUM(top_20!F8+top_20!G8)</f>
        <v>158250</v>
      </c>
      <c r="F9" s="26"/>
      <c r="G9" s="5"/>
      <c r="H9" s="5"/>
      <c r="J9" s="146">
        <v>2</v>
      </c>
      <c r="K9" s="147" t="str">
        <f aca="true" t="shared" si="4" ref="K9:K27">A9</f>
        <v>New Providence Borough</v>
      </c>
      <c r="L9" s="147" t="str">
        <f t="shared" si="0"/>
        <v>Union</v>
      </c>
      <c r="M9" s="129">
        <f t="shared" si="0"/>
        <v>28947205</v>
      </c>
      <c r="N9" s="129">
        <f t="shared" si="1"/>
        <v>28788955</v>
      </c>
      <c r="O9" s="130">
        <f t="shared" si="2"/>
        <v>158250</v>
      </c>
    </row>
    <row r="10" spans="1:15" ht="15.75" thickBot="1">
      <c r="A10" s="18" t="str">
        <f>top_20!A9</f>
        <v>New Brunswick City</v>
      </c>
      <c r="B10" s="18" t="str">
        <f>top_20!B9</f>
        <v>Middlesex</v>
      </c>
      <c r="C10" s="49">
        <f t="shared" si="3"/>
        <v>20190255</v>
      </c>
      <c r="D10" s="46">
        <f>SUM(top_20!D9+top_20!E9)</f>
        <v>18825192</v>
      </c>
      <c r="E10" s="46">
        <f>SUM(top_20!F9+top_20!G9)</f>
        <v>1365063</v>
      </c>
      <c r="F10" s="26"/>
      <c r="G10" s="5"/>
      <c r="H10" s="5"/>
      <c r="J10" s="146">
        <v>3</v>
      </c>
      <c r="K10" s="147" t="str">
        <f t="shared" si="4"/>
        <v>New Brunswick City</v>
      </c>
      <c r="L10" s="147" t="str">
        <f t="shared" si="0"/>
        <v>Middlesex</v>
      </c>
      <c r="M10" s="129">
        <f t="shared" si="0"/>
        <v>20190255</v>
      </c>
      <c r="N10" s="129">
        <f t="shared" si="1"/>
        <v>18825192</v>
      </c>
      <c r="O10" s="130">
        <f t="shared" si="2"/>
        <v>1365063</v>
      </c>
    </row>
    <row r="11" spans="1:15" ht="15.75" thickBot="1">
      <c r="A11" s="18" t="str">
        <f>top_20!A10</f>
        <v>Newark City</v>
      </c>
      <c r="B11" s="18" t="str">
        <f>top_20!B10</f>
        <v>Essex</v>
      </c>
      <c r="C11" s="49">
        <f t="shared" si="3"/>
        <v>16508921</v>
      </c>
      <c r="D11" s="46">
        <f>SUM(top_20!D10+top_20!E10)</f>
        <v>3904231</v>
      </c>
      <c r="E11" s="46">
        <f>SUM(top_20!F10+top_20!G10)</f>
        <v>12604690</v>
      </c>
      <c r="F11" s="26"/>
      <c r="G11" s="5"/>
      <c r="H11" s="5"/>
      <c r="J11" s="146">
        <v>4</v>
      </c>
      <c r="K11" s="147" t="str">
        <f t="shared" si="4"/>
        <v>Newark City</v>
      </c>
      <c r="L11" s="147" t="str">
        <f t="shared" si="0"/>
        <v>Essex</v>
      </c>
      <c r="M11" s="129">
        <f t="shared" si="0"/>
        <v>16508921</v>
      </c>
      <c r="N11" s="129">
        <f t="shared" si="1"/>
        <v>3904231</v>
      </c>
      <c r="O11" s="130">
        <f t="shared" si="2"/>
        <v>12604690</v>
      </c>
    </row>
    <row r="12" spans="1:15" ht="15.75" thickBot="1">
      <c r="A12" s="18" t="str">
        <f>top_20!A11</f>
        <v>Belleville Township</v>
      </c>
      <c r="B12" s="18" t="str">
        <f>top_20!B11</f>
        <v>Essex</v>
      </c>
      <c r="C12" s="49">
        <f t="shared" si="3"/>
        <v>13728699</v>
      </c>
      <c r="D12" s="46">
        <f>SUM(top_20!D11+top_20!E11)</f>
        <v>342949</v>
      </c>
      <c r="E12" s="46">
        <f>SUM(top_20!F11+top_20!G11)</f>
        <v>13385750</v>
      </c>
      <c r="F12" s="26"/>
      <c r="G12" s="5"/>
      <c r="H12" s="5"/>
      <c r="J12" s="146">
        <v>5</v>
      </c>
      <c r="K12" s="147" t="str">
        <f t="shared" si="4"/>
        <v>Belleville Township</v>
      </c>
      <c r="L12" s="147" t="str">
        <f t="shared" si="0"/>
        <v>Essex</v>
      </c>
      <c r="M12" s="129">
        <f t="shared" si="0"/>
        <v>13728699</v>
      </c>
      <c r="N12" s="129">
        <f t="shared" si="1"/>
        <v>342949</v>
      </c>
      <c r="O12" s="130">
        <f t="shared" si="2"/>
        <v>13385750</v>
      </c>
    </row>
    <row r="13" spans="1:15" ht="15.75" thickBot="1">
      <c r="A13" s="18" t="str">
        <f>top_20!A12</f>
        <v>Toms River Township</v>
      </c>
      <c r="B13" s="18" t="str">
        <f>top_20!B12</f>
        <v>Ocean</v>
      </c>
      <c r="C13" s="49">
        <f t="shared" si="3"/>
        <v>12989397</v>
      </c>
      <c r="D13" s="46">
        <f>SUM(top_20!D12+top_20!E12)</f>
        <v>11399646</v>
      </c>
      <c r="E13" s="46">
        <f>SUM(top_20!F12+top_20!G12)</f>
        <v>1589751</v>
      </c>
      <c r="F13" s="26"/>
      <c r="G13" s="5"/>
      <c r="H13" s="5"/>
      <c r="J13" s="146">
        <v>6</v>
      </c>
      <c r="K13" s="147" t="str">
        <f t="shared" si="4"/>
        <v>Toms River Township</v>
      </c>
      <c r="L13" s="147" t="str">
        <f t="shared" si="0"/>
        <v>Ocean</v>
      </c>
      <c r="M13" s="129">
        <f t="shared" si="0"/>
        <v>12989397</v>
      </c>
      <c r="N13" s="129">
        <f t="shared" si="1"/>
        <v>11399646</v>
      </c>
      <c r="O13" s="130">
        <f t="shared" si="2"/>
        <v>1589751</v>
      </c>
    </row>
    <row r="14" spans="1:15" ht="15.75" thickBot="1">
      <c r="A14" s="18" t="str">
        <f>top_20!A13</f>
        <v>Howell Township</v>
      </c>
      <c r="B14" s="18" t="str">
        <f>top_20!B13</f>
        <v>Monmouth</v>
      </c>
      <c r="C14" s="49">
        <f t="shared" si="3"/>
        <v>10232948</v>
      </c>
      <c r="D14" s="46">
        <f>SUM(top_20!D13+top_20!E13)</f>
        <v>9402924</v>
      </c>
      <c r="E14" s="46">
        <f>SUM(top_20!F13+top_20!G13)</f>
        <v>830024</v>
      </c>
      <c r="F14" s="26"/>
      <c r="G14" s="5"/>
      <c r="H14" s="5"/>
      <c r="J14" s="146">
        <v>7</v>
      </c>
      <c r="K14" s="147" t="str">
        <f t="shared" si="4"/>
        <v>Howell Township</v>
      </c>
      <c r="L14" s="147" t="str">
        <f t="shared" si="0"/>
        <v>Monmouth</v>
      </c>
      <c r="M14" s="129">
        <f t="shared" si="0"/>
        <v>10232948</v>
      </c>
      <c r="N14" s="129">
        <f t="shared" si="1"/>
        <v>9402924</v>
      </c>
      <c r="O14" s="130">
        <f t="shared" si="2"/>
        <v>830024</v>
      </c>
    </row>
    <row r="15" spans="1:15" ht="15.75" thickBot="1">
      <c r="A15" s="18" t="str">
        <f>top_20!A14</f>
        <v>Clark Township</v>
      </c>
      <c r="B15" s="18" t="str">
        <f>top_20!B14</f>
        <v>Union</v>
      </c>
      <c r="C15" s="49">
        <f t="shared" si="3"/>
        <v>9987349</v>
      </c>
      <c r="D15" s="46">
        <f>SUM(top_20!D14+top_20!E14)</f>
        <v>1336848</v>
      </c>
      <c r="E15" s="46">
        <f>SUM(top_20!F14+top_20!G14)</f>
        <v>8650501</v>
      </c>
      <c r="F15" s="26"/>
      <c r="G15" s="5"/>
      <c r="H15" s="5"/>
      <c r="J15" s="146">
        <v>8</v>
      </c>
      <c r="K15" s="147" t="str">
        <f t="shared" si="4"/>
        <v>Clark Township</v>
      </c>
      <c r="L15" s="147" t="str">
        <f t="shared" si="0"/>
        <v>Union</v>
      </c>
      <c r="M15" s="129">
        <f t="shared" si="0"/>
        <v>9987349</v>
      </c>
      <c r="N15" s="129">
        <f t="shared" si="1"/>
        <v>1336848</v>
      </c>
      <c r="O15" s="130">
        <f t="shared" si="2"/>
        <v>8650501</v>
      </c>
    </row>
    <row r="16" spans="1:15" ht="15.75" thickBot="1">
      <c r="A16" s="18" t="str">
        <f>top_20!A15</f>
        <v>Monroe Township</v>
      </c>
      <c r="B16" s="18" t="str">
        <f>top_20!B15</f>
        <v>Middlesex</v>
      </c>
      <c r="C16" s="49">
        <f t="shared" si="3"/>
        <v>9965803</v>
      </c>
      <c r="D16" s="46">
        <f>SUM(top_20!D15+top_20!E15)</f>
        <v>7848246</v>
      </c>
      <c r="E16" s="46">
        <f>SUM(top_20!F15+top_20!G15)</f>
        <v>2117557</v>
      </c>
      <c r="F16" s="26"/>
      <c r="G16" s="5"/>
      <c r="H16" s="5"/>
      <c r="J16" s="146">
        <v>9</v>
      </c>
      <c r="K16" s="147" t="str">
        <f t="shared" si="4"/>
        <v>Monroe Township</v>
      </c>
      <c r="L16" s="147" t="str">
        <f t="shared" si="0"/>
        <v>Middlesex</v>
      </c>
      <c r="M16" s="129">
        <f t="shared" si="0"/>
        <v>9965803</v>
      </c>
      <c r="N16" s="129">
        <f t="shared" si="1"/>
        <v>7848246</v>
      </c>
      <c r="O16" s="130">
        <f t="shared" si="2"/>
        <v>2117557</v>
      </c>
    </row>
    <row r="17" spans="1:15" ht="15.75" thickBot="1">
      <c r="A17" s="18" t="str">
        <f>top_20!A16</f>
        <v>Ocean City</v>
      </c>
      <c r="B17" s="18" t="str">
        <f>top_20!B16</f>
        <v>Cape May</v>
      </c>
      <c r="C17" s="49">
        <f t="shared" si="3"/>
        <v>9937824</v>
      </c>
      <c r="D17" s="46">
        <f>SUM(top_20!D16+top_20!E16)</f>
        <v>9414956</v>
      </c>
      <c r="E17" s="46">
        <f>SUM(top_20!F16+top_20!G16)</f>
        <v>522868</v>
      </c>
      <c r="F17" s="26"/>
      <c r="G17" s="5"/>
      <c r="H17" s="5"/>
      <c r="J17" s="146">
        <v>10</v>
      </c>
      <c r="K17" s="147" t="str">
        <f t="shared" si="4"/>
        <v>Ocean City</v>
      </c>
      <c r="L17" s="147" t="str">
        <f t="shared" si="0"/>
        <v>Cape May</v>
      </c>
      <c r="M17" s="129">
        <f t="shared" si="0"/>
        <v>9937824</v>
      </c>
      <c r="N17" s="129">
        <f t="shared" si="1"/>
        <v>9414956</v>
      </c>
      <c r="O17" s="130">
        <f t="shared" si="2"/>
        <v>522868</v>
      </c>
    </row>
    <row r="18" spans="1:15" ht="15.75" thickBot="1">
      <c r="A18" s="18" t="str">
        <f>top_20!A17</f>
        <v>Franklin Township</v>
      </c>
      <c r="B18" s="18" t="str">
        <f>top_20!B17</f>
        <v>Somerset</v>
      </c>
      <c r="C18" s="49">
        <f t="shared" si="3"/>
        <v>9881871</v>
      </c>
      <c r="D18" s="46">
        <f>SUM(top_20!D17+top_20!E17)</f>
        <v>2958893</v>
      </c>
      <c r="E18" s="46">
        <f>SUM(top_20!F17+top_20!G17)</f>
        <v>6922978</v>
      </c>
      <c r="F18" s="26"/>
      <c r="G18" s="5"/>
      <c r="H18" s="5"/>
      <c r="J18" s="146">
        <v>11</v>
      </c>
      <c r="K18" s="147" t="str">
        <f t="shared" si="4"/>
        <v>Franklin Township</v>
      </c>
      <c r="L18" s="147" t="str">
        <f t="shared" si="0"/>
        <v>Somerset</v>
      </c>
      <c r="M18" s="129">
        <f t="shared" si="0"/>
        <v>9881871</v>
      </c>
      <c r="N18" s="129">
        <f t="shared" si="1"/>
        <v>2958893</v>
      </c>
      <c r="O18" s="130">
        <f t="shared" si="2"/>
        <v>6922978</v>
      </c>
    </row>
    <row r="19" spans="1:15" ht="15.75" thickBot="1">
      <c r="A19" s="18" t="str">
        <f>top_20!A18</f>
        <v>Teterboro Borough</v>
      </c>
      <c r="B19" s="18" t="str">
        <f>top_20!B18</f>
        <v>Bergen</v>
      </c>
      <c r="C19" s="49">
        <f t="shared" si="3"/>
        <v>9707300</v>
      </c>
      <c r="D19" s="46">
        <f>SUM(top_20!D18+top_20!E18)</f>
        <v>0</v>
      </c>
      <c r="E19" s="46">
        <f>SUM(top_20!F18+top_20!G18)</f>
        <v>9707300</v>
      </c>
      <c r="F19" s="26"/>
      <c r="G19" s="5"/>
      <c r="H19" s="5"/>
      <c r="J19" s="146">
        <v>12</v>
      </c>
      <c r="K19" s="147" t="str">
        <f t="shared" si="4"/>
        <v>Teterboro Borough</v>
      </c>
      <c r="L19" s="147" t="str">
        <f t="shared" si="0"/>
        <v>Bergen</v>
      </c>
      <c r="M19" s="129">
        <f t="shared" si="0"/>
        <v>9707300</v>
      </c>
      <c r="N19" s="129">
        <f t="shared" si="1"/>
        <v>0</v>
      </c>
      <c r="O19" s="130">
        <f t="shared" si="2"/>
        <v>9707300</v>
      </c>
    </row>
    <row r="20" spans="1:15" ht="15.75" thickBot="1">
      <c r="A20" s="18" t="str">
        <f>top_20!A19</f>
        <v>Woodbridge Township</v>
      </c>
      <c r="B20" s="18" t="str">
        <f>top_20!B19</f>
        <v>Middlesex</v>
      </c>
      <c r="C20" s="49">
        <f t="shared" si="3"/>
        <v>9576431</v>
      </c>
      <c r="D20" s="46">
        <f>SUM(top_20!D19+top_20!E19)</f>
        <v>1641105</v>
      </c>
      <c r="E20" s="46">
        <f>SUM(top_20!F19+top_20!G19)</f>
        <v>7935326</v>
      </c>
      <c r="F20" s="26"/>
      <c r="G20" s="5"/>
      <c r="H20" s="5"/>
      <c r="J20" s="146">
        <v>13</v>
      </c>
      <c r="K20" s="147" t="str">
        <f t="shared" si="4"/>
        <v>Woodbridge Township</v>
      </c>
      <c r="L20" s="147" t="str">
        <f t="shared" si="0"/>
        <v>Middlesex</v>
      </c>
      <c r="M20" s="129">
        <f t="shared" si="0"/>
        <v>9576431</v>
      </c>
      <c r="N20" s="129">
        <f t="shared" si="1"/>
        <v>1641105</v>
      </c>
      <c r="O20" s="130">
        <f t="shared" si="2"/>
        <v>7935326</v>
      </c>
    </row>
    <row r="21" spans="1:15" ht="15.75" thickBot="1">
      <c r="A21" s="18" t="str">
        <f>top_20!A20</f>
        <v>Camden City</v>
      </c>
      <c r="B21" s="18" t="str">
        <f>top_20!B20</f>
        <v>Camden</v>
      </c>
      <c r="C21" s="49">
        <f t="shared" si="3"/>
        <v>9496414</v>
      </c>
      <c r="D21" s="46">
        <f>SUM(top_20!D20+top_20!E20)</f>
        <v>3945674</v>
      </c>
      <c r="E21" s="46">
        <f>SUM(top_20!F20+top_20!G20)</f>
        <v>5550740</v>
      </c>
      <c r="F21" s="26"/>
      <c r="G21" s="5"/>
      <c r="H21" s="5"/>
      <c r="J21" s="146">
        <v>14</v>
      </c>
      <c r="K21" s="147" t="str">
        <f t="shared" si="4"/>
        <v>Camden City</v>
      </c>
      <c r="L21" s="147" t="str">
        <f t="shared" si="0"/>
        <v>Camden</v>
      </c>
      <c r="M21" s="129">
        <f t="shared" si="0"/>
        <v>9496414</v>
      </c>
      <c r="N21" s="129">
        <f t="shared" si="1"/>
        <v>3945674</v>
      </c>
      <c r="O21" s="130">
        <f t="shared" si="2"/>
        <v>5550740</v>
      </c>
    </row>
    <row r="22" spans="1:15" ht="15.75" thickBot="1">
      <c r="A22" s="18" t="str">
        <f>top_20!A21</f>
        <v>Lakewood Township</v>
      </c>
      <c r="B22" s="18" t="str">
        <f>top_20!B21</f>
        <v>Ocean</v>
      </c>
      <c r="C22" s="49">
        <f t="shared" si="3"/>
        <v>8806368</v>
      </c>
      <c r="D22" s="46">
        <f>SUM(top_20!D21+top_20!E21)</f>
        <v>7759007</v>
      </c>
      <c r="E22" s="46">
        <f>SUM(top_20!F21+top_20!G21)</f>
        <v>1047361</v>
      </c>
      <c r="F22" s="26"/>
      <c r="G22" s="5"/>
      <c r="H22" s="5"/>
      <c r="J22" s="146">
        <v>15</v>
      </c>
      <c r="K22" s="147" t="str">
        <f t="shared" si="4"/>
        <v>Lakewood Township</v>
      </c>
      <c r="L22" s="147" t="str">
        <f t="shared" si="0"/>
        <v>Ocean</v>
      </c>
      <c r="M22" s="129">
        <f t="shared" si="0"/>
        <v>8806368</v>
      </c>
      <c r="N22" s="129">
        <f t="shared" si="1"/>
        <v>7759007</v>
      </c>
      <c r="O22" s="130">
        <f t="shared" si="2"/>
        <v>1047361</v>
      </c>
    </row>
    <row r="23" spans="1:15" ht="15.75" thickBot="1">
      <c r="A23" s="18" t="str">
        <f>top_20!A22</f>
        <v>Logan Township</v>
      </c>
      <c r="B23" s="18" t="str">
        <f>top_20!B22</f>
        <v>Gloucester</v>
      </c>
      <c r="C23" s="49">
        <f t="shared" si="3"/>
        <v>8579259</v>
      </c>
      <c r="D23" s="46">
        <f>SUM(top_20!D22+top_20!E22)</f>
        <v>452571</v>
      </c>
      <c r="E23" s="46">
        <f>SUM(top_20!F22+top_20!G22)</f>
        <v>8126688</v>
      </c>
      <c r="F23" s="26"/>
      <c r="G23" s="5"/>
      <c r="H23" s="5"/>
      <c r="J23" s="146">
        <v>16</v>
      </c>
      <c r="K23" s="147" t="str">
        <f t="shared" si="4"/>
        <v>Logan Township</v>
      </c>
      <c r="L23" s="147" t="str">
        <f t="shared" si="0"/>
        <v>Gloucester</v>
      </c>
      <c r="M23" s="129">
        <f t="shared" si="0"/>
        <v>8579259</v>
      </c>
      <c r="N23" s="129">
        <f t="shared" si="1"/>
        <v>452571</v>
      </c>
      <c r="O23" s="130">
        <f t="shared" si="2"/>
        <v>8126688</v>
      </c>
    </row>
    <row r="24" spans="1:15" ht="15.75" thickBot="1">
      <c r="A24" s="18" t="str">
        <f>top_20!A23</f>
        <v>Wayne Township</v>
      </c>
      <c r="B24" s="18" t="str">
        <f>top_20!B23</f>
        <v>Passaic</v>
      </c>
      <c r="C24" s="49">
        <f>D24+E24</f>
        <v>8375370</v>
      </c>
      <c r="D24" s="46">
        <f>SUM(top_20!D23+top_20!E23)</f>
        <v>2584124</v>
      </c>
      <c r="E24" s="46">
        <f>SUM(top_20!F23+top_20!G23)</f>
        <v>5791246</v>
      </c>
      <c r="F24" s="26"/>
      <c r="G24" s="5"/>
      <c r="H24" s="5"/>
      <c r="J24" s="146">
        <v>17</v>
      </c>
      <c r="K24" s="147" t="str">
        <f t="shared" si="4"/>
        <v>Wayne Township</v>
      </c>
      <c r="L24" s="147" t="str">
        <f aca="true" t="shared" si="5" ref="L24:M27">B24</f>
        <v>Passaic</v>
      </c>
      <c r="M24" s="129">
        <f t="shared" si="5"/>
        <v>8375370</v>
      </c>
      <c r="N24" s="129">
        <f t="shared" si="1"/>
        <v>2584124</v>
      </c>
      <c r="O24" s="130">
        <f t="shared" si="2"/>
        <v>5791246</v>
      </c>
    </row>
    <row r="25" spans="1:15" ht="15.75" thickBot="1">
      <c r="A25" s="18" t="str">
        <f>top_20!A24</f>
        <v>Long Beach Township</v>
      </c>
      <c r="B25" s="18" t="str">
        <f>top_20!B24</f>
        <v>Ocean</v>
      </c>
      <c r="C25" s="49">
        <f t="shared" si="3"/>
        <v>8316341</v>
      </c>
      <c r="D25" s="46">
        <f>SUM(top_20!D24+top_20!E24)</f>
        <v>8316341</v>
      </c>
      <c r="E25" s="46">
        <f>SUM(top_20!F24+top_20!G24)</f>
        <v>0</v>
      </c>
      <c r="F25" s="26"/>
      <c r="G25" s="5"/>
      <c r="H25" s="5"/>
      <c r="J25" s="146">
        <v>18</v>
      </c>
      <c r="K25" s="147" t="str">
        <f t="shared" si="4"/>
        <v>Long Beach Township</v>
      </c>
      <c r="L25" s="147" t="str">
        <f t="shared" si="5"/>
        <v>Ocean</v>
      </c>
      <c r="M25" s="129">
        <f t="shared" si="5"/>
        <v>8316341</v>
      </c>
      <c r="N25" s="129">
        <f t="shared" si="1"/>
        <v>8316341</v>
      </c>
      <c r="O25" s="130">
        <f t="shared" si="2"/>
        <v>0</v>
      </c>
    </row>
    <row r="26" spans="1:15" ht="15.75" thickBot="1">
      <c r="A26" s="18" t="str">
        <f>top_20!A25</f>
        <v>Montgomery Township</v>
      </c>
      <c r="B26" s="18" t="str">
        <f>top_20!B25</f>
        <v>Somerset</v>
      </c>
      <c r="C26" s="49">
        <f t="shared" si="3"/>
        <v>8047822</v>
      </c>
      <c r="D26" s="46">
        <f>SUM(top_20!D25+top_20!E25)</f>
        <v>5332868</v>
      </c>
      <c r="E26" s="46">
        <f>SUM(top_20!F25+top_20!G25)</f>
        <v>2714954</v>
      </c>
      <c r="F26" s="26"/>
      <c r="G26" s="5"/>
      <c r="H26" s="5"/>
      <c r="J26" s="146">
        <v>19</v>
      </c>
      <c r="K26" s="147" t="str">
        <f t="shared" si="4"/>
        <v>Montgomery Township</v>
      </c>
      <c r="L26" s="147" t="str">
        <f t="shared" si="5"/>
        <v>Somerset</v>
      </c>
      <c r="M26" s="129">
        <f t="shared" si="5"/>
        <v>8047822</v>
      </c>
      <c r="N26" s="129">
        <f t="shared" si="1"/>
        <v>5332868</v>
      </c>
      <c r="O26" s="130">
        <f t="shared" si="2"/>
        <v>2714954</v>
      </c>
    </row>
    <row r="27" spans="1:15" ht="15.75" thickBot="1">
      <c r="A27" s="18" t="str">
        <f>top_20!A26</f>
        <v>Deal Borough</v>
      </c>
      <c r="B27" s="18" t="str">
        <f>top_20!B26</f>
        <v>Monmouth</v>
      </c>
      <c r="C27" s="49">
        <f>D27+E27</f>
        <v>7496998</v>
      </c>
      <c r="D27" s="46">
        <f>SUM(top_20!D26+top_20!E26)</f>
        <v>7482548</v>
      </c>
      <c r="E27" s="46">
        <f>SUM(top_20!F26+top_20!G26)</f>
        <v>14450</v>
      </c>
      <c r="F27" s="26"/>
      <c r="G27" s="5"/>
      <c r="H27" s="5"/>
      <c r="J27" s="146">
        <v>20</v>
      </c>
      <c r="K27" s="147" t="str">
        <f t="shared" si="4"/>
        <v>Deal Borough</v>
      </c>
      <c r="L27" s="147" t="str">
        <f t="shared" si="5"/>
        <v>Monmouth</v>
      </c>
      <c r="M27" s="129">
        <f t="shared" si="5"/>
        <v>7496998</v>
      </c>
      <c r="N27" s="129">
        <f t="shared" si="1"/>
        <v>7482548</v>
      </c>
      <c r="O27" s="130">
        <f t="shared" si="2"/>
        <v>14450</v>
      </c>
    </row>
    <row r="28" spans="1:15" ht="15.75" thickBot="1">
      <c r="A28" s="18"/>
      <c r="B28" s="18"/>
      <c r="C28" s="49"/>
      <c r="D28" s="46"/>
      <c r="E28" s="46"/>
      <c r="F28" s="26"/>
      <c r="G28" s="5"/>
      <c r="H28" s="5"/>
      <c r="J28" s="148"/>
      <c r="K28" s="149"/>
      <c r="L28" s="149"/>
      <c r="M28" s="149"/>
      <c r="N28" s="149"/>
      <c r="O28" s="150"/>
    </row>
    <row r="29" spans="1:15" ht="15.75" thickBot="1">
      <c r="A29" s="18" t="s">
        <v>11</v>
      </c>
      <c r="B29" s="17"/>
      <c r="C29" s="26">
        <f>SUM(C8:C26)</f>
        <v>300786346</v>
      </c>
      <c r="D29" s="46">
        <f>SUM(top_20!D27+top_20!E27)</f>
        <v>179511167</v>
      </c>
      <c r="E29" s="46">
        <f>SUM(top_20!F27+top_20!G27)</f>
        <v>128772177</v>
      </c>
      <c r="F29" s="26"/>
      <c r="G29" s="5"/>
      <c r="H29" s="5"/>
      <c r="J29" s="146"/>
      <c r="K29" s="147" t="str">
        <f>A29</f>
        <v>Top municipalities</v>
      </c>
      <c r="L29" s="147"/>
      <c r="M29" s="129">
        <f aca="true" t="shared" si="6" ref="M29:O30">C29</f>
        <v>300786346</v>
      </c>
      <c r="N29" s="129">
        <f t="shared" si="6"/>
        <v>179511167</v>
      </c>
      <c r="O29" s="130">
        <f t="shared" si="6"/>
        <v>128772177</v>
      </c>
    </row>
    <row r="30" spans="1:15" ht="15.75" thickBot="1">
      <c r="A30" s="18" t="s">
        <v>6</v>
      </c>
      <c r="C30" s="45">
        <f>(top_20!C28)</f>
        <v>789767603</v>
      </c>
      <c r="D30" s="27">
        <f>SUM(top_20!D28:E28)</f>
        <v>476396885</v>
      </c>
      <c r="E30" s="27">
        <f>SUM(top_20!F28:G28)</f>
        <v>313370718</v>
      </c>
      <c r="F30" s="41"/>
      <c r="J30" s="148"/>
      <c r="K30" s="147" t="str">
        <f>A30</f>
        <v>New Jersey</v>
      </c>
      <c r="L30" s="149"/>
      <c r="M30" s="151">
        <f t="shared" si="6"/>
        <v>789767603</v>
      </c>
      <c r="N30" s="151">
        <f t="shared" si="6"/>
        <v>476396885</v>
      </c>
      <c r="O30" s="152">
        <f t="shared" si="6"/>
        <v>313370718</v>
      </c>
    </row>
    <row r="31" spans="1:15" ht="15.75" thickBot="1">
      <c r="A31" s="18" t="s">
        <v>12</v>
      </c>
      <c r="C31" s="42">
        <f>C29/C30</f>
        <v>0.3808542473221708</v>
      </c>
      <c r="D31" s="42">
        <f>D29/D30</f>
        <v>0.376810119150968</v>
      </c>
      <c r="E31" s="42">
        <f>E29/E30</f>
        <v>0.41092600426055126</v>
      </c>
      <c r="F31" s="42"/>
      <c r="J31" s="153"/>
      <c r="K31" s="154" t="str">
        <f>A31</f>
        <v>Top as a % of New Jersey</v>
      </c>
      <c r="L31" s="155"/>
      <c r="M31" s="156">
        <f>M29/M30</f>
        <v>0.3808542473221708</v>
      </c>
      <c r="N31" s="156">
        <f>N29/N30</f>
        <v>0.376810119150968</v>
      </c>
      <c r="O31" s="157">
        <f>O29/O30</f>
        <v>0.41092600426055126</v>
      </c>
    </row>
    <row r="32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7.25">
      <c r="A1" s="15" t="str">
        <f>work_ytd!A1</f>
        <v>Estimated cost of construction authorized by building permits, January-December 2014</v>
      </c>
      <c r="B1" s="3"/>
      <c r="C1" s="3"/>
      <c r="D1" s="3"/>
      <c r="E1" s="2"/>
      <c r="F1" s="2"/>
      <c r="G1" s="13"/>
    </row>
    <row r="2" spans="1:7" ht="17.25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3/12/2015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2">
        <f aca="true" t="shared" si="0" ref="C7:C26">D7+E7+F7+G7</f>
        <v>1230023692</v>
      </c>
      <c r="D7" s="50">
        <v>820745664</v>
      </c>
      <c r="E7" s="50">
        <v>223951319</v>
      </c>
      <c r="F7" s="50">
        <v>3048783</v>
      </c>
      <c r="G7" s="50">
        <v>182277926</v>
      </c>
      <c r="H7" s="50"/>
      <c r="I7" s="58"/>
    </row>
    <row r="8" spans="1:9" ht="15">
      <c r="A8" s="17" t="s">
        <v>901</v>
      </c>
      <c r="B8" s="17" t="s">
        <v>860</v>
      </c>
      <c r="C8" s="63">
        <f t="shared" si="0"/>
        <v>394560670</v>
      </c>
      <c r="D8" s="36">
        <v>101939553</v>
      </c>
      <c r="E8" s="36">
        <v>32644794</v>
      </c>
      <c r="F8" s="36">
        <v>121734479</v>
      </c>
      <c r="G8" s="36">
        <v>138241844</v>
      </c>
      <c r="H8" s="36"/>
      <c r="I8" s="58"/>
    </row>
    <row r="9" spans="1:9" ht="15">
      <c r="A9" s="17" t="s">
        <v>1686</v>
      </c>
      <c r="B9" s="17" t="s">
        <v>1154</v>
      </c>
      <c r="C9" s="63">
        <f t="shared" si="0"/>
        <v>327764623</v>
      </c>
      <c r="D9" s="36">
        <v>156087501</v>
      </c>
      <c r="E9" s="36">
        <v>16178562</v>
      </c>
      <c r="F9" s="36">
        <v>49512488</v>
      </c>
      <c r="G9" s="36">
        <v>105986072</v>
      </c>
      <c r="H9" s="36"/>
      <c r="I9" s="58"/>
    </row>
    <row r="10" spans="1:9" ht="15">
      <c r="A10" s="17" t="s">
        <v>1115</v>
      </c>
      <c r="B10" s="17" t="s">
        <v>1503</v>
      </c>
      <c r="C10" s="63">
        <f t="shared" si="0"/>
        <v>231760665</v>
      </c>
      <c r="D10" s="36">
        <v>128520730</v>
      </c>
      <c r="E10" s="36">
        <v>57216155</v>
      </c>
      <c r="F10" s="36">
        <v>17661602</v>
      </c>
      <c r="G10" s="36">
        <v>28362178</v>
      </c>
      <c r="H10" s="36"/>
      <c r="I10" s="58"/>
    </row>
    <row r="11" spans="1:9" ht="15">
      <c r="A11" s="17" t="s">
        <v>2308</v>
      </c>
      <c r="B11" s="17" t="s">
        <v>1111</v>
      </c>
      <c r="C11" s="63">
        <f t="shared" si="0"/>
        <v>177035290</v>
      </c>
      <c r="D11" s="36">
        <v>17244945</v>
      </c>
      <c r="E11" s="36">
        <v>32950995</v>
      </c>
      <c r="F11" s="36">
        <v>52665383</v>
      </c>
      <c r="G11" s="36">
        <v>74173967</v>
      </c>
      <c r="H11" s="36"/>
      <c r="I11" s="58"/>
    </row>
    <row r="12" spans="1:9" ht="15">
      <c r="A12" s="17" t="s">
        <v>464</v>
      </c>
      <c r="B12" s="17" t="s">
        <v>325</v>
      </c>
      <c r="C12" s="63">
        <f t="shared" si="0"/>
        <v>175103648</v>
      </c>
      <c r="D12" s="36">
        <v>8639446</v>
      </c>
      <c r="E12" s="36">
        <v>10781893</v>
      </c>
      <c r="F12" s="36">
        <v>65350100</v>
      </c>
      <c r="G12" s="36">
        <v>90332209</v>
      </c>
      <c r="H12" s="36"/>
      <c r="I12" s="58"/>
    </row>
    <row r="13" spans="1:9" ht="15">
      <c r="A13" s="17" t="s">
        <v>1227</v>
      </c>
      <c r="B13" s="17" t="s">
        <v>1154</v>
      </c>
      <c r="C13" s="63">
        <f t="shared" si="0"/>
        <v>167034311</v>
      </c>
      <c r="D13" s="36">
        <v>7604010</v>
      </c>
      <c r="E13" s="36">
        <v>30058079</v>
      </c>
      <c r="F13" s="36">
        <v>50323608</v>
      </c>
      <c r="G13" s="36">
        <v>79048614</v>
      </c>
      <c r="H13" s="36"/>
      <c r="I13" s="58"/>
    </row>
    <row r="14" spans="1:9" ht="15">
      <c r="A14" s="17" t="s">
        <v>1544</v>
      </c>
      <c r="B14" s="17" t="s">
        <v>1503</v>
      </c>
      <c r="C14" s="63">
        <f t="shared" si="0"/>
        <v>150520674</v>
      </c>
      <c r="D14" s="36">
        <v>79429121</v>
      </c>
      <c r="E14" s="36">
        <v>16360895</v>
      </c>
      <c r="F14" s="36">
        <v>26473281</v>
      </c>
      <c r="G14" s="36">
        <v>28257377</v>
      </c>
      <c r="H14" s="36"/>
      <c r="I14" s="58"/>
    </row>
    <row r="15" spans="1:9" ht="15">
      <c r="A15" s="17" t="s">
        <v>1029</v>
      </c>
      <c r="B15" s="17" t="s">
        <v>996</v>
      </c>
      <c r="C15" s="63">
        <f t="shared" si="0"/>
        <v>147362952</v>
      </c>
      <c r="D15" s="36">
        <v>105967724</v>
      </c>
      <c r="E15" s="36">
        <v>9438178</v>
      </c>
      <c r="F15" s="36">
        <v>0</v>
      </c>
      <c r="G15" s="36">
        <v>31957050</v>
      </c>
      <c r="H15" s="36"/>
      <c r="I15" s="58"/>
    </row>
    <row r="16" spans="1:9" ht="15">
      <c r="A16" s="17" t="s">
        <v>261</v>
      </c>
      <c r="B16" s="17" t="s">
        <v>255</v>
      </c>
      <c r="C16" s="63">
        <f t="shared" si="0"/>
        <v>143590405</v>
      </c>
      <c r="D16" s="36">
        <v>15302049</v>
      </c>
      <c r="E16" s="36">
        <v>14189169</v>
      </c>
      <c r="F16" s="36">
        <v>67484884</v>
      </c>
      <c r="G16" s="36">
        <v>46614303</v>
      </c>
      <c r="H16" s="36"/>
      <c r="I16" s="58"/>
    </row>
    <row r="17" spans="1:9" ht="15">
      <c r="A17" s="17" t="s">
        <v>940</v>
      </c>
      <c r="B17" s="17" t="s">
        <v>1700</v>
      </c>
      <c r="C17" s="63">
        <f t="shared" si="0"/>
        <v>142665265</v>
      </c>
      <c r="D17" s="36">
        <v>36267564</v>
      </c>
      <c r="E17" s="36">
        <v>22754285</v>
      </c>
      <c r="F17" s="36">
        <v>21429790</v>
      </c>
      <c r="G17" s="36">
        <v>62213626</v>
      </c>
      <c r="H17" s="36"/>
      <c r="I17" s="58"/>
    </row>
    <row r="18" spans="1:9" ht="15">
      <c r="A18" s="17" t="s">
        <v>1011</v>
      </c>
      <c r="B18" s="17" t="s">
        <v>996</v>
      </c>
      <c r="C18" s="63">
        <f t="shared" si="0"/>
        <v>129647547</v>
      </c>
      <c r="D18" s="36">
        <v>71615407</v>
      </c>
      <c r="E18" s="36">
        <v>40365834</v>
      </c>
      <c r="F18" s="36">
        <v>1892000</v>
      </c>
      <c r="G18" s="36">
        <v>15774306</v>
      </c>
      <c r="H18" s="36"/>
      <c r="I18" s="58"/>
    </row>
    <row r="19" spans="1:9" ht="15">
      <c r="A19" s="17" t="s">
        <v>1169</v>
      </c>
      <c r="B19" s="17" t="s">
        <v>1154</v>
      </c>
      <c r="C19" s="63">
        <f t="shared" si="0"/>
        <v>118906873</v>
      </c>
      <c r="D19" s="36">
        <v>24901031</v>
      </c>
      <c r="E19" s="36">
        <v>30334747</v>
      </c>
      <c r="F19" s="36">
        <v>5779682</v>
      </c>
      <c r="G19" s="36">
        <v>57891413</v>
      </c>
      <c r="H19" s="36"/>
      <c r="I19" s="58"/>
    </row>
    <row r="20" spans="1:9" ht="15">
      <c r="A20" s="17" t="s">
        <v>841</v>
      </c>
      <c r="B20" s="17" t="s">
        <v>1111</v>
      </c>
      <c r="C20" s="63">
        <f t="shared" si="0"/>
        <v>116012504</v>
      </c>
      <c r="D20" s="36">
        <v>3676078</v>
      </c>
      <c r="E20" s="36">
        <v>12717397</v>
      </c>
      <c r="F20" s="36">
        <v>42492878</v>
      </c>
      <c r="G20" s="36">
        <v>57126151</v>
      </c>
      <c r="H20" s="36"/>
      <c r="I20" s="58"/>
    </row>
    <row r="21" spans="1:9" ht="15">
      <c r="A21" s="17" t="s">
        <v>1203</v>
      </c>
      <c r="B21" s="17" t="s">
        <v>1154</v>
      </c>
      <c r="C21" s="63">
        <f t="shared" si="0"/>
        <v>115689712</v>
      </c>
      <c r="D21" s="36">
        <v>2838244</v>
      </c>
      <c r="E21" s="36">
        <v>15743790</v>
      </c>
      <c r="F21" s="36">
        <v>36496696</v>
      </c>
      <c r="G21" s="36">
        <v>60610982</v>
      </c>
      <c r="H21" s="36"/>
      <c r="I21" s="58"/>
    </row>
    <row r="22" spans="1:9" ht="15">
      <c r="A22" s="17" t="s">
        <v>1023</v>
      </c>
      <c r="B22" s="17" t="s">
        <v>996</v>
      </c>
      <c r="C22" s="63">
        <f t="shared" si="0"/>
        <v>112813313</v>
      </c>
      <c r="D22" s="36">
        <v>23863251</v>
      </c>
      <c r="E22" s="36">
        <v>5770928</v>
      </c>
      <c r="F22" s="36">
        <v>25064609</v>
      </c>
      <c r="G22" s="36">
        <v>58114525</v>
      </c>
      <c r="H22" s="36"/>
      <c r="I22" s="58"/>
    </row>
    <row r="23" spans="1:9" ht="15">
      <c r="A23" s="17" t="s">
        <v>141</v>
      </c>
      <c r="B23" s="17" t="s">
        <v>130</v>
      </c>
      <c r="C23" s="63">
        <f t="shared" si="0"/>
        <v>109225404</v>
      </c>
      <c r="D23" s="36">
        <v>26399971</v>
      </c>
      <c r="E23" s="36">
        <v>13774130</v>
      </c>
      <c r="F23" s="36">
        <v>41016852</v>
      </c>
      <c r="G23" s="36">
        <v>28034451</v>
      </c>
      <c r="H23" s="36"/>
      <c r="I23" s="58"/>
    </row>
    <row r="24" spans="1:9" ht="15">
      <c r="A24" s="17" t="s">
        <v>1718</v>
      </c>
      <c r="B24" s="17" t="s">
        <v>1700</v>
      </c>
      <c r="C24" s="63">
        <f t="shared" si="0"/>
        <v>108155237</v>
      </c>
      <c r="D24" s="36">
        <v>4271842</v>
      </c>
      <c r="E24" s="36">
        <v>22010496</v>
      </c>
      <c r="F24" s="36">
        <v>18520775</v>
      </c>
      <c r="G24" s="36">
        <v>63352124</v>
      </c>
      <c r="H24" s="61"/>
      <c r="I24" s="58"/>
    </row>
    <row r="25" spans="1:9" ht="15">
      <c r="A25" s="17" t="s">
        <v>1643</v>
      </c>
      <c r="B25" s="17" t="s">
        <v>1601</v>
      </c>
      <c r="C25" s="63">
        <f t="shared" si="0"/>
        <v>107940212</v>
      </c>
      <c r="D25" s="36">
        <v>4913887</v>
      </c>
      <c r="E25" s="36">
        <v>21025405</v>
      </c>
      <c r="F25" s="36">
        <v>53197095</v>
      </c>
      <c r="G25" s="36">
        <v>28803825</v>
      </c>
      <c r="H25" s="36"/>
      <c r="I25" s="58"/>
    </row>
    <row r="26" spans="1:9" ht="15">
      <c r="A26" s="17" t="s">
        <v>394</v>
      </c>
      <c r="B26" s="17" t="s">
        <v>325</v>
      </c>
      <c r="C26" s="63">
        <f t="shared" si="0"/>
        <v>104008327</v>
      </c>
      <c r="D26" s="36">
        <v>17479200</v>
      </c>
      <c r="E26" s="36">
        <v>8215801</v>
      </c>
      <c r="F26" s="36">
        <v>63205500</v>
      </c>
      <c r="G26" s="36">
        <v>15107826</v>
      </c>
      <c r="H26" s="36"/>
      <c r="I26" s="58"/>
    </row>
    <row r="27" spans="1:7" ht="15">
      <c r="A27" s="18" t="s">
        <v>11</v>
      </c>
      <c r="B27" s="17"/>
      <c r="C27" s="49">
        <f>SUM(C7:C26)</f>
        <v>4309821324</v>
      </c>
      <c r="D27" s="36">
        <f>SUM(D7:D26)</f>
        <v>1657707218</v>
      </c>
      <c r="E27" s="36">
        <f>SUM(E7:E26)</f>
        <v>636482852</v>
      </c>
      <c r="F27" s="36">
        <f>SUM(F7:F26)</f>
        <v>763350485</v>
      </c>
      <c r="G27" s="36">
        <f>SUM(G7:G26)</f>
        <v>1252280769</v>
      </c>
    </row>
    <row r="28" spans="1:7" ht="15">
      <c r="A28" s="18" t="s">
        <v>6</v>
      </c>
      <c r="C28" s="39">
        <f>work_ytd!F29</f>
        <v>14539333570</v>
      </c>
      <c r="D28" s="39">
        <f>work_ytd!G29</f>
        <v>4148495003</v>
      </c>
      <c r="E28" s="39">
        <f>work_ytd!H29</f>
        <v>3626671773</v>
      </c>
      <c r="F28" s="39">
        <f>work_ytd!I29</f>
        <v>2490473889</v>
      </c>
      <c r="G28" s="39">
        <f>work_ytd!J29</f>
        <v>4273692905</v>
      </c>
    </row>
    <row r="29" spans="1:7" ht="15">
      <c r="A29" s="18" t="s">
        <v>12</v>
      </c>
      <c r="C29" s="42">
        <f>C27/C28</f>
        <v>0.2964249567045321</v>
      </c>
      <c r="D29" s="42">
        <f>D27/D28</f>
        <v>0.3995924345578873</v>
      </c>
      <c r="E29" s="42">
        <f>E27/E28</f>
        <v>0.17550053929294473</v>
      </c>
      <c r="F29" s="42">
        <f>F27/F28</f>
        <v>0.30650812617293016</v>
      </c>
      <c r="G29" s="42">
        <f>G27/G28</f>
        <v>0.2930207660767801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9" ht="17.25">
      <c r="A1" s="15" t="str">
        <f>work!A1</f>
        <v>Estimated cost of construction authorized by building permits, January 2015</v>
      </c>
      <c r="B1" s="3"/>
      <c r="C1" s="3"/>
      <c r="D1" s="3"/>
      <c r="E1" s="2"/>
      <c r="F1" s="2"/>
      <c r="G1" s="13"/>
      <c r="H1" s="13"/>
      <c r="I1" s="13"/>
    </row>
    <row r="2" spans="1:9" ht="17.25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3/12/2015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1014</v>
      </c>
      <c r="B7" s="17" t="s">
        <v>996</v>
      </c>
      <c r="C7" s="159">
        <f aca="true" t="shared" si="0" ref="C7:C26">D7+E7+F7+G7</f>
        <v>87510769</v>
      </c>
      <c r="D7" s="160">
        <v>37469050</v>
      </c>
      <c r="E7" s="160">
        <v>10305039</v>
      </c>
      <c r="F7" s="160">
        <v>2322500</v>
      </c>
      <c r="G7" s="160">
        <v>37414180</v>
      </c>
      <c r="H7" s="36"/>
      <c r="I7" s="72"/>
    </row>
    <row r="8" spans="1:9" ht="15">
      <c r="A8" s="17" t="s">
        <v>162</v>
      </c>
      <c r="B8" s="17" t="s">
        <v>130</v>
      </c>
      <c r="C8" s="161">
        <f t="shared" si="0"/>
        <v>28947205</v>
      </c>
      <c r="D8" s="162">
        <v>28622134</v>
      </c>
      <c r="E8" s="162">
        <v>166821</v>
      </c>
      <c r="F8" s="162">
        <v>0</v>
      </c>
      <c r="G8" s="162">
        <v>158250</v>
      </c>
      <c r="H8" s="36"/>
      <c r="I8" s="72"/>
    </row>
    <row r="9" spans="1:9" ht="15">
      <c r="A9" s="17" t="s">
        <v>1686</v>
      </c>
      <c r="B9" s="17" t="s">
        <v>1154</v>
      </c>
      <c r="C9" s="161">
        <f t="shared" si="0"/>
        <v>20190255</v>
      </c>
      <c r="D9" s="162">
        <v>1</v>
      </c>
      <c r="E9" s="162">
        <v>18825191</v>
      </c>
      <c r="F9" s="162">
        <v>0</v>
      </c>
      <c r="G9" s="162">
        <v>1365063</v>
      </c>
      <c r="H9" s="36"/>
      <c r="I9" s="72"/>
    </row>
    <row r="10" spans="1:9" ht="15">
      <c r="A10" s="17" t="s">
        <v>901</v>
      </c>
      <c r="B10" s="17" t="s">
        <v>860</v>
      </c>
      <c r="C10" s="161">
        <f t="shared" si="0"/>
        <v>16508921</v>
      </c>
      <c r="D10" s="162">
        <v>509508</v>
      </c>
      <c r="E10" s="162">
        <v>3394723</v>
      </c>
      <c r="F10" s="162">
        <v>2631913</v>
      </c>
      <c r="G10" s="162">
        <v>9972777</v>
      </c>
      <c r="H10" s="36"/>
      <c r="I10" s="72"/>
    </row>
    <row r="11" spans="1:9" ht="15">
      <c r="A11" s="17" t="s">
        <v>1732</v>
      </c>
      <c r="B11" s="17" t="s">
        <v>860</v>
      </c>
      <c r="C11" s="161">
        <f t="shared" si="0"/>
        <v>13728699</v>
      </c>
      <c r="D11" s="162">
        <v>0</v>
      </c>
      <c r="E11" s="162">
        <v>342949</v>
      </c>
      <c r="F11" s="162">
        <v>13335000</v>
      </c>
      <c r="G11" s="162">
        <v>50750</v>
      </c>
      <c r="H11" s="36"/>
      <c r="I11" s="72"/>
    </row>
    <row r="12" spans="1:9" ht="15">
      <c r="A12" s="17" t="s">
        <v>1115</v>
      </c>
      <c r="B12" s="17" t="s">
        <v>1503</v>
      </c>
      <c r="C12" s="161">
        <f t="shared" si="0"/>
        <v>12989397</v>
      </c>
      <c r="D12" s="162">
        <v>7774661</v>
      </c>
      <c r="E12" s="162">
        <v>3624985</v>
      </c>
      <c r="F12" s="162">
        <v>667002</v>
      </c>
      <c r="G12" s="162">
        <v>922749</v>
      </c>
      <c r="H12" s="36"/>
      <c r="I12" s="72"/>
    </row>
    <row r="13" spans="1:9" ht="15">
      <c r="A13" s="17" t="s">
        <v>1285</v>
      </c>
      <c r="B13" s="17" t="s">
        <v>1228</v>
      </c>
      <c r="C13" s="161">
        <f t="shared" si="0"/>
        <v>10232948</v>
      </c>
      <c r="D13" s="162">
        <v>7044076</v>
      </c>
      <c r="E13" s="162">
        <v>2358848</v>
      </c>
      <c r="F13" s="162">
        <v>258551</v>
      </c>
      <c r="G13" s="162">
        <v>571473</v>
      </c>
      <c r="H13" s="36"/>
      <c r="I13" s="72"/>
    </row>
    <row r="14" spans="1:9" ht="15">
      <c r="A14" s="17" t="s">
        <v>135</v>
      </c>
      <c r="B14" s="17" t="s">
        <v>130</v>
      </c>
      <c r="C14" s="161">
        <f t="shared" si="0"/>
        <v>9987349</v>
      </c>
      <c r="D14" s="162">
        <v>637000</v>
      </c>
      <c r="E14" s="162">
        <v>699848</v>
      </c>
      <c r="F14" s="162">
        <v>1600000</v>
      </c>
      <c r="G14" s="162">
        <v>7050501</v>
      </c>
      <c r="H14" s="36"/>
      <c r="I14" s="72"/>
    </row>
    <row r="15" spans="1:9" ht="15">
      <c r="A15" s="17" t="s">
        <v>957</v>
      </c>
      <c r="B15" s="17" t="s">
        <v>1154</v>
      </c>
      <c r="C15" s="161">
        <f t="shared" si="0"/>
        <v>9965803</v>
      </c>
      <c r="D15" s="162">
        <v>7069458</v>
      </c>
      <c r="E15" s="162">
        <v>778788</v>
      </c>
      <c r="F15" s="162">
        <v>598500</v>
      </c>
      <c r="G15" s="162">
        <v>1519057</v>
      </c>
      <c r="H15" s="36"/>
      <c r="I15" s="72"/>
    </row>
    <row r="16" spans="1:9" ht="15">
      <c r="A16" s="17" t="s">
        <v>792</v>
      </c>
      <c r="B16" s="17" t="s">
        <v>768</v>
      </c>
      <c r="C16" s="161">
        <f t="shared" si="0"/>
        <v>9937824</v>
      </c>
      <c r="D16" s="162">
        <v>8191465</v>
      </c>
      <c r="E16" s="162">
        <v>1223491</v>
      </c>
      <c r="F16" s="162">
        <v>0</v>
      </c>
      <c r="G16" s="162">
        <v>522868</v>
      </c>
      <c r="H16" s="36"/>
      <c r="I16" s="72"/>
    </row>
    <row r="17" spans="1:9" ht="15">
      <c r="A17" s="17" t="s">
        <v>940</v>
      </c>
      <c r="B17" s="17" t="s">
        <v>1700</v>
      </c>
      <c r="C17" s="161">
        <f t="shared" si="0"/>
        <v>9881871</v>
      </c>
      <c r="D17" s="162">
        <v>1875478</v>
      </c>
      <c r="E17" s="162">
        <v>1083415</v>
      </c>
      <c r="F17" s="162">
        <v>4310000</v>
      </c>
      <c r="G17" s="162">
        <v>2612978</v>
      </c>
      <c r="H17" s="36"/>
      <c r="I17" s="72"/>
    </row>
    <row r="18" spans="1:9" ht="15">
      <c r="A18" s="17" t="s">
        <v>511</v>
      </c>
      <c r="B18" s="17" t="s">
        <v>325</v>
      </c>
      <c r="C18" s="161">
        <f t="shared" si="0"/>
        <v>9707300</v>
      </c>
      <c r="D18" s="162">
        <v>0</v>
      </c>
      <c r="E18" s="162">
        <v>0</v>
      </c>
      <c r="F18" s="162">
        <v>8940500</v>
      </c>
      <c r="G18" s="162">
        <v>766800</v>
      </c>
      <c r="H18" s="36"/>
      <c r="I18" s="72"/>
    </row>
    <row r="19" spans="1:9" ht="15">
      <c r="A19" s="17" t="s">
        <v>1227</v>
      </c>
      <c r="B19" s="17" t="s">
        <v>1154</v>
      </c>
      <c r="C19" s="161">
        <f t="shared" si="0"/>
        <v>9576431</v>
      </c>
      <c r="D19" s="162">
        <v>238003</v>
      </c>
      <c r="E19" s="162">
        <v>1403102</v>
      </c>
      <c r="F19" s="162">
        <v>3579210</v>
      </c>
      <c r="G19" s="162">
        <v>4356116</v>
      </c>
      <c r="H19" s="36"/>
      <c r="I19" s="72"/>
    </row>
    <row r="20" spans="1:9" ht="15">
      <c r="A20" s="17" t="s">
        <v>680</v>
      </c>
      <c r="B20" s="17" t="s">
        <v>656</v>
      </c>
      <c r="C20" s="161">
        <f t="shared" si="0"/>
        <v>9496414</v>
      </c>
      <c r="D20" s="162">
        <v>2550209</v>
      </c>
      <c r="E20" s="162">
        <v>1395465</v>
      </c>
      <c r="F20" s="162">
        <v>0</v>
      </c>
      <c r="G20" s="162">
        <v>5550740</v>
      </c>
      <c r="H20" s="36"/>
      <c r="I20" s="72"/>
    </row>
    <row r="21" spans="1:9" ht="15">
      <c r="A21" s="17" t="s">
        <v>1544</v>
      </c>
      <c r="B21" s="17" t="s">
        <v>1503</v>
      </c>
      <c r="C21" s="161">
        <f t="shared" si="0"/>
        <v>8806368</v>
      </c>
      <c r="D21" s="162">
        <v>6975867</v>
      </c>
      <c r="E21" s="162">
        <v>783140</v>
      </c>
      <c r="F21" s="162">
        <v>222501</v>
      </c>
      <c r="G21" s="162">
        <v>824860</v>
      </c>
      <c r="H21" s="36"/>
      <c r="I21" s="72"/>
    </row>
    <row r="22" spans="1:9" ht="15">
      <c r="A22" s="17" t="s">
        <v>951</v>
      </c>
      <c r="B22" s="17" t="s">
        <v>925</v>
      </c>
      <c r="C22" s="161">
        <f t="shared" si="0"/>
        <v>8579259</v>
      </c>
      <c r="D22" s="162">
        <v>0</v>
      </c>
      <c r="E22" s="162">
        <v>452571</v>
      </c>
      <c r="F22" s="162">
        <v>4750000</v>
      </c>
      <c r="G22" s="162">
        <v>3376688</v>
      </c>
      <c r="H22" s="36"/>
      <c r="I22" s="72"/>
    </row>
    <row r="23" spans="1:9" ht="15">
      <c r="A23" s="17" t="s">
        <v>1643</v>
      </c>
      <c r="B23" s="17" t="s">
        <v>1601</v>
      </c>
      <c r="C23" s="161">
        <f t="shared" si="0"/>
        <v>8375370</v>
      </c>
      <c r="D23" s="162">
        <v>3550</v>
      </c>
      <c r="E23" s="162">
        <v>2580574</v>
      </c>
      <c r="F23" s="162">
        <v>5251751</v>
      </c>
      <c r="G23" s="162">
        <v>539495</v>
      </c>
      <c r="H23" s="36"/>
      <c r="I23" s="72"/>
    </row>
    <row r="24" spans="1:9" ht="15">
      <c r="A24" s="17" t="s">
        <v>1553</v>
      </c>
      <c r="B24" s="17" t="s">
        <v>1503</v>
      </c>
      <c r="C24" s="161">
        <f t="shared" si="0"/>
        <v>8316341</v>
      </c>
      <c r="D24" s="162">
        <v>6006770</v>
      </c>
      <c r="E24" s="162">
        <v>2309571</v>
      </c>
      <c r="F24" s="162">
        <v>0</v>
      </c>
      <c r="G24" s="162">
        <v>0</v>
      </c>
      <c r="H24" s="36"/>
      <c r="I24" s="72"/>
    </row>
    <row r="25" spans="1:9" ht="15">
      <c r="A25" s="17" t="s">
        <v>25</v>
      </c>
      <c r="B25" s="17" t="s">
        <v>1700</v>
      </c>
      <c r="C25" s="161">
        <f t="shared" si="0"/>
        <v>8047822</v>
      </c>
      <c r="D25" s="162">
        <v>4807787</v>
      </c>
      <c r="E25" s="162">
        <v>525081</v>
      </c>
      <c r="F25" s="162">
        <v>3001</v>
      </c>
      <c r="G25" s="162">
        <v>2711953</v>
      </c>
      <c r="H25" s="36"/>
      <c r="I25" s="72"/>
    </row>
    <row r="26" spans="1:9" ht="15">
      <c r="A26" s="17" t="s">
        <v>1258</v>
      </c>
      <c r="B26" s="17" t="s">
        <v>1228</v>
      </c>
      <c r="C26" s="161">
        <f t="shared" si="0"/>
        <v>7496998</v>
      </c>
      <c r="D26" s="162">
        <v>7162602</v>
      </c>
      <c r="E26" s="162">
        <v>319946</v>
      </c>
      <c r="F26" s="162">
        <v>0</v>
      </c>
      <c r="G26" s="162">
        <v>14450</v>
      </c>
      <c r="H26" s="36"/>
      <c r="I26" s="72"/>
    </row>
    <row r="27" spans="1:9" ht="15">
      <c r="A27" s="18" t="s">
        <v>11</v>
      </c>
      <c r="B27" s="17"/>
      <c r="C27" s="49">
        <f>SUM(C7:C26)</f>
        <v>308283344</v>
      </c>
      <c r="D27" s="36">
        <f>SUM(D7:D26)</f>
        <v>126937619</v>
      </c>
      <c r="E27" s="36">
        <f>SUM(E7:E26)</f>
        <v>52573548</v>
      </c>
      <c r="F27" s="36">
        <f>SUM(F7:F26)</f>
        <v>48470429</v>
      </c>
      <c r="G27" s="36">
        <f>SUM(G7:G26)</f>
        <v>80301748</v>
      </c>
      <c r="I27" s="3"/>
    </row>
    <row r="28" spans="1:7" ht="15">
      <c r="A28" s="18" t="s">
        <v>6</v>
      </c>
      <c r="C28" s="39">
        <f>work!F29</f>
        <v>789767603</v>
      </c>
      <c r="D28" s="39">
        <f>work!G29</f>
        <v>244193165</v>
      </c>
      <c r="E28" s="39">
        <f>work!H29</f>
        <v>232203720</v>
      </c>
      <c r="F28" s="39">
        <f>work!I29</f>
        <v>72807645</v>
      </c>
      <c r="G28" s="39">
        <f>work!J29</f>
        <v>240563073</v>
      </c>
    </row>
    <row r="29" spans="1:7" ht="15">
      <c r="A29" s="18" t="s">
        <v>12</v>
      </c>
      <c r="C29" s="42">
        <f>C27/C28</f>
        <v>0.3903469106974751</v>
      </c>
      <c r="D29" s="42">
        <f>D27/D28</f>
        <v>0.5198246191698281</v>
      </c>
      <c r="E29" s="42">
        <f>E27/E28</f>
        <v>0.22641130813924945</v>
      </c>
      <c r="F29" s="42">
        <f>F27/F28</f>
        <v>0.6657326850772333</v>
      </c>
      <c r="G29" s="42">
        <f>G27/G28</f>
        <v>0.3338074584705692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D1">
      <selection activeCell="K1" sqref="K1:R34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1.4453125" style="0" bestFit="1" customWidth="1"/>
    <col min="7" max="7" width="12.3359375" style="0" customWidth="1"/>
    <col min="8" max="8" width="13.6640625" style="0" customWidth="1"/>
    <col min="9" max="10" width="8.88671875" style="51" customWidth="1"/>
    <col min="11" max="11" width="11.21484375" style="51" customWidth="1"/>
    <col min="12" max="13" width="10.5546875" style="51" bestFit="1" customWidth="1"/>
    <col min="14" max="14" width="12.6640625" style="51" customWidth="1"/>
    <col min="15" max="15" width="1.88671875" style="51" customWidth="1"/>
    <col min="16" max="16" width="13.4453125" style="51" bestFit="1" customWidth="1"/>
    <col min="17" max="17" width="12.3359375" style="51" bestFit="1" customWidth="1"/>
    <col min="18" max="18" width="14.4453125" style="0" customWidth="1"/>
  </cols>
  <sheetData>
    <row r="1" ht="15">
      <c r="K1" s="104" t="s">
        <v>2314</v>
      </c>
    </row>
    <row r="2" spans="1:18" ht="15">
      <c r="A2" s="15" t="str">
        <f>work!A1</f>
        <v>Estimated cost of construction authorized by building permits, January 2015</v>
      </c>
      <c r="K2" s="114" t="str">
        <f>A2</f>
        <v>Estimated cost of construction authorized by building permits, January 2015</v>
      </c>
      <c r="L2" s="115"/>
      <c r="M2" s="115"/>
      <c r="N2" s="115"/>
      <c r="O2" s="115"/>
      <c r="P2" s="115"/>
      <c r="Q2" s="115"/>
      <c r="R2" s="116"/>
    </row>
    <row r="3" spans="1:18" ht="15">
      <c r="A3" s="16" t="str">
        <f>work!A2</f>
        <v>Source:  New Jersey Department of Community Affairs, 3/12/2015</v>
      </c>
      <c r="K3" s="117" t="str">
        <f>A3</f>
        <v>Source:  New Jersey Department of Community Affairs, 3/12/2015</v>
      </c>
      <c r="L3" s="118"/>
      <c r="M3" s="118"/>
      <c r="N3" s="118"/>
      <c r="O3" s="118"/>
      <c r="P3" s="118"/>
      <c r="Q3" s="118"/>
      <c r="R3" s="119"/>
    </row>
    <row r="4" spans="1:18" ht="15">
      <c r="A4" s="16"/>
      <c r="K4" s="107"/>
      <c r="O4" s="105"/>
      <c r="R4" s="106"/>
    </row>
    <row r="5" spans="1:18" ht="15">
      <c r="A5" s="3"/>
      <c r="B5" s="3"/>
      <c r="K5" s="108"/>
      <c r="L5" s="34"/>
      <c r="M5" s="34" t="str">
        <f>B6</f>
        <v>January</v>
      </c>
      <c r="N5" s="34"/>
      <c r="O5" s="121"/>
      <c r="Q5" s="30" t="s">
        <v>2325</v>
      </c>
      <c r="R5" s="106"/>
    </row>
    <row r="6" spans="1:18" ht="15">
      <c r="A6" s="3"/>
      <c r="B6" s="177" t="s">
        <v>2323</v>
      </c>
      <c r="C6" s="177"/>
      <c r="D6" s="177"/>
      <c r="E6" s="99"/>
      <c r="F6" s="177" t="s">
        <v>2272</v>
      </c>
      <c r="G6" s="177"/>
      <c r="H6" s="177"/>
      <c r="K6" s="109"/>
      <c r="L6" s="22"/>
      <c r="M6" s="22"/>
      <c r="N6" s="22"/>
      <c r="O6" s="122"/>
      <c r="R6" s="106"/>
    </row>
    <row r="7" spans="1:18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K7" s="120" t="str">
        <f>A7</f>
        <v>county</v>
      </c>
      <c r="L7" s="110" t="str">
        <f>B7</f>
        <v>Total</v>
      </c>
      <c r="M7" s="110" t="str">
        <f>C7</f>
        <v>Residential</v>
      </c>
      <c r="N7" s="110" t="str">
        <f>D7</f>
        <v>Nonresidential</v>
      </c>
      <c r="O7" s="111"/>
      <c r="P7" s="110" t="str">
        <f aca="true" t="shared" si="0" ref="P7:R9">F7</f>
        <v>Total</v>
      </c>
      <c r="Q7" s="110" t="str">
        <f t="shared" si="0"/>
        <v>Residential</v>
      </c>
      <c r="R7" s="111" t="str">
        <f t="shared" si="0"/>
        <v>Nonresidential</v>
      </c>
    </row>
    <row r="8" spans="1:18" ht="16.5" thickBot="1" thickTop="1">
      <c r="A8" s="37" t="s">
        <v>255</v>
      </c>
      <c r="B8" s="39">
        <f>C8+D8</f>
        <v>15743868</v>
      </c>
      <c r="C8" s="40">
        <f>SUM(work!G7:H7)</f>
        <v>10253982</v>
      </c>
      <c r="D8" s="44">
        <f>SUM(work!I7:J7)</f>
        <v>5489886</v>
      </c>
      <c r="E8" s="44"/>
      <c r="F8" s="39">
        <f>G8+H8</f>
        <v>431166932</v>
      </c>
      <c r="G8" s="44">
        <f>SUM(work_ytd!G7:H7)</f>
        <v>233413003</v>
      </c>
      <c r="H8" s="44">
        <f>SUM(work_ytd!I7:J7)</f>
        <v>197753929</v>
      </c>
      <c r="I8" s="38"/>
      <c r="J8" s="38"/>
      <c r="K8" s="125" t="str">
        <f aca="true" t="shared" si="1" ref="K8:K29">A8</f>
        <v>Atlantic</v>
      </c>
      <c r="L8" s="126">
        <f aca="true" t="shared" si="2" ref="L8:N23">B8</f>
        <v>15743868</v>
      </c>
      <c r="M8" s="126">
        <f t="shared" si="2"/>
        <v>10253982</v>
      </c>
      <c r="N8" s="126">
        <f t="shared" si="2"/>
        <v>5489886</v>
      </c>
      <c r="O8" s="127"/>
      <c r="P8" s="134">
        <f t="shared" si="0"/>
        <v>431166932</v>
      </c>
      <c r="Q8" s="126">
        <f t="shared" si="0"/>
        <v>233413003</v>
      </c>
      <c r="R8" s="127">
        <f t="shared" si="0"/>
        <v>197753929</v>
      </c>
    </row>
    <row r="9" spans="1:18" ht="15.75" thickBot="1">
      <c r="A9" s="37" t="s">
        <v>325</v>
      </c>
      <c r="B9" s="37">
        <f aca="true" t="shared" si="3" ref="B9:B31">C9+D9</f>
        <v>80007669</v>
      </c>
      <c r="C9" s="38">
        <f>SUM(work!G8:H8)</f>
        <v>41996889</v>
      </c>
      <c r="D9" s="46">
        <f>SUM(work!I8:J8)</f>
        <v>38010780</v>
      </c>
      <c r="E9" s="46"/>
      <c r="F9" s="37">
        <f aca="true" t="shared" si="4" ref="F9:F29">G9+H9</f>
        <v>1483689946</v>
      </c>
      <c r="G9" s="46">
        <f>SUM(work_ytd!G8:H8)</f>
        <v>762382372</v>
      </c>
      <c r="H9" s="46">
        <f>SUM(work_ytd!I8:J8)</f>
        <v>721307574</v>
      </c>
      <c r="I9" s="38"/>
      <c r="J9" s="38"/>
      <c r="K9" s="128" t="str">
        <f t="shared" si="1"/>
        <v>Bergen</v>
      </c>
      <c r="L9" s="129">
        <f t="shared" si="2"/>
        <v>80007669</v>
      </c>
      <c r="M9" s="129">
        <f t="shared" si="2"/>
        <v>41996889</v>
      </c>
      <c r="N9" s="129">
        <f t="shared" si="2"/>
        <v>38010780</v>
      </c>
      <c r="O9" s="130"/>
      <c r="P9" s="135">
        <f t="shared" si="0"/>
        <v>1483689946</v>
      </c>
      <c r="Q9" s="129">
        <f t="shared" si="0"/>
        <v>762382372</v>
      </c>
      <c r="R9" s="130">
        <f t="shared" si="0"/>
        <v>721307574</v>
      </c>
    </row>
    <row r="10" spans="1:18" ht="15.75" thickBot="1">
      <c r="A10" s="37" t="s">
        <v>536</v>
      </c>
      <c r="B10" s="37">
        <f t="shared" si="3"/>
        <v>25359384</v>
      </c>
      <c r="C10" s="38">
        <f>SUM(work!G9:H9)</f>
        <v>13929183</v>
      </c>
      <c r="D10" s="46">
        <f>SUM(work!I9:J9)</f>
        <v>11430201</v>
      </c>
      <c r="E10" s="46"/>
      <c r="F10" s="37">
        <f t="shared" si="4"/>
        <v>658088714</v>
      </c>
      <c r="G10" s="46">
        <f>SUM(work_ytd!G9:H9)</f>
        <v>265241426</v>
      </c>
      <c r="H10" s="46">
        <f>SUM(work_ytd!I9:J9)</f>
        <v>392847288</v>
      </c>
      <c r="I10" s="38"/>
      <c r="J10" s="38"/>
      <c r="K10" s="128" t="str">
        <f t="shared" si="1"/>
        <v>Burlington</v>
      </c>
      <c r="L10" s="129">
        <f t="shared" si="2"/>
        <v>25359384</v>
      </c>
      <c r="M10" s="129">
        <f t="shared" si="2"/>
        <v>13929183</v>
      </c>
      <c r="N10" s="129">
        <f t="shared" si="2"/>
        <v>11430201</v>
      </c>
      <c r="O10" s="130"/>
      <c r="P10" s="135">
        <f aca="true" t="shared" si="5" ref="P10:P31">F10</f>
        <v>658088714</v>
      </c>
      <c r="Q10" s="129">
        <f aca="true" t="shared" si="6" ref="Q10:Q31">G10</f>
        <v>265241426</v>
      </c>
      <c r="R10" s="130">
        <f aca="true" t="shared" si="7" ref="R10:R31">H10</f>
        <v>392847288</v>
      </c>
    </row>
    <row r="11" spans="1:18" ht="15.75" thickBot="1">
      <c r="A11" s="37" t="s">
        <v>656</v>
      </c>
      <c r="B11" s="37">
        <f t="shared" si="3"/>
        <v>26685419</v>
      </c>
      <c r="C11" s="38">
        <f>SUM(work!G10:H10)</f>
        <v>13794482</v>
      </c>
      <c r="D11" s="46">
        <f>SUM(work!I10:J10)</f>
        <v>12890937</v>
      </c>
      <c r="E11" s="46"/>
      <c r="F11" s="37">
        <f t="shared" si="4"/>
        <v>464224492</v>
      </c>
      <c r="G11" s="46">
        <f>SUM(work_ytd!G10:H10)</f>
        <v>192588076</v>
      </c>
      <c r="H11" s="46">
        <f>SUM(work_ytd!I10:J10)</f>
        <v>271636416</v>
      </c>
      <c r="I11" s="38"/>
      <c r="J11" s="38"/>
      <c r="K11" s="128" t="str">
        <f t="shared" si="1"/>
        <v>Camden</v>
      </c>
      <c r="L11" s="129">
        <f t="shared" si="2"/>
        <v>26685419</v>
      </c>
      <c r="M11" s="129">
        <f t="shared" si="2"/>
        <v>13794482</v>
      </c>
      <c r="N11" s="129">
        <f t="shared" si="2"/>
        <v>12890937</v>
      </c>
      <c r="O11" s="130"/>
      <c r="P11" s="135">
        <f t="shared" si="5"/>
        <v>464224492</v>
      </c>
      <c r="Q11" s="129">
        <f t="shared" si="6"/>
        <v>192588076</v>
      </c>
      <c r="R11" s="130">
        <f t="shared" si="7"/>
        <v>271636416</v>
      </c>
    </row>
    <row r="12" spans="1:18" ht="15.75" thickBot="1">
      <c r="A12" s="37" t="s">
        <v>768</v>
      </c>
      <c r="B12" s="37">
        <f t="shared" si="3"/>
        <v>21855171</v>
      </c>
      <c r="C12" s="38">
        <f>SUM(work!G11:H11)</f>
        <v>20073676</v>
      </c>
      <c r="D12" s="46">
        <f>SUM(work!I11:J11)</f>
        <v>1781495</v>
      </c>
      <c r="E12" s="46"/>
      <c r="F12" s="37">
        <f t="shared" si="4"/>
        <v>345931240</v>
      </c>
      <c r="G12" s="46">
        <f>SUM(work_ytd!G11:H11)</f>
        <v>298459450</v>
      </c>
      <c r="H12" s="46">
        <f>SUM(work_ytd!I11:J11)</f>
        <v>47471790</v>
      </c>
      <c r="I12" s="38"/>
      <c r="J12" s="38"/>
      <c r="K12" s="128" t="str">
        <f t="shared" si="1"/>
        <v>Cape May</v>
      </c>
      <c r="L12" s="129">
        <f t="shared" si="2"/>
        <v>21855171</v>
      </c>
      <c r="M12" s="129">
        <f t="shared" si="2"/>
        <v>20073676</v>
      </c>
      <c r="N12" s="129">
        <f t="shared" si="2"/>
        <v>1781495</v>
      </c>
      <c r="O12" s="130"/>
      <c r="P12" s="135">
        <f t="shared" si="5"/>
        <v>345931240</v>
      </c>
      <c r="Q12" s="129">
        <f t="shared" si="6"/>
        <v>298459450</v>
      </c>
      <c r="R12" s="130">
        <f t="shared" si="7"/>
        <v>47471790</v>
      </c>
    </row>
    <row r="13" spans="1:18" ht="15.75" thickBot="1">
      <c r="A13" s="37" t="s">
        <v>817</v>
      </c>
      <c r="B13" s="37">
        <f t="shared" si="3"/>
        <v>4532469</v>
      </c>
      <c r="C13" s="38">
        <f>SUM(work!G12:H12)</f>
        <v>2609787</v>
      </c>
      <c r="D13" s="46">
        <f>SUM(work!I12:J12)</f>
        <v>1922682</v>
      </c>
      <c r="E13" s="46"/>
      <c r="F13" s="37">
        <f t="shared" si="4"/>
        <v>93160407</v>
      </c>
      <c r="G13" s="46">
        <f>SUM(work_ytd!G12:H12)</f>
        <v>32409921</v>
      </c>
      <c r="H13" s="46">
        <f>SUM(work_ytd!I12:J12)</f>
        <v>60750486</v>
      </c>
      <c r="I13" s="38"/>
      <c r="J13" s="38"/>
      <c r="K13" s="128" t="str">
        <f t="shared" si="1"/>
        <v>Cumberland</v>
      </c>
      <c r="L13" s="129">
        <f t="shared" si="2"/>
        <v>4532469</v>
      </c>
      <c r="M13" s="129">
        <f t="shared" si="2"/>
        <v>2609787</v>
      </c>
      <c r="N13" s="129">
        <f t="shared" si="2"/>
        <v>1922682</v>
      </c>
      <c r="O13" s="130"/>
      <c r="P13" s="135">
        <f t="shared" si="5"/>
        <v>93160407</v>
      </c>
      <c r="Q13" s="129">
        <f t="shared" si="6"/>
        <v>32409921</v>
      </c>
      <c r="R13" s="130">
        <f t="shared" si="7"/>
        <v>60750486</v>
      </c>
    </row>
    <row r="14" spans="1:18" ht="15.75" thickBot="1">
      <c r="A14" s="37" t="s">
        <v>860</v>
      </c>
      <c r="B14" s="37">
        <f t="shared" si="3"/>
        <v>52482344</v>
      </c>
      <c r="C14" s="38">
        <f>SUM(work!G13:H13)</f>
        <v>20582688</v>
      </c>
      <c r="D14" s="46">
        <f>SUM(work!I13:J13)</f>
        <v>31899656</v>
      </c>
      <c r="E14" s="46"/>
      <c r="F14" s="37">
        <f t="shared" si="4"/>
        <v>1057076255</v>
      </c>
      <c r="G14" s="46">
        <f>SUM(work_ytd!G13:H13)</f>
        <v>606921637</v>
      </c>
      <c r="H14" s="46">
        <f>SUM(work_ytd!I13:J13)</f>
        <v>450154618</v>
      </c>
      <c r="I14" s="38"/>
      <c r="J14" s="38"/>
      <c r="K14" s="128" t="str">
        <f t="shared" si="1"/>
        <v>Essex</v>
      </c>
      <c r="L14" s="129">
        <f t="shared" si="2"/>
        <v>52482344</v>
      </c>
      <c r="M14" s="129">
        <f t="shared" si="2"/>
        <v>20582688</v>
      </c>
      <c r="N14" s="129">
        <f t="shared" si="2"/>
        <v>31899656</v>
      </c>
      <c r="O14" s="130"/>
      <c r="P14" s="135">
        <f t="shared" si="5"/>
        <v>1057076255</v>
      </c>
      <c r="Q14" s="129">
        <f t="shared" si="6"/>
        <v>606921637</v>
      </c>
      <c r="R14" s="130">
        <f t="shared" si="7"/>
        <v>450154618</v>
      </c>
    </row>
    <row r="15" spans="1:18" ht="15.75" thickBot="1">
      <c r="A15" s="37" t="s">
        <v>925</v>
      </c>
      <c r="B15" s="37">
        <f t="shared" si="3"/>
        <v>18811689</v>
      </c>
      <c r="C15" s="38">
        <f>SUM(work!G14:H14)</f>
        <v>6307020</v>
      </c>
      <c r="D15" s="46">
        <f>SUM(work!I14:J14)</f>
        <v>12504669</v>
      </c>
      <c r="E15" s="46"/>
      <c r="F15" s="37">
        <f t="shared" si="4"/>
        <v>354222607</v>
      </c>
      <c r="G15" s="46">
        <f>SUM(work_ytd!G14:H14)</f>
        <v>133684504</v>
      </c>
      <c r="H15" s="46">
        <f>SUM(work_ytd!I14:J14)</f>
        <v>220538103</v>
      </c>
      <c r="I15" s="38"/>
      <c r="J15" s="38"/>
      <c r="K15" s="128" t="str">
        <f t="shared" si="1"/>
        <v>Gloucester</v>
      </c>
      <c r="L15" s="129">
        <f t="shared" si="2"/>
        <v>18811689</v>
      </c>
      <c r="M15" s="129">
        <f t="shared" si="2"/>
        <v>6307020</v>
      </c>
      <c r="N15" s="129">
        <f t="shared" si="2"/>
        <v>12504669</v>
      </c>
      <c r="O15" s="130"/>
      <c r="P15" s="135">
        <f t="shared" si="5"/>
        <v>354222607</v>
      </c>
      <c r="Q15" s="129">
        <f t="shared" si="6"/>
        <v>133684504</v>
      </c>
      <c r="R15" s="130">
        <f t="shared" si="7"/>
        <v>220538103</v>
      </c>
    </row>
    <row r="16" spans="1:18" ht="15.75" thickBot="1">
      <c r="A16" s="37" t="s">
        <v>996</v>
      </c>
      <c r="B16" s="37">
        <f t="shared" si="3"/>
        <v>105818610</v>
      </c>
      <c r="C16" s="38">
        <f>SUM(work!G15:H15)</f>
        <v>61759163</v>
      </c>
      <c r="D16" s="46">
        <f>SUM(work!I15:J15)</f>
        <v>44059447</v>
      </c>
      <c r="E16" s="46"/>
      <c r="F16" s="37">
        <f t="shared" si="4"/>
        <v>1887882948</v>
      </c>
      <c r="G16" s="46">
        <f>SUM(work_ytd!G15:H15)</f>
        <v>1469186572</v>
      </c>
      <c r="H16" s="46">
        <f>SUM(work_ytd!I15:J15)</f>
        <v>418696376</v>
      </c>
      <c r="I16" s="38"/>
      <c r="J16" s="38"/>
      <c r="K16" s="128" t="str">
        <f t="shared" si="1"/>
        <v>Hudson</v>
      </c>
      <c r="L16" s="129">
        <f t="shared" si="2"/>
        <v>105818610</v>
      </c>
      <c r="M16" s="129">
        <f t="shared" si="2"/>
        <v>61759163</v>
      </c>
      <c r="N16" s="129">
        <f t="shared" si="2"/>
        <v>44059447</v>
      </c>
      <c r="O16" s="130"/>
      <c r="P16" s="135">
        <f t="shared" si="5"/>
        <v>1887882948</v>
      </c>
      <c r="Q16" s="129">
        <f t="shared" si="6"/>
        <v>1469186572</v>
      </c>
      <c r="R16" s="130">
        <f t="shared" si="7"/>
        <v>418696376</v>
      </c>
    </row>
    <row r="17" spans="1:18" ht="15.75" thickBot="1">
      <c r="A17" s="37" t="s">
        <v>1033</v>
      </c>
      <c r="B17" s="37">
        <f t="shared" si="3"/>
        <v>13403578</v>
      </c>
      <c r="C17" s="38">
        <f>SUM(work!G16:H16)</f>
        <v>5134415</v>
      </c>
      <c r="D17" s="46">
        <f>SUM(work!I16:J16)</f>
        <v>8269163</v>
      </c>
      <c r="E17" s="46"/>
      <c r="F17" s="37">
        <f t="shared" si="4"/>
        <v>164336222</v>
      </c>
      <c r="G17" s="46">
        <f>SUM(work_ytd!G16:H16)</f>
        <v>98764449</v>
      </c>
      <c r="H17" s="46">
        <f>SUM(work_ytd!I16:J16)</f>
        <v>65571773</v>
      </c>
      <c r="I17" s="38"/>
      <c r="J17" s="38"/>
      <c r="K17" s="128" t="str">
        <f t="shared" si="1"/>
        <v>Hunterdon</v>
      </c>
      <c r="L17" s="129">
        <f t="shared" si="2"/>
        <v>13403578</v>
      </c>
      <c r="M17" s="129">
        <f t="shared" si="2"/>
        <v>5134415</v>
      </c>
      <c r="N17" s="129">
        <f t="shared" si="2"/>
        <v>8269163</v>
      </c>
      <c r="O17" s="130"/>
      <c r="P17" s="135">
        <f t="shared" si="5"/>
        <v>164336222</v>
      </c>
      <c r="Q17" s="129">
        <f t="shared" si="6"/>
        <v>98764449</v>
      </c>
      <c r="R17" s="130">
        <f t="shared" si="7"/>
        <v>65571773</v>
      </c>
    </row>
    <row r="18" spans="1:18" ht="15.75" thickBot="1">
      <c r="A18" s="37" t="s">
        <v>1111</v>
      </c>
      <c r="B18" s="37">
        <f t="shared" si="3"/>
        <v>24062751</v>
      </c>
      <c r="C18" s="38">
        <f>SUM(work!G17:H17)</f>
        <v>9516082</v>
      </c>
      <c r="D18" s="46">
        <f>SUM(work!I17:J17)</f>
        <v>14546669</v>
      </c>
      <c r="E18" s="46"/>
      <c r="F18" s="37">
        <f t="shared" si="4"/>
        <v>637867478</v>
      </c>
      <c r="G18" s="46">
        <f>SUM(work_ytd!G17:H17)</f>
        <v>188597490</v>
      </c>
      <c r="H18" s="46">
        <f>SUM(work_ytd!I17:J17)</f>
        <v>449269988</v>
      </c>
      <c r="I18" s="38"/>
      <c r="J18" s="38"/>
      <c r="K18" s="128" t="str">
        <f t="shared" si="1"/>
        <v>Mercer</v>
      </c>
      <c r="L18" s="129">
        <f t="shared" si="2"/>
        <v>24062751</v>
      </c>
      <c r="M18" s="129">
        <f t="shared" si="2"/>
        <v>9516082</v>
      </c>
      <c r="N18" s="129">
        <f t="shared" si="2"/>
        <v>14546669</v>
      </c>
      <c r="O18" s="130"/>
      <c r="P18" s="135">
        <f t="shared" si="5"/>
        <v>637867478</v>
      </c>
      <c r="Q18" s="129">
        <f t="shared" si="6"/>
        <v>188597490</v>
      </c>
      <c r="R18" s="130">
        <f t="shared" si="7"/>
        <v>449269988</v>
      </c>
    </row>
    <row r="19" spans="1:18" ht="15.75" thickBot="1">
      <c r="A19" s="37" t="s">
        <v>1154</v>
      </c>
      <c r="B19" s="37">
        <f t="shared" si="3"/>
        <v>77446507</v>
      </c>
      <c r="C19" s="38">
        <f>SUM(work!G18:H18)</f>
        <v>44539323</v>
      </c>
      <c r="D19" s="46">
        <f>SUM(work!I18:J18)</f>
        <v>32907184</v>
      </c>
      <c r="E19" s="46"/>
      <c r="F19" s="37">
        <f t="shared" si="4"/>
        <v>1399148397</v>
      </c>
      <c r="G19" s="46">
        <f>SUM(work_ytd!G18:H18)</f>
        <v>585422918</v>
      </c>
      <c r="H19" s="46">
        <f>SUM(work_ytd!I18:J18)</f>
        <v>813725479</v>
      </c>
      <c r="I19" s="38"/>
      <c r="J19" s="38"/>
      <c r="K19" s="128" t="str">
        <f t="shared" si="1"/>
        <v>Middlesex</v>
      </c>
      <c r="L19" s="129">
        <f t="shared" si="2"/>
        <v>77446507</v>
      </c>
      <c r="M19" s="129">
        <f t="shared" si="2"/>
        <v>44539323</v>
      </c>
      <c r="N19" s="129">
        <f t="shared" si="2"/>
        <v>32907184</v>
      </c>
      <c r="O19" s="130"/>
      <c r="P19" s="135">
        <f t="shared" si="5"/>
        <v>1399148397</v>
      </c>
      <c r="Q19" s="129">
        <f t="shared" si="6"/>
        <v>585422918</v>
      </c>
      <c r="R19" s="130">
        <f t="shared" si="7"/>
        <v>813725479</v>
      </c>
    </row>
    <row r="20" spans="1:18" ht="15.75" thickBot="1">
      <c r="A20" s="37" t="s">
        <v>1228</v>
      </c>
      <c r="B20" s="37">
        <f t="shared" si="3"/>
        <v>67273533</v>
      </c>
      <c r="C20" s="38">
        <f>SUM(work!G19:H19)</f>
        <v>55396681</v>
      </c>
      <c r="D20" s="46">
        <f>SUM(work!I19:J19)</f>
        <v>11876852</v>
      </c>
      <c r="E20" s="46"/>
      <c r="F20" s="37">
        <f t="shared" si="4"/>
        <v>896665516</v>
      </c>
      <c r="G20" s="46">
        <f>SUM(work_ytd!G19:H19)</f>
        <v>607418742</v>
      </c>
      <c r="H20" s="46">
        <f>SUM(work_ytd!I19:J19)</f>
        <v>289246774</v>
      </c>
      <c r="I20" s="38"/>
      <c r="J20" s="38"/>
      <c r="K20" s="128" t="str">
        <f t="shared" si="1"/>
        <v>Monmouth</v>
      </c>
      <c r="L20" s="129">
        <f t="shared" si="2"/>
        <v>67273533</v>
      </c>
      <c r="M20" s="129">
        <f t="shared" si="2"/>
        <v>55396681</v>
      </c>
      <c r="N20" s="129">
        <f t="shared" si="2"/>
        <v>11876852</v>
      </c>
      <c r="O20" s="130"/>
      <c r="P20" s="135">
        <f t="shared" si="5"/>
        <v>896665516</v>
      </c>
      <c r="Q20" s="129">
        <f t="shared" si="6"/>
        <v>607418742</v>
      </c>
      <c r="R20" s="130">
        <f t="shared" si="7"/>
        <v>289246774</v>
      </c>
    </row>
    <row r="21" spans="1:18" ht="15.75" thickBot="1">
      <c r="A21" s="37" t="s">
        <v>1386</v>
      </c>
      <c r="B21" s="37">
        <f t="shared" si="3"/>
        <v>39833784</v>
      </c>
      <c r="C21" s="38">
        <f>SUM(work!G20:H20)</f>
        <v>21984127</v>
      </c>
      <c r="D21" s="46">
        <f>SUM(work!I20:J20)</f>
        <v>17849657</v>
      </c>
      <c r="E21" s="46"/>
      <c r="F21" s="37">
        <f t="shared" si="4"/>
        <v>817173042</v>
      </c>
      <c r="G21" s="46">
        <f>SUM(work_ytd!G20:H20)</f>
        <v>396859956</v>
      </c>
      <c r="H21" s="46">
        <f>SUM(work_ytd!I20:J20)</f>
        <v>420313086</v>
      </c>
      <c r="I21" s="38"/>
      <c r="J21" s="38"/>
      <c r="K21" s="128" t="str">
        <f t="shared" si="1"/>
        <v>Morris</v>
      </c>
      <c r="L21" s="129">
        <f t="shared" si="2"/>
        <v>39833784</v>
      </c>
      <c r="M21" s="129">
        <f t="shared" si="2"/>
        <v>21984127</v>
      </c>
      <c r="N21" s="129">
        <f t="shared" si="2"/>
        <v>17849657</v>
      </c>
      <c r="O21" s="130"/>
      <c r="P21" s="135">
        <f t="shared" si="5"/>
        <v>817173042</v>
      </c>
      <c r="Q21" s="129">
        <f t="shared" si="6"/>
        <v>396859956</v>
      </c>
      <c r="R21" s="130">
        <f t="shared" si="7"/>
        <v>420313086</v>
      </c>
    </row>
    <row r="22" spans="1:18" ht="15.75" thickBot="1">
      <c r="A22" s="37" t="s">
        <v>1503</v>
      </c>
      <c r="B22" s="37">
        <f t="shared" si="3"/>
        <v>73354217</v>
      </c>
      <c r="C22" s="38">
        <f>SUM(work!G21:H21)</f>
        <v>63245021</v>
      </c>
      <c r="D22" s="46">
        <f>SUM(work!I21:J21)</f>
        <v>10109196</v>
      </c>
      <c r="E22" s="46"/>
      <c r="F22" s="37">
        <f t="shared" si="4"/>
        <v>1182521811</v>
      </c>
      <c r="G22" s="46">
        <f>SUM(work_ytd!G21:H21)</f>
        <v>940933626</v>
      </c>
      <c r="H22" s="46">
        <f>SUM(work_ytd!I21:J21)</f>
        <v>241588185</v>
      </c>
      <c r="I22" s="38"/>
      <c r="J22" s="38"/>
      <c r="K22" s="128" t="str">
        <f t="shared" si="1"/>
        <v>Ocean</v>
      </c>
      <c r="L22" s="129">
        <f t="shared" si="2"/>
        <v>73354217</v>
      </c>
      <c r="M22" s="129">
        <f t="shared" si="2"/>
        <v>63245021</v>
      </c>
      <c r="N22" s="129">
        <f t="shared" si="2"/>
        <v>10109196</v>
      </c>
      <c r="O22" s="130"/>
      <c r="P22" s="135">
        <f t="shared" si="5"/>
        <v>1182521811</v>
      </c>
      <c r="Q22" s="129">
        <f t="shared" si="6"/>
        <v>940933626</v>
      </c>
      <c r="R22" s="130">
        <f t="shared" si="7"/>
        <v>241588185</v>
      </c>
    </row>
    <row r="23" spans="1:18" ht="15.75" thickBot="1">
      <c r="A23" s="37" t="s">
        <v>1601</v>
      </c>
      <c r="B23" s="37">
        <f t="shared" si="3"/>
        <v>23818040</v>
      </c>
      <c r="C23" s="38">
        <f>SUM(work!G22:H22)</f>
        <v>9738336</v>
      </c>
      <c r="D23" s="46">
        <f>SUM(work!I22:J22)</f>
        <v>14079704</v>
      </c>
      <c r="E23" s="46"/>
      <c r="F23" s="37">
        <f t="shared" si="4"/>
        <v>350735378</v>
      </c>
      <c r="G23" s="46">
        <f>SUM(work_ytd!G22:H22)</f>
        <v>149042064</v>
      </c>
      <c r="H23" s="46">
        <f>SUM(work_ytd!I22:J22)</f>
        <v>201693314</v>
      </c>
      <c r="I23" s="38"/>
      <c r="J23" s="38"/>
      <c r="K23" s="128" t="str">
        <f t="shared" si="1"/>
        <v>Passaic</v>
      </c>
      <c r="L23" s="129">
        <f t="shared" si="2"/>
        <v>23818040</v>
      </c>
      <c r="M23" s="129">
        <f t="shared" si="2"/>
        <v>9738336</v>
      </c>
      <c r="N23" s="129">
        <f t="shared" si="2"/>
        <v>14079704</v>
      </c>
      <c r="O23" s="130"/>
      <c r="P23" s="135">
        <f t="shared" si="5"/>
        <v>350735378</v>
      </c>
      <c r="Q23" s="129">
        <f t="shared" si="6"/>
        <v>149042064</v>
      </c>
      <c r="R23" s="130">
        <f t="shared" si="7"/>
        <v>201693314</v>
      </c>
    </row>
    <row r="24" spans="1:18" ht="15.75" thickBot="1">
      <c r="A24" s="37" t="s">
        <v>1649</v>
      </c>
      <c r="B24" s="37">
        <f t="shared" si="3"/>
        <v>1991922</v>
      </c>
      <c r="C24" s="38">
        <f>SUM(work!G23:H23)</f>
        <v>922359</v>
      </c>
      <c r="D24" s="46">
        <f>SUM(work!I23:J23)</f>
        <v>1069563</v>
      </c>
      <c r="E24" s="46"/>
      <c r="F24" s="37">
        <f t="shared" si="4"/>
        <v>83032862</v>
      </c>
      <c r="G24" s="46">
        <f>SUM(work_ytd!G23:H23)</f>
        <v>20915611</v>
      </c>
      <c r="H24" s="46">
        <f>SUM(work_ytd!I23:J23)</f>
        <v>62117251</v>
      </c>
      <c r="I24" s="38"/>
      <c r="J24" s="38"/>
      <c r="K24" s="128" t="str">
        <f t="shared" si="1"/>
        <v>Salem</v>
      </c>
      <c r="L24" s="129">
        <f aca="true" t="shared" si="8" ref="L24:N29">B24</f>
        <v>1991922</v>
      </c>
      <c r="M24" s="129">
        <f t="shared" si="8"/>
        <v>922359</v>
      </c>
      <c r="N24" s="129">
        <f t="shared" si="8"/>
        <v>1069563</v>
      </c>
      <c r="O24" s="130"/>
      <c r="P24" s="135">
        <f t="shared" si="5"/>
        <v>83032862</v>
      </c>
      <c r="Q24" s="129">
        <f t="shared" si="6"/>
        <v>20915611</v>
      </c>
      <c r="R24" s="130">
        <f t="shared" si="7"/>
        <v>62117251</v>
      </c>
    </row>
    <row r="25" spans="1:18" ht="15.75" thickBot="1">
      <c r="A25" s="37" t="s">
        <v>1700</v>
      </c>
      <c r="B25" s="37">
        <f t="shared" si="3"/>
        <v>38120557</v>
      </c>
      <c r="C25" s="38">
        <f>SUM(work!G24:H24)</f>
        <v>18560231</v>
      </c>
      <c r="D25" s="46">
        <f>SUM(work!I24:J24)</f>
        <v>19560326</v>
      </c>
      <c r="E25" s="46"/>
      <c r="F25" s="37">
        <f t="shared" si="4"/>
        <v>598652036</v>
      </c>
      <c r="G25" s="46">
        <f>SUM(work_ytd!G24:H24)</f>
        <v>285018477</v>
      </c>
      <c r="H25" s="46">
        <f>SUM(work_ytd!I24:J24)</f>
        <v>313633559</v>
      </c>
      <c r="I25" s="38"/>
      <c r="J25" s="38"/>
      <c r="K25" s="128" t="str">
        <f t="shared" si="1"/>
        <v>Somerset</v>
      </c>
      <c r="L25" s="129">
        <f t="shared" si="8"/>
        <v>38120557</v>
      </c>
      <c r="M25" s="129">
        <f t="shared" si="8"/>
        <v>18560231</v>
      </c>
      <c r="N25" s="129">
        <f t="shared" si="8"/>
        <v>19560326</v>
      </c>
      <c r="O25" s="130"/>
      <c r="P25" s="135">
        <f t="shared" si="5"/>
        <v>598652036</v>
      </c>
      <c r="Q25" s="129">
        <f t="shared" si="6"/>
        <v>285018477</v>
      </c>
      <c r="R25" s="130">
        <f t="shared" si="7"/>
        <v>313633559</v>
      </c>
    </row>
    <row r="26" spans="1:18" ht="15.75" thickBot="1">
      <c r="A26" s="37" t="s">
        <v>48</v>
      </c>
      <c r="B26" s="37">
        <f t="shared" si="3"/>
        <v>4573287</v>
      </c>
      <c r="C26" s="38">
        <f>SUM(work!G25:H25)</f>
        <v>3699822</v>
      </c>
      <c r="D26" s="46">
        <f>SUM(work!I25:J25)</f>
        <v>873465</v>
      </c>
      <c r="E26" s="46"/>
      <c r="F26" s="37">
        <f t="shared" si="4"/>
        <v>112100865</v>
      </c>
      <c r="G26" s="46">
        <f>SUM(work_ytd!G25:H25)</f>
        <v>66072372</v>
      </c>
      <c r="H26" s="46">
        <f>SUM(work_ytd!I25:J25)</f>
        <v>46028493</v>
      </c>
      <c r="I26" s="38"/>
      <c r="J26" s="38"/>
      <c r="K26" s="128" t="str">
        <f t="shared" si="1"/>
        <v>Sussex</v>
      </c>
      <c r="L26" s="129">
        <f t="shared" si="8"/>
        <v>4573287</v>
      </c>
      <c r="M26" s="129">
        <f t="shared" si="8"/>
        <v>3699822</v>
      </c>
      <c r="N26" s="129">
        <f t="shared" si="8"/>
        <v>873465</v>
      </c>
      <c r="O26" s="130"/>
      <c r="P26" s="135">
        <f t="shared" si="5"/>
        <v>112100865</v>
      </c>
      <c r="Q26" s="129">
        <f t="shared" si="6"/>
        <v>66072372</v>
      </c>
      <c r="R26" s="130">
        <f t="shared" si="7"/>
        <v>46028493</v>
      </c>
    </row>
    <row r="27" spans="1:18" ht="15.75" thickBot="1">
      <c r="A27" s="37" t="s">
        <v>130</v>
      </c>
      <c r="B27" s="37">
        <f t="shared" si="3"/>
        <v>65920860</v>
      </c>
      <c r="C27" s="38">
        <f>SUM(work!G26:H26)</f>
        <v>50559558</v>
      </c>
      <c r="D27" s="46">
        <f>SUM(work!I26:J26)</f>
        <v>15361302</v>
      </c>
      <c r="E27" s="46"/>
      <c r="F27" s="37">
        <f t="shared" si="4"/>
        <v>729419651</v>
      </c>
      <c r="G27" s="46">
        <f>SUM(work_ytd!G26:H26)</f>
        <v>389382028</v>
      </c>
      <c r="H27" s="46">
        <f>SUM(work_ytd!I26:J26)</f>
        <v>340037623</v>
      </c>
      <c r="I27" s="38"/>
      <c r="J27" s="38"/>
      <c r="K27" s="128" t="str">
        <f t="shared" si="1"/>
        <v>Union</v>
      </c>
      <c r="L27" s="129">
        <f t="shared" si="8"/>
        <v>65920860</v>
      </c>
      <c r="M27" s="129">
        <f t="shared" si="8"/>
        <v>50559558</v>
      </c>
      <c r="N27" s="129">
        <f t="shared" si="8"/>
        <v>15361302</v>
      </c>
      <c r="O27" s="130"/>
      <c r="P27" s="135">
        <f t="shared" si="5"/>
        <v>729419651</v>
      </c>
      <c r="Q27" s="129">
        <f t="shared" si="6"/>
        <v>389382028</v>
      </c>
      <c r="R27" s="130">
        <f t="shared" si="7"/>
        <v>340037623</v>
      </c>
    </row>
    <row r="28" spans="1:18" ht="15.75" thickBot="1">
      <c r="A28" s="37" t="s">
        <v>195</v>
      </c>
      <c r="B28" s="37">
        <f t="shared" si="3"/>
        <v>4302228</v>
      </c>
      <c r="C28" s="38">
        <f>SUM(work!G27:H27)</f>
        <v>1794060</v>
      </c>
      <c r="D28" s="46">
        <f>SUM(work!I27:J27)</f>
        <v>2508168</v>
      </c>
      <c r="E28" s="46"/>
      <c r="F28" s="37">
        <f t="shared" si="4"/>
        <v>94814797</v>
      </c>
      <c r="G28" s="46">
        <f>SUM(work_ytd!G27:H27)</f>
        <v>44004688</v>
      </c>
      <c r="H28" s="46">
        <f>SUM(work_ytd!I27:J27)</f>
        <v>50810109</v>
      </c>
      <c r="I28" s="38"/>
      <c r="J28" s="38"/>
      <c r="K28" s="128" t="str">
        <f t="shared" si="1"/>
        <v>Warren</v>
      </c>
      <c r="L28" s="129">
        <f t="shared" si="8"/>
        <v>4302228</v>
      </c>
      <c r="M28" s="129">
        <f t="shared" si="8"/>
        <v>1794060</v>
      </c>
      <c r="N28" s="129">
        <f t="shared" si="8"/>
        <v>2508168</v>
      </c>
      <c r="O28" s="130"/>
      <c r="P28" s="135">
        <f t="shared" si="5"/>
        <v>94814797</v>
      </c>
      <c r="Q28" s="129">
        <f t="shared" si="6"/>
        <v>44004688</v>
      </c>
      <c r="R28" s="130">
        <f t="shared" si="7"/>
        <v>50810109</v>
      </c>
    </row>
    <row r="29" spans="1:18" ht="15.75" thickBot="1">
      <c r="A29" s="37" t="s">
        <v>5</v>
      </c>
      <c r="B29" s="37">
        <f t="shared" si="3"/>
        <v>4369716</v>
      </c>
      <c r="C29" s="38">
        <f>SUM(work!G28:H28)</f>
        <v>0</v>
      </c>
      <c r="D29" s="46">
        <f>SUM(work!I28:J28)</f>
        <v>4369716</v>
      </c>
      <c r="E29" s="46"/>
      <c r="F29" s="37">
        <f t="shared" si="4"/>
        <v>697421974</v>
      </c>
      <c r="G29" s="46">
        <f>SUM(work_ytd!G28:H28)</f>
        <v>8447394</v>
      </c>
      <c r="H29" s="46">
        <f>SUM(work_ytd!I28:J28)</f>
        <v>688974580</v>
      </c>
      <c r="I29" s="38"/>
      <c r="J29" s="38"/>
      <c r="K29" s="128" t="str">
        <f t="shared" si="1"/>
        <v>State buildings</v>
      </c>
      <c r="L29" s="129">
        <f t="shared" si="8"/>
        <v>4369716</v>
      </c>
      <c r="M29" s="129">
        <f t="shared" si="8"/>
        <v>0</v>
      </c>
      <c r="N29" s="129">
        <f t="shared" si="8"/>
        <v>4369716</v>
      </c>
      <c r="O29" s="130"/>
      <c r="P29" s="135">
        <f t="shared" si="5"/>
        <v>697421974</v>
      </c>
      <c r="Q29" s="129">
        <f t="shared" si="6"/>
        <v>8447394</v>
      </c>
      <c r="R29" s="130">
        <f t="shared" si="7"/>
        <v>688974580</v>
      </c>
    </row>
    <row r="30" spans="1:18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128"/>
      <c r="L30" s="129"/>
      <c r="M30" s="129"/>
      <c r="N30" s="129"/>
      <c r="O30" s="130"/>
      <c r="P30" s="135"/>
      <c r="Q30" s="129"/>
      <c r="R30" s="130"/>
    </row>
    <row r="31" spans="1:18" ht="15.75" thickBot="1">
      <c r="A31" s="37" t="s">
        <v>6</v>
      </c>
      <c r="B31" s="39">
        <f t="shared" si="3"/>
        <v>789767603</v>
      </c>
      <c r="C31" s="39">
        <f>SUM(C8:C29)</f>
        <v>476396885</v>
      </c>
      <c r="D31" s="39">
        <f>SUM(D8:D29)</f>
        <v>313370718</v>
      </c>
      <c r="E31" s="39"/>
      <c r="F31" s="39">
        <f>SUM(F8:F29)</f>
        <v>14539333570</v>
      </c>
      <c r="G31" s="39">
        <f>SUM(G8:G29)</f>
        <v>7775166776</v>
      </c>
      <c r="H31" s="39">
        <f>SUM(H8:H29)</f>
        <v>6764166794</v>
      </c>
      <c r="I31" s="38"/>
      <c r="J31" s="76"/>
      <c r="K31" s="173" t="str">
        <f>A31</f>
        <v>New Jersey</v>
      </c>
      <c r="L31" s="131">
        <f>B31</f>
        <v>789767603</v>
      </c>
      <c r="M31" s="131">
        <f>C31</f>
        <v>476396885</v>
      </c>
      <c r="N31" s="131">
        <f>D31</f>
        <v>313370718</v>
      </c>
      <c r="O31" s="136"/>
      <c r="P31" s="137">
        <f t="shared" si="5"/>
        <v>14539333570</v>
      </c>
      <c r="Q31" s="131">
        <f t="shared" si="6"/>
        <v>7775166776</v>
      </c>
      <c r="R31" s="136">
        <f t="shared" si="7"/>
        <v>6764166794</v>
      </c>
    </row>
    <row r="32" spans="11:18" ht="15.75" thickTop="1">
      <c r="K32" s="107"/>
      <c r="N32" s="174"/>
      <c r="O32" s="174"/>
      <c r="R32" s="106"/>
    </row>
    <row r="33" spans="3:18" ht="15">
      <c r="C33" s="69"/>
      <c r="D33" s="69"/>
      <c r="E33" s="69"/>
      <c r="G33" s="69"/>
      <c r="H33" s="69"/>
      <c r="K33" s="123" t="s">
        <v>2324</v>
      </c>
      <c r="L33" s="132">
        <v>831754098</v>
      </c>
      <c r="M33" s="132">
        <v>426505863</v>
      </c>
      <c r="N33" s="132">
        <v>405248235</v>
      </c>
      <c r="P33" s="132">
        <v>14539333570</v>
      </c>
      <c r="Q33" s="132">
        <v>7775166776</v>
      </c>
      <c r="R33" s="133">
        <v>6764166794</v>
      </c>
    </row>
    <row r="34" spans="11:18" ht="15">
      <c r="K34" s="124">
        <v>41705</v>
      </c>
      <c r="L34" s="112"/>
      <c r="M34" s="112"/>
      <c r="N34" s="112"/>
      <c r="O34" s="112"/>
      <c r="P34" s="112"/>
      <c r="Q34" s="112"/>
      <c r="R34" s="113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7.25">
      <c r="A1" s="15" t="s">
        <v>2311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7.25">
      <c r="A2" s="16" t="str">
        <f>work!A2</f>
        <v>Source:  New Jersey Department of Community Affairs, 3/12/2015</v>
      </c>
      <c r="B2" s="3"/>
      <c r="C2" s="77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431166932</v>
      </c>
      <c r="G7" s="39">
        <f>SUM(G31:G53)</f>
        <v>142450884</v>
      </c>
      <c r="H7" s="39">
        <f>SUM(H31:H53)</f>
        <v>90962119</v>
      </c>
      <c r="I7" s="39">
        <f>SUM(I31:I53)</f>
        <v>72950718</v>
      </c>
      <c r="J7" s="39">
        <f>SUM(J31:J53)</f>
        <v>124803211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1483689946</v>
      </c>
      <c r="G8" s="37">
        <f>SUM(G54:G123)</f>
        <v>339732347</v>
      </c>
      <c r="H8" s="37">
        <f>SUM(H54:H123)</f>
        <v>422650025</v>
      </c>
      <c r="I8" s="37">
        <f>SUM(I54:I123)</f>
        <v>279543107</v>
      </c>
      <c r="J8" s="37">
        <f>SUM(J54:J123)</f>
        <v>441764467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658088714</v>
      </c>
      <c r="G9" s="37">
        <f>SUM(G124:G163)</f>
        <v>121924583</v>
      </c>
      <c r="H9" s="37">
        <f>SUM(H124:H163)</f>
        <v>143316843</v>
      </c>
      <c r="I9" s="37">
        <f>SUM(I124:I163)</f>
        <v>173371503</v>
      </c>
      <c r="J9" s="37">
        <f>SUM(J124:J163)</f>
        <v>219475785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464224492</v>
      </c>
      <c r="G10" s="37">
        <f>SUM(G164:G200)</f>
        <v>50416393</v>
      </c>
      <c r="H10" s="37">
        <f>SUM(H164:H200)</f>
        <v>142171683</v>
      </c>
      <c r="I10" s="37">
        <f>SUM(I164:I200)</f>
        <v>78899676</v>
      </c>
      <c r="J10" s="37">
        <f>SUM(J164:J200)</f>
        <v>192736740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345931240</v>
      </c>
      <c r="G11" s="37">
        <f>SUM(G201:G216)</f>
        <v>212587776</v>
      </c>
      <c r="H11" s="37">
        <f>SUM(H201:H216)</f>
        <v>85871674</v>
      </c>
      <c r="I11" s="37">
        <f>SUM(I201:I216)</f>
        <v>16515893</v>
      </c>
      <c r="J11" s="37">
        <f>SUM(J201:J216)</f>
        <v>30955897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93160407</v>
      </c>
      <c r="G12" s="37">
        <f>SUM(G217:G230)</f>
        <v>9763435</v>
      </c>
      <c r="H12" s="37">
        <f>SUM(H217:H230)</f>
        <v>22646486</v>
      </c>
      <c r="I12" s="37">
        <f>SUM(I217:I230)</f>
        <v>19538163</v>
      </c>
      <c r="J12" s="37">
        <f>SUM(J217:J230)</f>
        <v>41212323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1057076255</v>
      </c>
      <c r="G13" s="37">
        <f>SUM(G231:G252)</f>
        <v>302424200</v>
      </c>
      <c r="H13" s="37">
        <f>SUM(H231:H252)</f>
        <v>304497437</v>
      </c>
      <c r="I13" s="37">
        <f>SUM(I231:I252)</f>
        <v>146983671</v>
      </c>
      <c r="J13" s="37">
        <f>SUM(J231:J252)</f>
        <v>303170947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354222607</v>
      </c>
      <c r="G14" s="37">
        <f>SUM(G253:G276)</f>
        <v>59709006</v>
      </c>
      <c r="H14" s="37">
        <f>SUM(H253:H276)</f>
        <v>73975498</v>
      </c>
      <c r="I14" s="37">
        <f>SUM(I253:I276)</f>
        <v>87387348</v>
      </c>
      <c r="J14" s="37">
        <f>SUM(J253:J276)</f>
        <v>133150755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1887882948</v>
      </c>
      <c r="G15" s="37">
        <f>SUM(G277:G288)</f>
        <v>1132522446</v>
      </c>
      <c r="H15" s="37">
        <f>SUM(H277:H288)</f>
        <v>336664126</v>
      </c>
      <c r="I15" s="37">
        <f>SUM(I277:I288)</f>
        <v>55489083</v>
      </c>
      <c r="J15" s="37">
        <f>SUM(J277:J288)</f>
        <v>363207293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164336222</v>
      </c>
      <c r="G16" s="37">
        <f>SUM(G289:G314)</f>
        <v>40242117</v>
      </c>
      <c r="H16" s="37">
        <f>SUM(H289:H314)</f>
        <v>58522332</v>
      </c>
      <c r="I16" s="37">
        <f>SUM(I289:I314)</f>
        <v>17702283</v>
      </c>
      <c r="J16" s="37">
        <f>SUM(J289:J314)</f>
        <v>47869490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637867478</v>
      </c>
      <c r="G17" s="37">
        <f>SUM(G315:G327)</f>
        <v>52457812</v>
      </c>
      <c r="H17" s="37">
        <f>SUM(H315:H327)</f>
        <v>136139678</v>
      </c>
      <c r="I17" s="37">
        <f>SUM(I315:I327)</f>
        <v>155253216</v>
      </c>
      <c r="J17" s="37">
        <f>SUM(J315:J327)</f>
        <v>294016772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1399148397</v>
      </c>
      <c r="G18" s="37">
        <f>SUM(G328:G352)</f>
        <v>302517417</v>
      </c>
      <c r="H18" s="37">
        <f>SUM(H328:H352)</f>
        <v>282905501</v>
      </c>
      <c r="I18" s="37">
        <f>SUM(I328:I352)</f>
        <v>264896236</v>
      </c>
      <c r="J18" s="37">
        <f>SUM(J328:J352)</f>
        <v>548829243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896665516</v>
      </c>
      <c r="G19" s="37">
        <f>SUM(G353:G405)</f>
        <v>285244660</v>
      </c>
      <c r="H19" s="37">
        <f>SUM(H353:H405)</f>
        <v>322174082</v>
      </c>
      <c r="I19" s="37">
        <f>SUM(I353:I405)</f>
        <v>74571751</v>
      </c>
      <c r="J19" s="37">
        <f>SUM(J353:J405)</f>
        <v>214675023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817173042</v>
      </c>
      <c r="G20" s="37">
        <f>SUM(G406:G444)</f>
        <v>131402037</v>
      </c>
      <c r="H20" s="37">
        <f>SUM(H406:H444)</f>
        <v>265457919</v>
      </c>
      <c r="I20" s="37">
        <f>SUM(I406:I444)</f>
        <v>108292884</v>
      </c>
      <c r="J20" s="37">
        <f>SUM(J406:J444)</f>
        <v>312020202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1182521811</v>
      </c>
      <c r="G21" s="37">
        <f>SUM(G445:G477)</f>
        <v>609232757</v>
      </c>
      <c r="H21" s="37">
        <f>SUM(H445:H477)</f>
        <v>331700869</v>
      </c>
      <c r="I21" s="37">
        <f>SUM(I445:I477)</f>
        <v>99006441</v>
      </c>
      <c r="J21" s="37">
        <f>SUM(J445:J477)</f>
        <v>142581744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350735378</v>
      </c>
      <c r="G22" s="37">
        <f>SUM(G478:G493)</f>
        <v>38836475</v>
      </c>
      <c r="H22" s="37">
        <f>SUM(H478:H493)</f>
        <v>110205589</v>
      </c>
      <c r="I22" s="37">
        <f>SUM(I478:I493)</f>
        <v>71054190</v>
      </c>
      <c r="J22" s="37">
        <f>SUM(J478:J493)</f>
        <v>130639124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83032862</v>
      </c>
      <c r="G23" s="37">
        <f>SUM(G494:G508)</f>
        <v>6446062</v>
      </c>
      <c r="H23" s="37">
        <f>SUM(H494:H508)</f>
        <v>14469549</v>
      </c>
      <c r="I23" s="37">
        <f>SUM(I494:I508)</f>
        <v>43408930</v>
      </c>
      <c r="J23" s="37">
        <f>SUM(J494:J508)</f>
        <v>18708321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598652036</v>
      </c>
      <c r="G24" s="37">
        <f>SUM(G509:G529)</f>
        <v>124635370</v>
      </c>
      <c r="H24" s="37">
        <f>SUM(H509:H529)</f>
        <v>160383107</v>
      </c>
      <c r="I24" s="37">
        <f>SUM(I509:I529)</f>
        <v>79573823</v>
      </c>
      <c r="J24" s="37">
        <f>SUM(J509:J529)</f>
        <v>234059736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112100865</v>
      </c>
      <c r="G25" s="37">
        <f>SUM(G530:G553)</f>
        <v>16469501</v>
      </c>
      <c r="H25" s="37">
        <f>SUM(H530:H553)</f>
        <v>49602871</v>
      </c>
      <c r="I25" s="37">
        <f>SUM(I530:I553)</f>
        <v>9726743</v>
      </c>
      <c r="J25" s="37">
        <f>SUM(J530:J553)</f>
        <v>36301750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729419651</v>
      </c>
      <c r="G26" s="37">
        <f>SUM(G554:G574)</f>
        <v>146534586</v>
      </c>
      <c r="H26" s="37">
        <f>SUM(H554:H574)</f>
        <v>242847442</v>
      </c>
      <c r="I26" s="37">
        <f>SUM(I554:I574)</f>
        <v>94963992</v>
      </c>
      <c r="J26" s="37">
        <f>SUM(J554:J574)</f>
        <v>245073631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94814797</v>
      </c>
      <c r="G27" s="37">
        <f>SUM(G575:G597)</f>
        <v>22219632</v>
      </c>
      <c r="H27" s="37">
        <f>SUM(H575:H597)</f>
        <v>21785056</v>
      </c>
      <c r="I27" s="37">
        <f>SUM(I575:I597)</f>
        <v>8860006</v>
      </c>
      <c r="J27" s="37">
        <f>SUM(J575:J597)</f>
        <v>41950103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697421974</v>
      </c>
      <c r="G28" s="37">
        <f>G598</f>
        <v>725507</v>
      </c>
      <c r="H28" s="37">
        <f>H598</f>
        <v>7721887</v>
      </c>
      <c r="I28" s="37">
        <f>I598</f>
        <v>532484232</v>
      </c>
      <c r="J28" s="37">
        <f>J598</f>
        <v>156490348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14539333570</v>
      </c>
      <c r="G29" s="39">
        <f>SUM(G7:G28)</f>
        <v>4148495003</v>
      </c>
      <c r="H29" s="39">
        <f>SUM(H7:H28)</f>
        <v>3626671773</v>
      </c>
      <c r="I29" s="39">
        <f>SUM(I7:I28)</f>
        <v>2490473889</v>
      </c>
      <c r="J29" s="39">
        <f>SUM(J7:J28)</f>
        <v>4273692905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3" t="s">
        <v>257</v>
      </c>
      <c r="D31" s="17" t="s">
        <v>255</v>
      </c>
      <c r="E31" s="17" t="s">
        <v>258</v>
      </c>
      <c r="F31" s="62">
        <f aca="true" t="shared" si="0" ref="F31:F94">G31+H31+I31+J31</f>
        <v>2634162</v>
      </c>
      <c r="G31" s="50">
        <v>475800</v>
      </c>
      <c r="H31" s="50">
        <v>1675150</v>
      </c>
      <c r="I31" s="50">
        <v>8000</v>
      </c>
      <c r="J31" s="50">
        <v>475212</v>
      </c>
      <c r="K31" s="36"/>
      <c r="L31" s="92" t="s">
        <v>2312</v>
      </c>
    </row>
    <row r="32" spans="1:12" ht="15">
      <c r="A32" s="7">
        <v>2</v>
      </c>
      <c r="B32" s="17" t="s">
        <v>259</v>
      </c>
      <c r="C32" s="83" t="s">
        <v>260</v>
      </c>
      <c r="D32" s="17" t="s">
        <v>255</v>
      </c>
      <c r="E32" s="17" t="s">
        <v>261</v>
      </c>
      <c r="F32" s="63">
        <f t="shared" si="0"/>
        <v>143590405</v>
      </c>
      <c r="G32" s="36">
        <v>15302049</v>
      </c>
      <c r="H32" s="36">
        <v>14189169</v>
      </c>
      <c r="I32" s="36">
        <v>67484884</v>
      </c>
      <c r="J32" s="36">
        <v>46614303</v>
      </c>
      <c r="K32" s="36"/>
      <c r="L32" s="92" t="s">
        <v>2310</v>
      </c>
    </row>
    <row r="33" spans="1:12" ht="15">
      <c r="A33" s="7">
        <v>3</v>
      </c>
      <c r="B33" s="17" t="s">
        <v>262</v>
      </c>
      <c r="C33" s="83" t="s">
        <v>263</v>
      </c>
      <c r="D33" s="17" t="s">
        <v>255</v>
      </c>
      <c r="E33" s="17" t="s">
        <v>264</v>
      </c>
      <c r="F33" s="63">
        <f t="shared" si="0"/>
        <v>19800257</v>
      </c>
      <c r="G33" s="36">
        <v>8280300</v>
      </c>
      <c r="H33" s="36">
        <v>11062832</v>
      </c>
      <c r="I33" s="36">
        <v>0</v>
      </c>
      <c r="J33" s="36">
        <v>457125</v>
      </c>
      <c r="K33" s="36"/>
      <c r="L33" s="92" t="s">
        <v>2310</v>
      </c>
    </row>
    <row r="34" spans="1:12" ht="15">
      <c r="A34" s="7">
        <v>4</v>
      </c>
      <c r="B34" s="17" t="s">
        <v>265</v>
      </c>
      <c r="C34" s="83" t="s">
        <v>266</v>
      </c>
      <c r="D34" s="17" t="s">
        <v>255</v>
      </c>
      <c r="E34" s="17" t="s">
        <v>267</v>
      </c>
      <c r="F34" s="63">
        <f t="shared" si="0"/>
        <v>852008</v>
      </c>
      <c r="G34" s="36">
        <v>246900</v>
      </c>
      <c r="H34" s="36">
        <v>414418</v>
      </c>
      <c r="I34" s="36">
        <v>18800</v>
      </c>
      <c r="J34" s="36">
        <v>171890</v>
      </c>
      <c r="K34" s="36"/>
      <c r="L34" s="92" t="s">
        <v>2312</v>
      </c>
    </row>
    <row r="35" spans="1:12" ht="15">
      <c r="A35" s="7">
        <v>5</v>
      </c>
      <c r="B35" s="17" t="s">
        <v>268</v>
      </c>
      <c r="C35" s="83" t="s">
        <v>269</v>
      </c>
      <c r="D35" s="17" t="s">
        <v>255</v>
      </c>
      <c r="E35" s="17" t="s">
        <v>270</v>
      </c>
      <c r="F35" s="63">
        <f t="shared" si="0"/>
        <v>3419003</v>
      </c>
      <c r="G35" s="36">
        <v>484940</v>
      </c>
      <c r="H35" s="36">
        <v>1202151</v>
      </c>
      <c r="I35" s="36">
        <v>232695</v>
      </c>
      <c r="J35" s="36">
        <v>1499217</v>
      </c>
      <c r="K35" s="36"/>
      <c r="L35" s="92" t="s">
        <v>2310</v>
      </c>
    </row>
    <row r="36" spans="1:12" ht="15">
      <c r="A36" s="7">
        <v>6</v>
      </c>
      <c r="B36" s="17" t="s">
        <v>271</v>
      </c>
      <c r="C36" s="83" t="s">
        <v>272</v>
      </c>
      <c r="D36" s="17" t="s">
        <v>255</v>
      </c>
      <c r="E36" s="17" t="s">
        <v>273</v>
      </c>
      <c r="F36" s="63">
        <f t="shared" si="0"/>
        <v>248002</v>
      </c>
      <c r="G36" s="36">
        <v>51750</v>
      </c>
      <c r="H36" s="36">
        <v>90502</v>
      </c>
      <c r="I36" s="36">
        <v>89900</v>
      </c>
      <c r="J36" s="36">
        <v>15850</v>
      </c>
      <c r="K36" s="36"/>
      <c r="L36" s="92" t="s">
        <v>2310</v>
      </c>
    </row>
    <row r="37" spans="1:12" ht="15">
      <c r="A37" s="7">
        <v>7</v>
      </c>
      <c r="B37" s="17" t="s">
        <v>274</v>
      </c>
      <c r="C37" s="83" t="s">
        <v>275</v>
      </c>
      <c r="D37" s="17" t="s">
        <v>255</v>
      </c>
      <c r="E37" s="17" t="s">
        <v>276</v>
      </c>
      <c r="F37" s="63">
        <f t="shared" si="0"/>
        <v>21095996</v>
      </c>
      <c r="G37" s="36">
        <v>18459378</v>
      </c>
      <c r="H37" s="36">
        <v>1089280</v>
      </c>
      <c r="I37" s="36">
        <v>453000</v>
      </c>
      <c r="J37" s="36">
        <v>1094338</v>
      </c>
      <c r="K37" s="36"/>
      <c r="L37" s="92" t="s">
        <v>2310</v>
      </c>
    </row>
    <row r="38" spans="1:12" ht="15">
      <c r="A38" s="7">
        <v>8</v>
      </c>
      <c r="B38" s="17" t="s">
        <v>277</v>
      </c>
      <c r="C38" s="83" t="s">
        <v>278</v>
      </c>
      <c r="D38" s="17" t="s">
        <v>255</v>
      </c>
      <c r="E38" s="17" t="s">
        <v>279</v>
      </c>
      <c r="F38" s="63">
        <f t="shared" si="0"/>
        <v>31916564</v>
      </c>
      <c r="G38" s="36">
        <v>12654126</v>
      </c>
      <c r="H38" s="36">
        <v>11867073</v>
      </c>
      <c r="I38" s="36">
        <v>2033003</v>
      </c>
      <c r="J38" s="36">
        <v>5362362</v>
      </c>
      <c r="K38" s="36"/>
      <c r="L38" s="92" t="s">
        <v>2310</v>
      </c>
    </row>
    <row r="39" spans="1:12" ht="15">
      <c r="A39" s="7">
        <v>9</v>
      </c>
      <c r="B39" s="17" t="s">
        <v>280</v>
      </c>
      <c r="C39" s="83" t="s">
        <v>281</v>
      </c>
      <c r="D39" s="17" t="s">
        <v>255</v>
      </c>
      <c r="E39" s="17" t="s">
        <v>282</v>
      </c>
      <c r="F39" s="63">
        <f t="shared" si="0"/>
        <v>2149360</v>
      </c>
      <c r="G39" s="36">
        <v>241391</v>
      </c>
      <c r="H39" s="36">
        <v>288204</v>
      </c>
      <c r="I39" s="36">
        <v>35118</v>
      </c>
      <c r="J39" s="36">
        <v>1584647</v>
      </c>
      <c r="K39" s="36"/>
      <c r="L39" s="92" t="s">
        <v>2310</v>
      </c>
    </row>
    <row r="40" spans="1:12" ht="15">
      <c r="A40" s="7">
        <v>10</v>
      </c>
      <c r="B40" s="17" t="s">
        <v>283</v>
      </c>
      <c r="C40" s="83" t="s">
        <v>284</v>
      </c>
      <c r="D40" s="17" t="s">
        <v>255</v>
      </c>
      <c r="E40" s="17" t="s">
        <v>285</v>
      </c>
      <c r="F40" s="63">
        <f t="shared" si="0"/>
        <v>6125893</v>
      </c>
      <c r="G40" s="36">
        <v>137900</v>
      </c>
      <c r="H40" s="36">
        <v>352588</v>
      </c>
      <c r="I40" s="36">
        <v>60400</v>
      </c>
      <c r="J40" s="36">
        <v>5575005</v>
      </c>
      <c r="K40" s="36"/>
      <c r="L40" s="92" t="s">
        <v>2310</v>
      </c>
    </row>
    <row r="41" spans="1:12" ht="15">
      <c r="A41" s="7">
        <v>11</v>
      </c>
      <c r="B41" s="17" t="s">
        <v>286</v>
      </c>
      <c r="C41" s="83" t="s">
        <v>287</v>
      </c>
      <c r="D41" s="17" t="s">
        <v>255</v>
      </c>
      <c r="E41" s="17" t="s">
        <v>288</v>
      </c>
      <c r="F41" s="63">
        <f t="shared" si="0"/>
        <v>41476266</v>
      </c>
      <c r="G41" s="36">
        <v>3529549</v>
      </c>
      <c r="H41" s="36">
        <v>7782428</v>
      </c>
      <c r="I41" s="36">
        <v>527725</v>
      </c>
      <c r="J41" s="36">
        <v>29636564</v>
      </c>
      <c r="K41" s="36"/>
      <c r="L41" s="92" t="s">
        <v>2310</v>
      </c>
    </row>
    <row r="42" spans="1:12" ht="15">
      <c r="A42" s="7">
        <v>12</v>
      </c>
      <c r="B42" s="17" t="s">
        <v>289</v>
      </c>
      <c r="C42" s="83" t="s">
        <v>290</v>
      </c>
      <c r="D42" s="17" t="s">
        <v>255</v>
      </c>
      <c r="E42" s="17" t="s">
        <v>291</v>
      </c>
      <c r="F42" s="63">
        <f t="shared" si="0"/>
        <v>20376238</v>
      </c>
      <c r="G42" s="36">
        <v>4312706</v>
      </c>
      <c r="H42" s="36">
        <v>4326996</v>
      </c>
      <c r="I42" s="36">
        <v>271143</v>
      </c>
      <c r="J42" s="36">
        <v>11465393</v>
      </c>
      <c r="K42" s="36"/>
      <c r="L42" s="92" t="s">
        <v>2310</v>
      </c>
    </row>
    <row r="43" spans="1:12" ht="15">
      <c r="A43" s="7">
        <v>13</v>
      </c>
      <c r="B43" s="17" t="s">
        <v>292</v>
      </c>
      <c r="C43" s="83" t="s">
        <v>293</v>
      </c>
      <c r="D43" s="17" t="s">
        <v>255</v>
      </c>
      <c r="E43" s="17" t="s">
        <v>1728</v>
      </c>
      <c r="F43" s="63">
        <f t="shared" si="0"/>
        <v>9548212</v>
      </c>
      <c r="G43" s="36">
        <v>1117800</v>
      </c>
      <c r="H43" s="36">
        <v>2372538</v>
      </c>
      <c r="I43" s="36">
        <v>632125</v>
      </c>
      <c r="J43" s="36">
        <v>5425749</v>
      </c>
      <c r="K43" s="36"/>
      <c r="L43" s="92" t="s">
        <v>2310</v>
      </c>
    </row>
    <row r="44" spans="1:12" ht="15">
      <c r="A44" s="7">
        <v>14</v>
      </c>
      <c r="B44" s="17" t="s">
        <v>295</v>
      </c>
      <c r="C44" s="83" t="s">
        <v>296</v>
      </c>
      <c r="D44" s="17" t="s">
        <v>255</v>
      </c>
      <c r="E44" s="17" t="s">
        <v>297</v>
      </c>
      <c r="F44" s="63">
        <f t="shared" si="0"/>
        <v>5808297</v>
      </c>
      <c r="G44" s="36">
        <v>1834500</v>
      </c>
      <c r="H44" s="36">
        <v>2487222</v>
      </c>
      <c r="I44" s="36">
        <v>0</v>
      </c>
      <c r="J44" s="36">
        <v>1486575</v>
      </c>
      <c r="K44" s="36"/>
      <c r="L44" s="92" t="s">
        <v>2312</v>
      </c>
    </row>
    <row r="45" spans="1:12" ht="15">
      <c r="A45" s="7">
        <v>15</v>
      </c>
      <c r="B45" s="17" t="s">
        <v>298</v>
      </c>
      <c r="C45" s="83" t="s">
        <v>299</v>
      </c>
      <c r="D45" s="17" t="s">
        <v>255</v>
      </c>
      <c r="E45" s="17" t="s">
        <v>1729</v>
      </c>
      <c r="F45" s="63">
        <f t="shared" si="0"/>
        <v>21394797</v>
      </c>
      <c r="G45" s="36">
        <v>17312999</v>
      </c>
      <c r="H45" s="36">
        <v>3590798</v>
      </c>
      <c r="I45" s="36">
        <v>0</v>
      </c>
      <c r="J45" s="36">
        <v>491000</v>
      </c>
      <c r="K45" s="36"/>
      <c r="L45" s="92" t="s">
        <v>2310</v>
      </c>
    </row>
    <row r="46" spans="1:12" ht="15">
      <c r="A46" s="7">
        <v>16</v>
      </c>
      <c r="B46" s="17" t="s">
        <v>301</v>
      </c>
      <c r="C46" s="83" t="s">
        <v>302</v>
      </c>
      <c r="D46" s="17" t="s">
        <v>255</v>
      </c>
      <c r="E46" s="17" t="s">
        <v>303</v>
      </c>
      <c r="F46" s="63">
        <f t="shared" si="0"/>
        <v>39331367</v>
      </c>
      <c r="G46" s="36">
        <v>27327303</v>
      </c>
      <c r="H46" s="36">
        <v>9761677</v>
      </c>
      <c r="I46" s="36">
        <v>341925</v>
      </c>
      <c r="J46" s="36">
        <v>1900462</v>
      </c>
      <c r="K46" s="36"/>
      <c r="L46" s="92" t="s">
        <v>2310</v>
      </c>
    </row>
    <row r="47" spans="1:12" ht="15">
      <c r="A47" s="7">
        <v>17</v>
      </c>
      <c r="B47" s="17" t="s">
        <v>304</v>
      </c>
      <c r="C47" s="83" t="s">
        <v>305</v>
      </c>
      <c r="D47" s="17" t="s">
        <v>255</v>
      </c>
      <c r="E47" s="17" t="s">
        <v>1730</v>
      </c>
      <c r="F47" s="63">
        <f t="shared" si="0"/>
        <v>3074760</v>
      </c>
      <c r="G47" s="36">
        <v>1023791</v>
      </c>
      <c r="H47" s="36">
        <v>1358017</v>
      </c>
      <c r="I47" s="36">
        <v>198479</v>
      </c>
      <c r="J47" s="36">
        <v>494473</v>
      </c>
      <c r="K47" s="36"/>
      <c r="L47" s="92" t="s">
        <v>2310</v>
      </c>
    </row>
    <row r="48" spans="1:12" ht="15">
      <c r="A48" s="7">
        <v>18</v>
      </c>
      <c r="B48" s="17" t="s">
        <v>307</v>
      </c>
      <c r="C48" s="83" t="s">
        <v>308</v>
      </c>
      <c r="D48" s="17" t="s">
        <v>255</v>
      </c>
      <c r="E48" s="17" t="s">
        <v>309</v>
      </c>
      <c r="F48" s="63">
        <f t="shared" si="0"/>
        <v>7951948</v>
      </c>
      <c r="G48" s="36">
        <v>694450</v>
      </c>
      <c r="H48" s="36">
        <v>1970978</v>
      </c>
      <c r="I48" s="36">
        <v>80500</v>
      </c>
      <c r="J48" s="36">
        <v>5206020</v>
      </c>
      <c r="K48" s="36"/>
      <c r="L48" s="92" t="s">
        <v>2310</v>
      </c>
    </row>
    <row r="49" spans="1:12" ht="15">
      <c r="A49" s="7">
        <v>19</v>
      </c>
      <c r="B49" s="17" t="s">
        <v>310</v>
      </c>
      <c r="C49" s="83" t="s">
        <v>311</v>
      </c>
      <c r="D49" s="17" t="s">
        <v>255</v>
      </c>
      <c r="E49" s="17" t="s">
        <v>312</v>
      </c>
      <c r="F49" s="63">
        <f t="shared" si="0"/>
        <v>21937750</v>
      </c>
      <c r="G49" s="36">
        <v>17036277</v>
      </c>
      <c r="H49" s="36">
        <v>2207854</v>
      </c>
      <c r="I49" s="36">
        <v>165501</v>
      </c>
      <c r="J49" s="36">
        <v>2528118</v>
      </c>
      <c r="K49" s="36"/>
      <c r="L49" s="92" t="s">
        <v>2310</v>
      </c>
    </row>
    <row r="50" spans="1:12" ht="15">
      <c r="A50" s="7">
        <v>20</v>
      </c>
      <c r="B50" s="17" t="s">
        <v>313</v>
      </c>
      <c r="C50" s="83" t="s">
        <v>314</v>
      </c>
      <c r="D50" s="17" t="s">
        <v>255</v>
      </c>
      <c r="E50" s="17" t="s">
        <v>315</v>
      </c>
      <c r="F50" s="63">
        <f t="shared" si="0"/>
        <v>954285</v>
      </c>
      <c r="G50" s="36">
        <v>170001</v>
      </c>
      <c r="H50" s="36">
        <v>769284</v>
      </c>
      <c r="I50" s="36">
        <v>0</v>
      </c>
      <c r="J50" s="36">
        <v>15000</v>
      </c>
      <c r="K50" s="36"/>
      <c r="L50" s="92" t="s">
        <v>2312</v>
      </c>
    </row>
    <row r="51" spans="1:12" ht="15">
      <c r="A51" s="7">
        <v>21</v>
      </c>
      <c r="B51" s="17" t="s">
        <v>316</v>
      </c>
      <c r="C51" s="83" t="s">
        <v>317</v>
      </c>
      <c r="D51" s="17" t="s">
        <v>255</v>
      </c>
      <c r="E51" s="17" t="s">
        <v>318</v>
      </c>
      <c r="F51" s="63">
        <f t="shared" si="0"/>
        <v>10182841</v>
      </c>
      <c r="G51" s="36">
        <v>4922050</v>
      </c>
      <c r="H51" s="36">
        <v>2262820</v>
      </c>
      <c r="I51" s="36">
        <v>176500</v>
      </c>
      <c r="J51" s="36">
        <v>2821471</v>
      </c>
      <c r="K51" s="36"/>
      <c r="L51" s="92" t="s">
        <v>2310</v>
      </c>
    </row>
    <row r="52" spans="1:12" ht="15">
      <c r="A52" s="7">
        <v>22</v>
      </c>
      <c r="B52" s="17" t="s">
        <v>319</v>
      </c>
      <c r="C52" s="83" t="s">
        <v>320</v>
      </c>
      <c r="D52" s="17" t="s">
        <v>255</v>
      </c>
      <c r="E52" s="17" t="s">
        <v>321</v>
      </c>
      <c r="F52" s="63">
        <f t="shared" si="0"/>
        <v>15644894</v>
      </c>
      <c r="G52" s="36">
        <v>6361173</v>
      </c>
      <c r="H52" s="36">
        <v>9204021</v>
      </c>
      <c r="I52" s="36">
        <v>0</v>
      </c>
      <c r="J52" s="36">
        <v>79700</v>
      </c>
      <c r="K52" s="36"/>
      <c r="L52" s="92" t="s">
        <v>2310</v>
      </c>
    </row>
    <row r="53" spans="1:12" ht="15">
      <c r="A53" s="7">
        <v>23</v>
      </c>
      <c r="B53" s="17" t="s">
        <v>322</v>
      </c>
      <c r="C53" s="83" t="s">
        <v>323</v>
      </c>
      <c r="D53" s="17" t="s">
        <v>255</v>
      </c>
      <c r="E53" s="17" t="s">
        <v>324</v>
      </c>
      <c r="F53" s="63">
        <f t="shared" si="0"/>
        <v>1653627</v>
      </c>
      <c r="G53" s="36">
        <v>473751</v>
      </c>
      <c r="H53" s="36">
        <v>636119</v>
      </c>
      <c r="I53" s="36">
        <v>141020</v>
      </c>
      <c r="J53" s="36">
        <v>402737</v>
      </c>
      <c r="K53" s="36"/>
      <c r="L53" s="92" t="s">
        <v>2310</v>
      </c>
    </row>
    <row r="54" spans="1:12" ht="15">
      <c r="A54" s="7">
        <v>24</v>
      </c>
      <c r="B54" s="17" t="s">
        <v>326</v>
      </c>
      <c r="C54" s="83" t="s">
        <v>327</v>
      </c>
      <c r="D54" s="17" t="s">
        <v>325</v>
      </c>
      <c r="E54" s="17" t="s">
        <v>328</v>
      </c>
      <c r="F54" s="63">
        <f t="shared" si="0"/>
        <v>22662715</v>
      </c>
      <c r="G54" s="36">
        <v>5620402</v>
      </c>
      <c r="H54" s="36">
        <v>6960421</v>
      </c>
      <c r="I54" s="36">
        <v>1</v>
      </c>
      <c r="J54" s="36">
        <v>10081891</v>
      </c>
      <c r="K54" s="36"/>
      <c r="L54" s="92" t="s">
        <v>2310</v>
      </c>
    </row>
    <row r="55" spans="1:12" ht="15">
      <c r="A55" s="7">
        <v>25</v>
      </c>
      <c r="B55" s="17" t="s">
        <v>329</v>
      </c>
      <c r="C55" s="83" t="s">
        <v>330</v>
      </c>
      <c r="D55" s="17" t="s">
        <v>325</v>
      </c>
      <c r="E55" s="17" t="s">
        <v>331</v>
      </c>
      <c r="F55" s="63">
        <f t="shared" si="0"/>
        <v>8984263</v>
      </c>
      <c r="G55" s="36">
        <v>4460300</v>
      </c>
      <c r="H55" s="36">
        <v>2085684</v>
      </c>
      <c r="I55" s="36">
        <v>1386900</v>
      </c>
      <c r="J55" s="36">
        <v>1051379</v>
      </c>
      <c r="K55" s="36"/>
      <c r="L55" s="92" t="s">
        <v>2310</v>
      </c>
    </row>
    <row r="56" spans="1:12" ht="15">
      <c r="A56" s="7">
        <v>26</v>
      </c>
      <c r="B56" s="17" t="s">
        <v>332</v>
      </c>
      <c r="C56" s="83" t="s">
        <v>333</v>
      </c>
      <c r="D56" s="17" t="s">
        <v>325</v>
      </c>
      <c r="E56" s="17" t="s">
        <v>334</v>
      </c>
      <c r="F56" s="63">
        <f t="shared" si="0"/>
        <v>15434720</v>
      </c>
      <c r="G56" s="36">
        <v>1813851</v>
      </c>
      <c r="H56" s="36">
        <v>7543152</v>
      </c>
      <c r="I56" s="36">
        <v>57460</v>
      </c>
      <c r="J56" s="36">
        <v>6020257</v>
      </c>
      <c r="K56" s="36"/>
      <c r="L56" s="92" t="s">
        <v>2312</v>
      </c>
    </row>
    <row r="57" spans="1:12" ht="15">
      <c r="A57" s="7">
        <v>27</v>
      </c>
      <c r="B57" s="17" t="s">
        <v>335</v>
      </c>
      <c r="C57" s="83" t="s">
        <v>336</v>
      </c>
      <c r="D57" s="17" t="s">
        <v>325</v>
      </c>
      <c r="E57" s="17" t="s">
        <v>337</v>
      </c>
      <c r="F57" s="63">
        <f t="shared" si="0"/>
        <v>9016404</v>
      </c>
      <c r="G57" s="36">
        <v>5000000</v>
      </c>
      <c r="H57" s="36">
        <v>1846968</v>
      </c>
      <c r="I57" s="36">
        <v>732669</v>
      </c>
      <c r="J57" s="36">
        <v>1436767</v>
      </c>
      <c r="K57" s="36"/>
      <c r="L57" s="92" t="s">
        <v>2310</v>
      </c>
    </row>
    <row r="58" spans="1:12" ht="15">
      <c r="A58" s="7">
        <v>28</v>
      </c>
      <c r="B58" s="17" t="s">
        <v>338</v>
      </c>
      <c r="C58" s="83" t="s">
        <v>339</v>
      </c>
      <c r="D58" s="17" t="s">
        <v>325</v>
      </c>
      <c r="E58" s="17" t="s">
        <v>340</v>
      </c>
      <c r="F58" s="63">
        <f t="shared" si="0"/>
        <v>15195523</v>
      </c>
      <c r="G58" s="36">
        <v>150000</v>
      </c>
      <c r="H58" s="36">
        <v>1108828</v>
      </c>
      <c r="I58" s="36">
        <v>3347900</v>
      </c>
      <c r="J58" s="36">
        <v>10588795</v>
      </c>
      <c r="K58" s="36"/>
      <c r="L58" s="92" t="s">
        <v>2310</v>
      </c>
    </row>
    <row r="59" spans="1:12" ht="15">
      <c r="A59" s="7">
        <v>29</v>
      </c>
      <c r="B59" s="17" t="s">
        <v>341</v>
      </c>
      <c r="C59" s="83" t="s">
        <v>342</v>
      </c>
      <c r="D59" s="17" t="s">
        <v>325</v>
      </c>
      <c r="E59" s="17" t="s">
        <v>343</v>
      </c>
      <c r="F59" s="63">
        <f t="shared" si="0"/>
        <v>19282694</v>
      </c>
      <c r="G59" s="36">
        <v>12708780</v>
      </c>
      <c r="H59" s="36">
        <v>5588580</v>
      </c>
      <c r="I59" s="36">
        <v>0</v>
      </c>
      <c r="J59" s="36">
        <v>985334</v>
      </c>
      <c r="K59" s="36"/>
      <c r="L59" s="92" t="s">
        <v>2312</v>
      </c>
    </row>
    <row r="60" spans="1:12" ht="15">
      <c r="A60" s="7">
        <v>30</v>
      </c>
      <c r="B60" s="17" t="s">
        <v>344</v>
      </c>
      <c r="C60" s="83" t="s">
        <v>345</v>
      </c>
      <c r="D60" s="17" t="s">
        <v>325</v>
      </c>
      <c r="E60" s="17" t="s">
        <v>346</v>
      </c>
      <c r="F60" s="63">
        <f t="shared" si="0"/>
        <v>13277832</v>
      </c>
      <c r="G60" s="36">
        <v>7061790</v>
      </c>
      <c r="H60" s="36">
        <v>3749826</v>
      </c>
      <c r="I60" s="36">
        <v>0</v>
      </c>
      <c r="J60" s="36">
        <v>2466216</v>
      </c>
      <c r="K60" s="36"/>
      <c r="L60" s="92" t="s">
        <v>2310</v>
      </c>
    </row>
    <row r="61" spans="1:12" ht="15">
      <c r="A61" s="7">
        <v>31</v>
      </c>
      <c r="B61" s="17" t="s">
        <v>347</v>
      </c>
      <c r="C61" s="83" t="s">
        <v>348</v>
      </c>
      <c r="D61" s="17" t="s">
        <v>325</v>
      </c>
      <c r="E61" s="17" t="s">
        <v>349</v>
      </c>
      <c r="F61" s="63">
        <f t="shared" si="0"/>
        <v>13596438</v>
      </c>
      <c r="G61" s="36">
        <v>5582600</v>
      </c>
      <c r="H61" s="36">
        <v>7051408</v>
      </c>
      <c r="I61" s="36">
        <v>0</v>
      </c>
      <c r="J61" s="36">
        <v>962430</v>
      </c>
      <c r="K61" s="36"/>
      <c r="L61" s="92" t="s">
        <v>2310</v>
      </c>
    </row>
    <row r="62" spans="1:12" ht="15">
      <c r="A62" s="7">
        <v>32</v>
      </c>
      <c r="B62" s="17" t="s">
        <v>350</v>
      </c>
      <c r="C62" s="83" t="s">
        <v>351</v>
      </c>
      <c r="D62" s="17" t="s">
        <v>325</v>
      </c>
      <c r="E62" s="17" t="s">
        <v>352</v>
      </c>
      <c r="F62" s="63">
        <f t="shared" si="0"/>
        <v>10879270</v>
      </c>
      <c r="G62" s="36">
        <v>5153790</v>
      </c>
      <c r="H62" s="36">
        <v>4964310</v>
      </c>
      <c r="I62" s="36">
        <v>39000</v>
      </c>
      <c r="J62" s="36">
        <v>722170</v>
      </c>
      <c r="K62" s="63"/>
      <c r="L62" s="92" t="s">
        <v>2310</v>
      </c>
    </row>
    <row r="63" spans="1:12" ht="15">
      <c r="A63" s="7">
        <v>33</v>
      </c>
      <c r="B63" s="17" t="s">
        <v>353</v>
      </c>
      <c r="C63" s="83" t="s">
        <v>354</v>
      </c>
      <c r="D63" s="17" t="s">
        <v>325</v>
      </c>
      <c r="E63" s="17" t="s">
        <v>355</v>
      </c>
      <c r="F63" s="63">
        <f t="shared" si="0"/>
        <v>7953081</v>
      </c>
      <c r="G63" s="36">
        <v>1060700</v>
      </c>
      <c r="H63" s="36">
        <v>4858203</v>
      </c>
      <c r="I63" s="36">
        <v>1781108</v>
      </c>
      <c r="J63" s="36">
        <v>253070</v>
      </c>
      <c r="K63" s="36"/>
      <c r="L63" s="92" t="s">
        <v>2312</v>
      </c>
    </row>
    <row r="64" spans="1:12" ht="15">
      <c r="A64" s="7">
        <v>34</v>
      </c>
      <c r="B64" s="17" t="s">
        <v>356</v>
      </c>
      <c r="C64" s="83" t="s">
        <v>357</v>
      </c>
      <c r="D64" s="17" t="s">
        <v>325</v>
      </c>
      <c r="E64" s="17" t="s">
        <v>358</v>
      </c>
      <c r="F64" s="63">
        <f t="shared" si="0"/>
        <v>14652319</v>
      </c>
      <c r="G64" s="36">
        <v>2489600</v>
      </c>
      <c r="H64" s="36">
        <v>5066938</v>
      </c>
      <c r="I64" s="36">
        <v>0</v>
      </c>
      <c r="J64" s="36">
        <v>7095781</v>
      </c>
      <c r="K64" s="36"/>
      <c r="L64" s="92" t="s">
        <v>2310</v>
      </c>
    </row>
    <row r="65" spans="1:12" ht="15">
      <c r="A65" s="7">
        <v>35</v>
      </c>
      <c r="B65" s="17" t="s">
        <v>359</v>
      </c>
      <c r="C65" s="83" t="s">
        <v>360</v>
      </c>
      <c r="D65" s="17" t="s">
        <v>325</v>
      </c>
      <c r="E65" s="17" t="s">
        <v>361</v>
      </c>
      <c r="F65" s="63">
        <f t="shared" si="0"/>
        <v>10018674</v>
      </c>
      <c r="G65" s="36">
        <v>1182895</v>
      </c>
      <c r="H65" s="36">
        <v>1212608</v>
      </c>
      <c r="I65" s="36">
        <v>906190</v>
      </c>
      <c r="J65" s="36">
        <v>6716981</v>
      </c>
      <c r="K65" s="36"/>
      <c r="L65" s="92" t="s">
        <v>2310</v>
      </c>
    </row>
    <row r="66" spans="1:12" ht="15">
      <c r="A66" s="7">
        <v>36</v>
      </c>
      <c r="B66" s="17" t="s">
        <v>362</v>
      </c>
      <c r="C66" s="83" t="s">
        <v>363</v>
      </c>
      <c r="D66" s="17" t="s">
        <v>325</v>
      </c>
      <c r="E66" s="17" t="s">
        <v>364</v>
      </c>
      <c r="F66" s="63">
        <f t="shared" si="0"/>
        <v>67035325</v>
      </c>
      <c r="G66" s="36">
        <v>13393400</v>
      </c>
      <c r="H66" s="36">
        <v>9423466</v>
      </c>
      <c r="I66" s="36">
        <v>39761100</v>
      </c>
      <c r="J66" s="36">
        <v>4457359</v>
      </c>
      <c r="K66" s="36"/>
      <c r="L66" s="92" t="s">
        <v>2310</v>
      </c>
    </row>
    <row r="67" spans="1:12" ht="15">
      <c r="A67" s="7">
        <v>37</v>
      </c>
      <c r="B67" s="17" t="s">
        <v>365</v>
      </c>
      <c r="C67" s="83" t="s">
        <v>366</v>
      </c>
      <c r="D67" s="17" t="s">
        <v>325</v>
      </c>
      <c r="E67" s="17" t="s">
        <v>367</v>
      </c>
      <c r="F67" s="63">
        <f t="shared" si="0"/>
        <v>7949696</v>
      </c>
      <c r="G67" s="36">
        <v>1353250</v>
      </c>
      <c r="H67" s="36">
        <v>3509368</v>
      </c>
      <c r="I67" s="36">
        <v>662500</v>
      </c>
      <c r="J67" s="36">
        <v>2424578</v>
      </c>
      <c r="K67" s="36"/>
      <c r="L67" s="92" t="s">
        <v>2310</v>
      </c>
    </row>
    <row r="68" spans="1:12" ht="15">
      <c r="A68" s="7">
        <v>38</v>
      </c>
      <c r="B68" s="17" t="s">
        <v>368</v>
      </c>
      <c r="C68" s="83" t="s">
        <v>369</v>
      </c>
      <c r="D68" s="17" t="s">
        <v>325</v>
      </c>
      <c r="E68" s="17" t="s">
        <v>370</v>
      </c>
      <c r="F68" s="63">
        <f t="shared" si="0"/>
        <v>35735247</v>
      </c>
      <c r="G68" s="36">
        <v>3213000</v>
      </c>
      <c r="H68" s="36">
        <v>7323435</v>
      </c>
      <c r="I68" s="36">
        <v>17987291</v>
      </c>
      <c r="J68" s="36">
        <v>7211521</v>
      </c>
      <c r="K68" s="36"/>
      <c r="L68" s="92" t="s">
        <v>2278</v>
      </c>
    </row>
    <row r="69" spans="1:12" ht="15">
      <c r="A69" s="7">
        <v>39</v>
      </c>
      <c r="B69" s="17" t="s">
        <v>371</v>
      </c>
      <c r="C69" s="83" t="s">
        <v>372</v>
      </c>
      <c r="D69" s="17" t="s">
        <v>325</v>
      </c>
      <c r="E69" s="17" t="s">
        <v>373</v>
      </c>
      <c r="F69" s="63">
        <f t="shared" si="0"/>
        <v>27507677</v>
      </c>
      <c r="G69" s="36">
        <v>13780066</v>
      </c>
      <c r="H69" s="36">
        <v>4865752</v>
      </c>
      <c r="I69" s="36">
        <v>957000</v>
      </c>
      <c r="J69" s="36">
        <v>7904859</v>
      </c>
      <c r="K69" s="36"/>
      <c r="L69" s="92" t="s">
        <v>2310</v>
      </c>
    </row>
    <row r="70" spans="1:12" ht="15">
      <c r="A70" s="7">
        <v>40</v>
      </c>
      <c r="B70" s="17" t="s">
        <v>374</v>
      </c>
      <c r="C70" s="83" t="s">
        <v>375</v>
      </c>
      <c r="D70" s="17" t="s">
        <v>325</v>
      </c>
      <c r="E70" s="17" t="s">
        <v>376</v>
      </c>
      <c r="F70" s="63">
        <f t="shared" si="0"/>
        <v>37476970</v>
      </c>
      <c r="G70" s="36">
        <v>1966324</v>
      </c>
      <c r="H70" s="36">
        <v>14005607</v>
      </c>
      <c r="I70" s="36">
        <v>1343506</v>
      </c>
      <c r="J70" s="36">
        <v>20161533</v>
      </c>
      <c r="K70" s="36"/>
      <c r="L70" s="92" t="s">
        <v>2312</v>
      </c>
    </row>
    <row r="71" spans="1:12" ht="15">
      <c r="A71" s="7">
        <v>41</v>
      </c>
      <c r="B71" s="17" t="s">
        <v>377</v>
      </c>
      <c r="C71" s="83" t="s">
        <v>378</v>
      </c>
      <c r="D71" s="17" t="s">
        <v>325</v>
      </c>
      <c r="E71" s="17" t="s">
        <v>379</v>
      </c>
      <c r="F71" s="63">
        <f t="shared" si="0"/>
        <v>4982882</v>
      </c>
      <c r="G71" s="36">
        <v>868900</v>
      </c>
      <c r="H71" s="36">
        <v>1342833</v>
      </c>
      <c r="I71" s="36">
        <v>0</v>
      </c>
      <c r="J71" s="36">
        <v>2771149</v>
      </c>
      <c r="K71" s="36"/>
      <c r="L71" s="92" t="s">
        <v>2310</v>
      </c>
    </row>
    <row r="72" spans="1:12" ht="15">
      <c r="A72" s="7">
        <v>42</v>
      </c>
      <c r="B72" s="17" t="s">
        <v>380</v>
      </c>
      <c r="C72" s="83" t="s">
        <v>381</v>
      </c>
      <c r="D72" s="17" t="s">
        <v>325</v>
      </c>
      <c r="E72" s="17" t="s">
        <v>382</v>
      </c>
      <c r="F72" s="63">
        <f t="shared" si="0"/>
        <v>57091963</v>
      </c>
      <c r="G72" s="36">
        <v>13879132</v>
      </c>
      <c r="H72" s="36">
        <v>16728261</v>
      </c>
      <c r="I72" s="36">
        <v>6129291</v>
      </c>
      <c r="J72" s="36">
        <v>20355279</v>
      </c>
      <c r="K72" s="36"/>
      <c r="L72" s="92" t="s">
        <v>2310</v>
      </c>
    </row>
    <row r="73" spans="1:12" ht="15">
      <c r="A73" s="7">
        <v>43</v>
      </c>
      <c r="B73" s="17" t="s">
        <v>383</v>
      </c>
      <c r="C73" s="83" t="s">
        <v>384</v>
      </c>
      <c r="D73" s="17" t="s">
        <v>325</v>
      </c>
      <c r="E73" s="17" t="s">
        <v>385</v>
      </c>
      <c r="F73" s="63">
        <f t="shared" si="0"/>
        <v>32897332</v>
      </c>
      <c r="G73" s="36">
        <v>14427162</v>
      </c>
      <c r="H73" s="36">
        <v>8863255</v>
      </c>
      <c r="I73" s="36">
        <v>2320590</v>
      </c>
      <c r="J73" s="36">
        <v>7286325</v>
      </c>
      <c r="K73" s="36"/>
      <c r="L73" s="92" t="s">
        <v>2310</v>
      </c>
    </row>
    <row r="74" spans="1:12" ht="15">
      <c r="A74" s="7">
        <v>44</v>
      </c>
      <c r="B74" s="17" t="s">
        <v>386</v>
      </c>
      <c r="C74" s="83" t="s">
        <v>387</v>
      </c>
      <c r="D74" s="17" t="s">
        <v>325</v>
      </c>
      <c r="E74" s="17" t="s">
        <v>388</v>
      </c>
      <c r="F74" s="63">
        <f t="shared" si="0"/>
        <v>14760629</v>
      </c>
      <c r="G74" s="36">
        <v>4030106</v>
      </c>
      <c r="H74" s="36">
        <v>3981691</v>
      </c>
      <c r="I74" s="36">
        <v>3374700</v>
      </c>
      <c r="J74" s="36">
        <v>3374132</v>
      </c>
      <c r="K74" s="36"/>
      <c r="L74" s="92" t="s">
        <v>2310</v>
      </c>
    </row>
    <row r="75" spans="1:12" ht="15">
      <c r="A75" s="7">
        <v>45</v>
      </c>
      <c r="B75" s="17" t="s">
        <v>389</v>
      </c>
      <c r="C75" s="83" t="s">
        <v>390</v>
      </c>
      <c r="D75" s="17" t="s">
        <v>325</v>
      </c>
      <c r="E75" s="17" t="s">
        <v>391</v>
      </c>
      <c r="F75" s="63">
        <f t="shared" si="0"/>
        <v>18667297</v>
      </c>
      <c r="G75" s="36">
        <v>2792550</v>
      </c>
      <c r="H75" s="36">
        <v>12965342</v>
      </c>
      <c r="I75" s="36">
        <v>85500</v>
      </c>
      <c r="J75" s="36">
        <v>2823905</v>
      </c>
      <c r="K75" s="36"/>
      <c r="L75" s="92" t="s">
        <v>2310</v>
      </c>
    </row>
    <row r="76" spans="1:12" ht="15">
      <c r="A76" s="7">
        <v>46</v>
      </c>
      <c r="B76" s="17" t="s">
        <v>392</v>
      </c>
      <c r="C76" s="83" t="s">
        <v>393</v>
      </c>
      <c r="D76" s="17" t="s">
        <v>325</v>
      </c>
      <c r="E76" s="17" t="s">
        <v>394</v>
      </c>
      <c r="F76" s="63">
        <f t="shared" si="0"/>
        <v>104008327</v>
      </c>
      <c r="G76" s="36">
        <v>17479200</v>
      </c>
      <c r="H76" s="36">
        <v>8215801</v>
      </c>
      <c r="I76" s="36">
        <v>63205500</v>
      </c>
      <c r="J76" s="36">
        <v>15107826</v>
      </c>
      <c r="K76" s="36"/>
      <c r="L76" s="92" t="s">
        <v>2312</v>
      </c>
    </row>
    <row r="77" spans="1:12" ht="15">
      <c r="A77" s="7">
        <v>47</v>
      </c>
      <c r="B77" s="17" t="s">
        <v>395</v>
      </c>
      <c r="C77" s="83" t="s">
        <v>396</v>
      </c>
      <c r="D77" s="17" t="s">
        <v>325</v>
      </c>
      <c r="E77" s="17" t="s">
        <v>397</v>
      </c>
      <c r="F77" s="63">
        <f t="shared" si="0"/>
        <v>4036230</v>
      </c>
      <c r="G77" s="36">
        <v>2000</v>
      </c>
      <c r="H77" s="36">
        <v>3700473</v>
      </c>
      <c r="I77" s="36">
        <v>0</v>
      </c>
      <c r="J77" s="36">
        <v>333757</v>
      </c>
      <c r="K77" s="36"/>
      <c r="L77" s="92" t="s">
        <v>2310</v>
      </c>
    </row>
    <row r="78" spans="1:12" ht="15">
      <c r="A78" s="7">
        <v>48</v>
      </c>
      <c r="B78" s="17" t="s">
        <v>398</v>
      </c>
      <c r="C78" s="83" t="s">
        <v>399</v>
      </c>
      <c r="D78" s="17" t="s">
        <v>325</v>
      </c>
      <c r="E78" s="17" t="s">
        <v>400</v>
      </c>
      <c r="F78" s="63">
        <f t="shared" si="0"/>
        <v>6409810</v>
      </c>
      <c r="G78" s="36">
        <v>856900</v>
      </c>
      <c r="H78" s="36">
        <v>3810722</v>
      </c>
      <c r="I78" s="36">
        <v>30120</v>
      </c>
      <c r="J78" s="36">
        <v>1712068</v>
      </c>
      <c r="K78" s="36"/>
      <c r="L78" s="92" t="s">
        <v>2310</v>
      </c>
    </row>
    <row r="79" spans="1:12" ht="15">
      <c r="A79" s="7">
        <v>49</v>
      </c>
      <c r="B79" s="17" t="s">
        <v>401</v>
      </c>
      <c r="C79" s="83" t="s">
        <v>402</v>
      </c>
      <c r="D79" s="17" t="s">
        <v>325</v>
      </c>
      <c r="E79" s="17" t="s">
        <v>403</v>
      </c>
      <c r="F79" s="63">
        <f t="shared" si="0"/>
        <v>5244980</v>
      </c>
      <c r="G79" s="36">
        <v>2744600</v>
      </c>
      <c r="H79" s="36">
        <v>1771445</v>
      </c>
      <c r="I79" s="36">
        <v>0</v>
      </c>
      <c r="J79" s="36">
        <v>728935</v>
      </c>
      <c r="K79" s="36"/>
      <c r="L79" s="92" t="s">
        <v>2310</v>
      </c>
    </row>
    <row r="80" spans="1:12" ht="15">
      <c r="A80" s="7">
        <v>50</v>
      </c>
      <c r="B80" s="17" t="s">
        <v>404</v>
      </c>
      <c r="C80" s="83" t="s">
        <v>405</v>
      </c>
      <c r="D80" s="17" t="s">
        <v>325</v>
      </c>
      <c r="E80" s="17" t="s">
        <v>406</v>
      </c>
      <c r="F80" s="63">
        <f t="shared" si="0"/>
        <v>7008010</v>
      </c>
      <c r="G80" s="36">
        <v>300</v>
      </c>
      <c r="H80" s="36">
        <v>4943526</v>
      </c>
      <c r="I80" s="36">
        <v>0</v>
      </c>
      <c r="J80" s="36">
        <v>2064184</v>
      </c>
      <c r="K80" s="36"/>
      <c r="L80" s="92" t="s">
        <v>2310</v>
      </c>
    </row>
    <row r="81" spans="1:12" ht="15">
      <c r="A81" s="7">
        <v>51</v>
      </c>
      <c r="B81" s="17" t="s">
        <v>407</v>
      </c>
      <c r="C81" s="83" t="s">
        <v>408</v>
      </c>
      <c r="D81" s="17" t="s">
        <v>325</v>
      </c>
      <c r="E81" s="17" t="s">
        <v>409</v>
      </c>
      <c r="F81" s="63">
        <f t="shared" si="0"/>
        <v>8323883</v>
      </c>
      <c r="G81" s="36">
        <v>2075900</v>
      </c>
      <c r="H81" s="36">
        <v>5679179</v>
      </c>
      <c r="I81" s="36">
        <v>0</v>
      </c>
      <c r="J81" s="36">
        <v>568804</v>
      </c>
      <c r="K81" s="36"/>
      <c r="L81" s="92" t="s">
        <v>2310</v>
      </c>
    </row>
    <row r="82" spans="1:12" ht="15">
      <c r="A82" s="7">
        <v>52</v>
      </c>
      <c r="B82" s="17" t="s">
        <v>410</v>
      </c>
      <c r="C82" s="83" t="s">
        <v>411</v>
      </c>
      <c r="D82" s="17" t="s">
        <v>325</v>
      </c>
      <c r="E82" s="17" t="s">
        <v>412</v>
      </c>
      <c r="F82" s="63">
        <f t="shared" si="0"/>
        <v>7218923</v>
      </c>
      <c r="G82" s="36">
        <v>1270600</v>
      </c>
      <c r="H82" s="36">
        <v>4531923</v>
      </c>
      <c r="I82" s="36">
        <v>109600</v>
      </c>
      <c r="J82" s="36">
        <v>1306800</v>
      </c>
      <c r="K82" s="36"/>
      <c r="L82" s="92" t="s">
        <v>2312</v>
      </c>
    </row>
    <row r="83" spans="1:12" ht="15">
      <c r="A83" s="7">
        <v>53</v>
      </c>
      <c r="B83" s="17" t="s">
        <v>413</v>
      </c>
      <c r="C83" s="83" t="s">
        <v>414</v>
      </c>
      <c r="D83" s="17" t="s">
        <v>325</v>
      </c>
      <c r="E83" s="17" t="s">
        <v>415</v>
      </c>
      <c r="F83" s="63">
        <f t="shared" si="0"/>
        <v>5266700</v>
      </c>
      <c r="G83" s="36">
        <v>470000</v>
      </c>
      <c r="H83" s="36">
        <v>2431457</v>
      </c>
      <c r="I83" s="36">
        <v>0</v>
      </c>
      <c r="J83" s="36">
        <v>2365243</v>
      </c>
      <c r="K83" s="36"/>
      <c r="L83" s="92" t="s">
        <v>2310</v>
      </c>
    </row>
    <row r="84" spans="1:12" ht="15">
      <c r="A84" s="7">
        <v>54</v>
      </c>
      <c r="B84" s="17" t="s">
        <v>416</v>
      </c>
      <c r="C84" s="83" t="s">
        <v>417</v>
      </c>
      <c r="D84" s="17" t="s">
        <v>325</v>
      </c>
      <c r="E84" s="17" t="s">
        <v>418</v>
      </c>
      <c r="F84" s="63">
        <f t="shared" si="0"/>
        <v>7446272</v>
      </c>
      <c r="G84" s="36">
        <v>1158500</v>
      </c>
      <c r="H84" s="36">
        <v>2935802</v>
      </c>
      <c r="I84" s="36">
        <v>102500</v>
      </c>
      <c r="J84" s="36">
        <v>3249470</v>
      </c>
      <c r="K84" s="36"/>
      <c r="L84" s="92" t="s">
        <v>2310</v>
      </c>
    </row>
    <row r="85" spans="1:12" ht="15">
      <c r="A85" s="7">
        <v>55</v>
      </c>
      <c r="B85" s="17" t="s">
        <v>419</v>
      </c>
      <c r="C85" s="83" t="s">
        <v>420</v>
      </c>
      <c r="D85" s="17" t="s">
        <v>325</v>
      </c>
      <c r="E85" s="17" t="s">
        <v>421</v>
      </c>
      <c r="F85" s="63">
        <f t="shared" si="0"/>
        <v>18835076</v>
      </c>
      <c r="G85" s="36">
        <v>3166386</v>
      </c>
      <c r="H85" s="36">
        <v>6677120</v>
      </c>
      <c r="I85" s="36">
        <v>25500</v>
      </c>
      <c r="J85" s="36">
        <v>8966070</v>
      </c>
      <c r="K85" s="36"/>
      <c r="L85" s="92" t="s">
        <v>2310</v>
      </c>
    </row>
    <row r="86" spans="1:12" ht="15">
      <c r="A86" s="7">
        <v>56</v>
      </c>
      <c r="B86" s="17" t="s">
        <v>422</v>
      </c>
      <c r="C86" s="83" t="s">
        <v>423</v>
      </c>
      <c r="D86" s="17" t="s">
        <v>325</v>
      </c>
      <c r="E86" s="17" t="s">
        <v>424</v>
      </c>
      <c r="F86" s="63">
        <f t="shared" si="0"/>
        <v>53176673</v>
      </c>
      <c r="G86" s="36">
        <v>6735920</v>
      </c>
      <c r="H86" s="36">
        <v>14617078</v>
      </c>
      <c r="I86" s="36">
        <v>19316134</v>
      </c>
      <c r="J86" s="36">
        <v>12507541</v>
      </c>
      <c r="K86" s="36"/>
      <c r="L86" s="92" t="s">
        <v>2310</v>
      </c>
    </row>
    <row r="87" spans="1:12" ht="15">
      <c r="A87" s="7">
        <v>57</v>
      </c>
      <c r="B87" s="17" t="s">
        <v>425</v>
      </c>
      <c r="C87" s="83" t="s">
        <v>426</v>
      </c>
      <c r="D87" s="17" t="s">
        <v>325</v>
      </c>
      <c r="E87" s="17" t="s">
        <v>427</v>
      </c>
      <c r="F87" s="63">
        <f t="shared" si="0"/>
        <v>5918491</v>
      </c>
      <c r="G87" s="36">
        <v>1139000</v>
      </c>
      <c r="H87" s="36">
        <v>2994575</v>
      </c>
      <c r="I87" s="36">
        <v>130025</v>
      </c>
      <c r="J87" s="36">
        <v>1654891</v>
      </c>
      <c r="K87" s="36"/>
      <c r="L87" s="92" t="s">
        <v>2310</v>
      </c>
    </row>
    <row r="88" spans="1:12" ht="15">
      <c r="A88" s="7">
        <v>58</v>
      </c>
      <c r="B88" s="17" t="s">
        <v>428</v>
      </c>
      <c r="C88" s="83" t="s">
        <v>429</v>
      </c>
      <c r="D88" s="17" t="s">
        <v>325</v>
      </c>
      <c r="E88" s="17" t="s">
        <v>430</v>
      </c>
      <c r="F88" s="63">
        <f t="shared" si="0"/>
        <v>6868957</v>
      </c>
      <c r="G88" s="36">
        <v>314932</v>
      </c>
      <c r="H88" s="36">
        <v>3563907</v>
      </c>
      <c r="I88" s="36">
        <v>986500</v>
      </c>
      <c r="J88" s="36">
        <v>2003618</v>
      </c>
      <c r="K88" s="36"/>
      <c r="L88" s="92" t="s">
        <v>2310</v>
      </c>
    </row>
    <row r="89" spans="1:12" ht="15">
      <c r="A89" s="7">
        <v>59</v>
      </c>
      <c r="B89" s="17" t="s">
        <v>431</v>
      </c>
      <c r="C89" s="83" t="s">
        <v>432</v>
      </c>
      <c r="D89" s="17" t="s">
        <v>325</v>
      </c>
      <c r="E89" s="17" t="s">
        <v>433</v>
      </c>
      <c r="F89" s="63">
        <f t="shared" si="0"/>
        <v>15759308</v>
      </c>
      <c r="G89" s="36">
        <v>4227525</v>
      </c>
      <c r="H89" s="36">
        <v>4371900</v>
      </c>
      <c r="I89" s="36">
        <v>10400</v>
      </c>
      <c r="J89" s="36">
        <v>7149483</v>
      </c>
      <c r="K89" s="36"/>
      <c r="L89" s="92" t="s">
        <v>2310</v>
      </c>
    </row>
    <row r="90" spans="1:12" ht="15">
      <c r="A90" s="7">
        <v>60</v>
      </c>
      <c r="B90" s="17" t="s">
        <v>434</v>
      </c>
      <c r="C90" s="83" t="s">
        <v>435</v>
      </c>
      <c r="D90" s="17" t="s">
        <v>325</v>
      </c>
      <c r="E90" s="17" t="s">
        <v>436</v>
      </c>
      <c r="F90" s="63">
        <f t="shared" si="0"/>
        <v>4754125</v>
      </c>
      <c r="G90" s="36">
        <v>26900</v>
      </c>
      <c r="H90" s="36">
        <v>888367</v>
      </c>
      <c r="I90" s="36">
        <v>0</v>
      </c>
      <c r="J90" s="36">
        <v>3838858</v>
      </c>
      <c r="K90" s="36"/>
      <c r="L90" s="92" t="s">
        <v>2310</v>
      </c>
    </row>
    <row r="91" spans="1:12" ht="15">
      <c r="A91" s="7">
        <v>61</v>
      </c>
      <c r="B91" s="17" t="s">
        <v>437</v>
      </c>
      <c r="C91" s="83" t="s">
        <v>438</v>
      </c>
      <c r="D91" s="17" t="s">
        <v>325</v>
      </c>
      <c r="E91" s="17" t="s">
        <v>439</v>
      </c>
      <c r="F91" s="63">
        <f t="shared" si="0"/>
        <v>9934630</v>
      </c>
      <c r="G91" s="36">
        <v>1376651</v>
      </c>
      <c r="H91" s="36">
        <v>5941328</v>
      </c>
      <c r="I91" s="36">
        <v>0</v>
      </c>
      <c r="J91" s="36">
        <v>2616651</v>
      </c>
      <c r="K91" s="36"/>
      <c r="L91" s="92" t="s">
        <v>2312</v>
      </c>
    </row>
    <row r="92" spans="1:12" ht="15">
      <c r="A92" s="7">
        <v>62</v>
      </c>
      <c r="B92" s="17" t="s">
        <v>440</v>
      </c>
      <c r="C92" s="83" t="s">
        <v>441</v>
      </c>
      <c r="D92" s="17" t="s">
        <v>325</v>
      </c>
      <c r="E92" s="17" t="s">
        <v>442</v>
      </c>
      <c r="F92" s="63">
        <f t="shared" si="0"/>
        <v>8338737</v>
      </c>
      <c r="G92" s="36">
        <v>1081900</v>
      </c>
      <c r="H92" s="36">
        <v>3962921</v>
      </c>
      <c r="I92" s="36">
        <v>15000</v>
      </c>
      <c r="J92" s="36">
        <v>3278916</v>
      </c>
      <c r="K92" s="36"/>
      <c r="L92" s="92" t="s">
        <v>2310</v>
      </c>
    </row>
    <row r="93" spans="1:12" ht="15">
      <c r="A93" s="7">
        <v>63</v>
      </c>
      <c r="B93" s="17" t="s">
        <v>443</v>
      </c>
      <c r="C93" s="83" t="s">
        <v>444</v>
      </c>
      <c r="D93" s="17" t="s">
        <v>325</v>
      </c>
      <c r="E93" s="17" t="s">
        <v>445</v>
      </c>
      <c r="F93" s="63">
        <f t="shared" si="0"/>
        <v>5727211</v>
      </c>
      <c r="G93" s="36">
        <v>1572650</v>
      </c>
      <c r="H93" s="36">
        <v>1524760</v>
      </c>
      <c r="I93" s="36">
        <v>50500</v>
      </c>
      <c r="J93" s="36">
        <v>2579301</v>
      </c>
      <c r="K93" s="36"/>
      <c r="L93" s="92" t="s">
        <v>2310</v>
      </c>
    </row>
    <row r="94" spans="1:12" ht="15">
      <c r="A94" s="7">
        <v>64</v>
      </c>
      <c r="B94" s="17" t="s">
        <v>446</v>
      </c>
      <c r="C94" s="83" t="s">
        <v>447</v>
      </c>
      <c r="D94" s="17" t="s">
        <v>325</v>
      </c>
      <c r="E94" s="17" t="s">
        <v>448</v>
      </c>
      <c r="F94" s="63">
        <f t="shared" si="0"/>
        <v>5777728</v>
      </c>
      <c r="G94" s="36">
        <v>2290425</v>
      </c>
      <c r="H94" s="36">
        <v>3378457</v>
      </c>
      <c r="I94" s="36">
        <v>14900</v>
      </c>
      <c r="J94" s="36">
        <v>93946</v>
      </c>
      <c r="K94" s="36"/>
      <c r="L94" s="92" t="s">
        <v>2310</v>
      </c>
    </row>
    <row r="95" spans="1:12" ht="15">
      <c r="A95" s="7">
        <v>65</v>
      </c>
      <c r="B95" s="17" t="s">
        <v>449</v>
      </c>
      <c r="C95" s="83" t="s">
        <v>450</v>
      </c>
      <c r="D95" s="17" t="s">
        <v>325</v>
      </c>
      <c r="E95" s="17" t="s">
        <v>452</v>
      </c>
      <c r="F95" s="63">
        <f aca="true" t="shared" si="1" ref="F95:F158">G95+H95+I95+J95</f>
        <v>11266022</v>
      </c>
      <c r="G95" s="36">
        <v>363500</v>
      </c>
      <c r="H95" s="36">
        <v>7170703</v>
      </c>
      <c r="I95" s="36">
        <v>63200</v>
      </c>
      <c r="J95" s="36">
        <v>3668619</v>
      </c>
      <c r="K95" s="36"/>
      <c r="L95" s="92" t="s">
        <v>2312</v>
      </c>
    </row>
    <row r="96" spans="1:12" ht="15">
      <c r="A96" s="7">
        <v>66</v>
      </c>
      <c r="B96" s="17" t="s">
        <v>453</v>
      </c>
      <c r="C96" s="83" t="s">
        <v>454</v>
      </c>
      <c r="D96" s="17" t="s">
        <v>325</v>
      </c>
      <c r="E96" s="17" t="s">
        <v>455</v>
      </c>
      <c r="F96" s="63">
        <f t="shared" si="1"/>
        <v>10381780</v>
      </c>
      <c r="G96" s="36">
        <v>6166520</v>
      </c>
      <c r="H96" s="36">
        <v>3292265</v>
      </c>
      <c r="I96" s="36">
        <v>7475</v>
      </c>
      <c r="J96" s="36">
        <v>915520</v>
      </c>
      <c r="K96" s="36"/>
      <c r="L96" s="92" t="s">
        <v>2310</v>
      </c>
    </row>
    <row r="97" spans="1:12" ht="15">
      <c r="A97" s="7">
        <v>67</v>
      </c>
      <c r="B97" s="17" t="s">
        <v>456</v>
      </c>
      <c r="C97" s="83" t="s">
        <v>457</v>
      </c>
      <c r="D97" s="17" t="s">
        <v>325</v>
      </c>
      <c r="E97" s="17" t="s">
        <v>458</v>
      </c>
      <c r="F97" s="63">
        <f t="shared" si="1"/>
        <v>9324428</v>
      </c>
      <c r="G97" s="36">
        <v>1636700</v>
      </c>
      <c r="H97" s="36">
        <v>6266868</v>
      </c>
      <c r="I97" s="36">
        <v>0</v>
      </c>
      <c r="J97" s="36">
        <v>1420860</v>
      </c>
      <c r="K97" s="36"/>
      <c r="L97" s="92" t="s">
        <v>2310</v>
      </c>
    </row>
    <row r="98" spans="1:12" ht="15">
      <c r="A98" s="7">
        <v>68</v>
      </c>
      <c r="B98" s="17" t="s">
        <v>459</v>
      </c>
      <c r="C98" s="83" t="s">
        <v>460</v>
      </c>
      <c r="D98" s="17" t="s">
        <v>325</v>
      </c>
      <c r="E98" s="17" t="s">
        <v>461</v>
      </c>
      <c r="F98" s="63">
        <f t="shared" si="1"/>
        <v>30520562</v>
      </c>
      <c r="G98" s="36">
        <v>21861900</v>
      </c>
      <c r="H98" s="36">
        <v>2508893</v>
      </c>
      <c r="I98" s="36">
        <v>1549200</v>
      </c>
      <c r="J98" s="36">
        <v>4600569</v>
      </c>
      <c r="K98" s="36"/>
      <c r="L98" s="92" t="s">
        <v>2312</v>
      </c>
    </row>
    <row r="99" spans="1:12" ht="15">
      <c r="A99" s="7">
        <v>69</v>
      </c>
      <c r="B99" s="17" t="s">
        <v>462</v>
      </c>
      <c r="C99" s="83" t="s">
        <v>463</v>
      </c>
      <c r="D99" s="17" t="s">
        <v>325</v>
      </c>
      <c r="E99" s="17" t="s">
        <v>464</v>
      </c>
      <c r="F99" s="63">
        <f t="shared" si="1"/>
        <v>175103648</v>
      </c>
      <c r="G99" s="36">
        <v>8639446</v>
      </c>
      <c r="H99" s="36">
        <v>10781893</v>
      </c>
      <c r="I99" s="36">
        <v>65350100</v>
      </c>
      <c r="J99" s="36">
        <v>90332209</v>
      </c>
      <c r="K99" s="36"/>
      <c r="L99" s="92" t="s">
        <v>2310</v>
      </c>
    </row>
    <row r="100" spans="1:12" ht="15">
      <c r="A100" s="7">
        <v>70</v>
      </c>
      <c r="B100" s="17" t="s">
        <v>465</v>
      </c>
      <c r="C100" s="83" t="s">
        <v>466</v>
      </c>
      <c r="D100" s="17" t="s">
        <v>325</v>
      </c>
      <c r="E100" s="17" t="s">
        <v>467</v>
      </c>
      <c r="F100" s="63">
        <f t="shared" si="1"/>
        <v>8508247</v>
      </c>
      <c r="G100" s="36">
        <v>1921000</v>
      </c>
      <c r="H100" s="36">
        <v>3598430</v>
      </c>
      <c r="I100" s="36">
        <v>0</v>
      </c>
      <c r="J100" s="36">
        <v>2988817</v>
      </c>
      <c r="K100" s="36"/>
      <c r="L100" s="92" t="s">
        <v>2312</v>
      </c>
    </row>
    <row r="101" spans="1:12" ht="15">
      <c r="A101" s="7">
        <v>71</v>
      </c>
      <c r="B101" s="17" t="s">
        <v>468</v>
      </c>
      <c r="C101" s="83" t="s">
        <v>469</v>
      </c>
      <c r="D101" s="17" t="s">
        <v>325</v>
      </c>
      <c r="E101" s="17" t="s">
        <v>470</v>
      </c>
      <c r="F101" s="63">
        <f t="shared" si="1"/>
        <v>22278044</v>
      </c>
      <c r="G101" s="36">
        <v>2778900</v>
      </c>
      <c r="H101" s="36">
        <v>8959897</v>
      </c>
      <c r="I101" s="36">
        <v>147300</v>
      </c>
      <c r="J101" s="36">
        <v>10391947</v>
      </c>
      <c r="K101" s="36"/>
      <c r="L101" s="92" t="s">
        <v>2310</v>
      </c>
    </row>
    <row r="102" spans="1:12" ht="15">
      <c r="A102" s="7">
        <v>72</v>
      </c>
      <c r="B102" s="17" t="s">
        <v>471</v>
      </c>
      <c r="C102" s="83" t="s">
        <v>472</v>
      </c>
      <c r="D102" s="17" t="s">
        <v>325</v>
      </c>
      <c r="E102" s="17" t="s">
        <v>473</v>
      </c>
      <c r="F102" s="63">
        <f t="shared" si="1"/>
        <v>12073426</v>
      </c>
      <c r="G102" s="36">
        <v>1801140</v>
      </c>
      <c r="H102" s="36">
        <v>2096397</v>
      </c>
      <c r="I102" s="36">
        <v>0</v>
      </c>
      <c r="J102" s="36">
        <v>8175889</v>
      </c>
      <c r="K102" s="63"/>
      <c r="L102" s="92" t="s">
        <v>2310</v>
      </c>
    </row>
    <row r="103" spans="1:12" ht="15">
      <c r="A103" s="7">
        <v>73</v>
      </c>
      <c r="B103" s="17" t="s">
        <v>474</v>
      </c>
      <c r="C103" s="83" t="s">
        <v>475</v>
      </c>
      <c r="D103" s="17" t="s">
        <v>325</v>
      </c>
      <c r="E103" s="17" t="s">
        <v>476</v>
      </c>
      <c r="F103" s="63">
        <f t="shared" si="1"/>
        <v>14086804</v>
      </c>
      <c r="G103" s="36">
        <v>24300</v>
      </c>
      <c r="H103" s="36">
        <v>5045085</v>
      </c>
      <c r="I103" s="36">
        <v>35000</v>
      </c>
      <c r="J103" s="36">
        <v>8982419</v>
      </c>
      <c r="K103" s="36"/>
      <c r="L103" s="92" t="s">
        <v>2312</v>
      </c>
    </row>
    <row r="104" spans="1:12" ht="15">
      <c r="A104" s="7">
        <v>74</v>
      </c>
      <c r="B104" s="17" t="s">
        <v>477</v>
      </c>
      <c r="C104" s="83" t="s">
        <v>478</v>
      </c>
      <c r="D104" s="17" t="s">
        <v>325</v>
      </c>
      <c r="E104" s="17" t="s">
        <v>479</v>
      </c>
      <c r="F104" s="63">
        <f t="shared" si="1"/>
        <v>41349887</v>
      </c>
      <c r="G104" s="36">
        <v>4625600</v>
      </c>
      <c r="H104" s="36">
        <v>25933770</v>
      </c>
      <c r="I104" s="36">
        <v>494050</v>
      </c>
      <c r="J104" s="36">
        <v>10296467</v>
      </c>
      <c r="K104" s="36"/>
      <c r="L104" s="92" t="s">
        <v>2312</v>
      </c>
    </row>
    <row r="105" spans="1:12" ht="15">
      <c r="A105" s="7">
        <v>75</v>
      </c>
      <c r="B105" s="17" t="s">
        <v>480</v>
      </c>
      <c r="C105" s="83" t="s">
        <v>481</v>
      </c>
      <c r="D105" s="17" t="s">
        <v>325</v>
      </c>
      <c r="E105" s="17" t="s">
        <v>482</v>
      </c>
      <c r="F105" s="63">
        <f t="shared" si="1"/>
        <v>14983254</v>
      </c>
      <c r="G105" s="36">
        <v>916550</v>
      </c>
      <c r="H105" s="36">
        <v>8350102</v>
      </c>
      <c r="I105" s="36">
        <v>0</v>
      </c>
      <c r="J105" s="36">
        <v>5716602</v>
      </c>
      <c r="K105" s="36"/>
      <c r="L105" s="92" t="s">
        <v>2310</v>
      </c>
    </row>
    <row r="106" spans="1:12" ht="15">
      <c r="A106" s="7">
        <v>76</v>
      </c>
      <c r="B106" s="17" t="s">
        <v>483</v>
      </c>
      <c r="C106" s="83" t="s">
        <v>484</v>
      </c>
      <c r="D106" s="17" t="s">
        <v>325</v>
      </c>
      <c r="E106" s="17" t="s">
        <v>485</v>
      </c>
      <c r="F106" s="63">
        <f t="shared" si="1"/>
        <v>18029286</v>
      </c>
      <c r="G106" s="36">
        <v>9632494</v>
      </c>
      <c r="H106" s="36">
        <v>7000815</v>
      </c>
      <c r="I106" s="36">
        <v>0</v>
      </c>
      <c r="J106" s="36">
        <v>1395977</v>
      </c>
      <c r="K106" s="36"/>
      <c r="L106" s="92" t="s">
        <v>2310</v>
      </c>
    </row>
    <row r="107" spans="1:12" ht="15">
      <c r="A107" s="7">
        <v>77</v>
      </c>
      <c r="B107" s="17" t="s">
        <v>486</v>
      </c>
      <c r="C107" s="83" t="s">
        <v>487</v>
      </c>
      <c r="D107" s="17" t="s">
        <v>325</v>
      </c>
      <c r="E107" s="17" t="s">
        <v>488</v>
      </c>
      <c r="F107" s="63">
        <f t="shared" si="1"/>
        <v>4024440</v>
      </c>
      <c r="G107" s="36">
        <v>0</v>
      </c>
      <c r="H107" s="36">
        <v>1356713</v>
      </c>
      <c r="I107" s="36">
        <v>0</v>
      </c>
      <c r="J107" s="36">
        <v>2667727</v>
      </c>
      <c r="K107" s="36"/>
      <c r="L107" s="92" t="s">
        <v>2310</v>
      </c>
    </row>
    <row r="108" spans="1:12" ht="15">
      <c r="A108" s="7">
        <v>78</v>
      </c>
      <c r="B108" s="17" t="s">
        <v>489</v>
      </c>
      <c r="C108" s="83" t="s">
        <v>490</v>
      </c>
      <c r="D108" s="17" t="s">
        <v>325</v>
      </c>
      <c r="E108" s="17" t="s">
        <v>491</v>
      </c>
      <c r="F108" s="63">
        <f t="shared" si="1"/>
        <v>17604775</v>
      </c>
      <c r="G108" s="36">
        <v>1125000</v>
      </c>
      <c r="H108" s="36">
        <v>918250</v>
      </c>
      <c r="I108" s="36">
        <v>3669042</v>
      </c>
      <c r="J108" s="36">
        <v>11892483</v>
      </c>
      <c r="K108" s="36"/>
      <c r="L108" s="92" t="s">
        <v>2310</v>
      </c>
    </row>
    <row r="109" spans="1:12" ht="15">
      <c r="A109" s="7">
        <v>79</v>
      </c>
      <c r="B109" s="17" t="s">
        <v>492</v>
      </c>
      <c r="C109" s="83" t="s">
        <v>493</v>
      </c>
      <c r="D109" s="17" t="s">
        <v>325</v>
      </c>
      <c r="E109" s="17" t="s">
        <v>494</v>
      </c>
      <c r="F109" s="63">
        <f t="shared" si="1"/>
        <v>27871435</v>
      </c>
      <c r="G109" s="36">
        <v>457700</v>
      </c>
      <c r="H109" s="36">
        <v>9314526</v>
      </c>
      <c r="I109" s="36">
        <v>563120</v>
      </c>
      <c r="J109" s="36">
        <v>17536089</v>
      </c>
      <c r="K109" s="36"/>
      <c r="L109" s="92" t="s">
        <v>2310</v>
      </c>
    </row>
    <row r="110" spans="1:12" ht="15">
      <c r="A110" s="7">
        <v>80</v>
      </c>
      <c r="B110" s="17" t="s">
        <v>495</v>
      </c>
      <c r="C110" s="83" t="s">
        <v>496</v>
      </c>
      <c r="D110" s="17" t="s">
        <v>325</v>
      </c>
      <c r="E110" s="17" t="s">
        <v>497</v>
      </c>
      <c r="F110" s="63">
        <f t="shared" si="1"/>
        <v>19949855</v>
      </c>
      <c r="G110" s="36">
        <v>1140650</v>
      </c>
      <c r="H110" s="36">
        <v>5426950</v>
      </c>
      <c r="I110" s="36">
        <v>1501368</v>
      </c>
      <c r="J110" s="36">
        <v>11880887</v>
      </c>
      <c r="K110" s="36"/>
      <c r="L110" s="92" t="s">
        <v>2312</v>
      </c>
    </row>
    <row r="111" spans="1:12" ht="15">
      <c r="A111" s="7">
        <v>81</v>
      </c>
      <c r="B111" s="17" t="s">
        <v>498</v>
      </c>
      <c r="C111" s="83" t="s">
        <v>499</v>
      </c>
      <c r="D111" s="17" t="s">
        <v>325</v>
      </c>
      <c r="E111" s="17" t="s">
        <v>500</v>
      </c>
      <c r="F111" s="63">
        <f t="shared" si="1"/>
        <v>30282830</v>
      </c>
      <c r="G111" s="36">
        <v>20103718</v>
      </c>
      <c r="H111" s="36">
        <v>6990935</v>
      </c>
      <c r="I111" s="36">
        <v>1019600</v>
      </c>
      <c r="J111" s="36">
        <v>2168577</v>
      </c>
      <c r="K111" s="36"/>
      <c r="L111" s="92" t="s">
        <v>2310</v>
      </c>
    </row>
    <row r="112" spans="1:12" ht="15">
      <c r="A112" s="7">
        <v>82</v>
      </c>
      <c r="B112" s="17" t="s">
        <v>501</v>
      </c>
      <c r="C112" s="83" t="s">
        <v>502</v>
      </c>
      <c r="D112" s="17" t="s">
        <v>325</v>
      </c>
      <c r="E112" s="17" t="s">
        <v>1682</v>
      </c>
      <c r="F112" s="63">
        <f t="shared" si="1"/>
        <v>6419388</v>
      </c>
      <c r="G112" s="36">
        <v>0</v>
      </c>
      <c r="H112" s="36">
        <v>435309</v>
      </c>
      <c r="I112" s="36">
        <v>0</v>
      </c>
      <c r="J112" s="36">
        <v>5984079</v>
      </c>
      <c r="K112" s="36"/>
      <c r="L112" s="92" t="s">
        <v>2312</v>
      </c>
    </row>
    <row r="113" spans="1:12" ht="15">
      <c r="A113" s="7">
        <v>83</v>
      </c>
      <c r="B113" s="17" t="s">
        <v>503</v>
      </c>
      <c r="C113" s="83" t="s">
        <v>504</v>
      </c>
      <c r="D113" s="17" t="s">
        <v>325</v>
      </c>
      <c r="E113" s="17" t="s">
        <v>505</v>
      </c>
      <c r="F113" s="63">
        <f t="shared" si="1"/>
        <v>43031049</v>
      </c>
      <c r="G113" s="36">
        <v>18282178</v>
      </c>
      <c r="H113" s="36">
        <v>17939038</v>
      </c>
      <c r="I113" s="36">
        <v>215300</v>
      </c>
      <c r="J113" s="36">
        <v>6594533</v>
      </c>
      <c r="K113" s="36"/>
      <c r="L113" s="92" t="s">
        <v>2310</v>
      </c>
    </row>
    <row r="114" spans="1:12" ht="15">
      <c r="A114" s="7">
        <v>84</v>
      </c>
      <c r="B114" s="17" t="s">
        <v>506</v>
      </c>
      <c r="C114" s="83" t="s">
        <v>507</v>
      </c>
      <c r="D114" s="17" t="s">
        <v>325</v>
      </c>
      <c r="E114" s="17" t="s">
        <v>508</v>
      </c>
      <c r="F114" s="63">
        <f t="shared" si="1"/>
        <v>37780004</v>
      </c>
      <c r="G114" s="36">
        <v>15560342</v>
      </c>
      <c r="H114" s="36">
        <v>12895118</v>
      </c>
      <c r="I114" s="36">
        <v>5397439</v>
      </c>
      <c r="J114" s="36">
        <v>3927105</v>
      </c>
      <c r="K114" s="36"/>
      <c r="L114" s="92" t="s">
        <v>2310</v>
      </c>
    </row>
    <row r="115" spans="1:12" ht="15">
      <c r="A115" s="7">
        <v>85</v>
      </c>
      <c r="B115" s="17" t="s">
        <v>509</v>
      </c>
      <c r="C115" s="83" t="s">
        <v>510</v>
      </c>
      <c r="D115" s="17" t="s">
        <v>325</v>
      </c>
      <c r="E115" s="17" t="s">
        <v>511</v>
      </c>
      <c r="F115" s="63">
        <f t="shared" si="1"/>
        <v>30195658</v>
      </c>
      <c r="G115" s="36">
        <v>0</v>
      </c>
      <c r="H115" s="36">
        <v>7000</v>
      </c>
      <c r="I115" s="36">
        <v>25769389</v>
      </c>
      <c r="J115" s="36">
        <v>4419269</v>
      </c>
      <c r="K115" s="36"/>
      <c r="L115" s="92" t="s">
        <v>2310</v>
      </c>
    </row>
    <row r="116" spans="1:12" ht="15">
      <c r="A116" s="7">
        <v>86</v>
      </c>
      <c r="B116" s="17" t="s">
        <v>512</v>
      </c>
      <c r="C116" s="83" t="s">
        <v>513</v>
      </c>
      <c r="D116" s="17" t="s">
        <v>325</v>
      </c>
      <c r="E116" s="17" t="s">
        <v>514</v>
      </c>
      <c r="F116" s="63">
        <f t="shared" si="1"/>
        <v>25251782</v>
      </c>
      <c r="G116" s="36">
        <v>14696386</v>
      </c>
      <c r="H116" s="36">
        <v>8872430</v>
      </c>
      <c r="I116" s="36">
        <v>0</v>
      </c>
      <c r="J116" s="36">
        <v>1682966</v>
      </c>
      <c r="K116" s="36"/>
      <c r="L116" s="92" t="s">
        <v>2312</v>
      </c>
    </row>
    <row r="117" spans="1:12" ht="15">
      <c r="A117" s="7">
        <v>87</v>
      </c>
      <c r="B117" s="17" t="s">
        <v>515</v>
      </c>
      <c r="C117" s="83" t="s">
        <v>516</v>
      </c>
      <c r="D117" s="17" t="s">
        <v>325</v>
      </c>
      <c r="E117" s="17" t="s">
        <v>517</v>
      </c>
      <c r="F117" s="63">
        <f t="shared" si="1"/>
        <v>11317320</v>
      </c>
      <c r="G117" s="36">
        <v>2757000</v>
      </c>
      <c r="H117" s="36">
        <v>4777752</v>
      </c>
      <c r="I117" s="36">
        <v>1393000</v>
      </c>
      <c r="J117" s="36">
        <v>2389568</v>
      </c>
      <c r="K117" s="36"/>
      <c r="L117" s="92" t="s">
        <v>2310</v>
      </c>
    </row>
    <row r="118" spans="1:12" ht="15">
      <c r="A118" s="7">
        <v>88</v>
      </c>
      <c r="B118" s="17" t="s">
        <v>518</v>
      </c>
      <c r="C118" s="83" t="s">
        <v>519</v>
      </c>
      <c r="D118" s="17" t="s">
        <v>325</v>
      </c>
      <c r="E118" s="17" t="s">
        <v>520</v>
      </c>
      <c r="F118" s="63">
        <f t="shared" si="1"/>
        <v>12490858</v>
      </c>
      <c r="G118" s="36">
        <v>815000</v>
      </c>
      <c r="H118" s="36">
        <v>1443309</v>
      </c>
      <c r="I118" s="36">
        <v>6725000</v>
      </c>
      <c r="J118" s="36">
        <v>3507549</v>
      </c>
      <c r="K118" s="36"/>
      <c r="L118" s="92" t="s">
        <v>2312</v>
      </c>
    </row>
    <row r="119" spans="1:12" ht="15">
      <c r="A119" s="7">
        <v>89</v>
      </c>
      <c r="B119" s="17" t="s">
        <v>521</v>
      </c>
      <c r="C119" s="83" t="s">
        <v>522</v>
      </c>
      <c r="D119" s="17" t="s">
        <v>325</v>
      </c>
      <c r="E119" s="17" t="s">
        <v>523</v>
      </c>
      <c r="F119" s="63">
        <f t="shared" si="1"/>
        <v>7784011</v>
      </c>
      <c r="G119" s="36">
        <v>50300</v>
      </c>
      <c r="H119" s="36">
        <v>5291701</v>
      </c>
      <c r="I119" s="36">
        <v>3439</v>
      </c>
      <c r="J119" s="36">
        <v>2438571</v>
      </c>
      <c r="K119" s="36"/>
      <c r="L119" s="92" t="s">
        <v>2310</v>
      </c>
    </row>
    <row r="120" spans="1:12" ht="15">
      <c r="A120" s="7">
        <v>90</v>
      </c>
      <c r="B120" s="17" t="s">
        <v>524</v>
      </c>
      <c r="C120" s="83" t="s">
        <v>525</v>
      </c>
      <c r="D120" s="17" t="s">
        <v>325</v>
      </c>
      <c r="E120" s="17" t="s">
        <v>526</v>
      </c>
      <c r="F120" s="63">
        <f t="shared" si="1"/>
        <v>9495622</v>
      </c>
      <c r="G120" s="36">
        <v>683951</v>
      </c>
      <c r="H120" s="36">
        <v>5103542</v>
      </c>
      <c r="I120" s="36">
        <v>22000</v>
      </c>
      <c r="J120" s="36">
        <v>3686129</v>
      </c>
      <c r="K120" s="36"/>
      <c r="L120" s="92" t="s">
        <v>2310</v>
      </c>
    </row>
    <row r="121" spans="1:12" ht="15">
      <c r="A121" s="7">
        <v>91</v>
      </c>
      <c r="B121" s="17" t="s">
        <v>527</v>
      </c>
      <c r="C121" s="83" t="s">
        <v>528</v>
      </c>
      <c r="D121" s="17" t="s">
        <v>325</v>
      </c>
      <c r="E121" s="17" t="s">
        <v>529</v>
      </c>
      <c r="F121" s="63">
        <f t="shared" si="1"/>
        <v>15143389</v>
      </c>
      <c r="G121" s="36">
        <v>3477000</v>
      </c>
      <c r="H121" s="36">
        <v>6664120</v>
      </c>
      <c r="I121" s="36">
        <v>0</v>
      </c>
      <c r="J121" s="36">
        <v>5002269</v>
      </c>
      <c r="K121" s="36"/>
      <c r="L121" s="92" t="s">
        <v>2310</v>
      </c>
    </row>
    <row r="122" spans="1:12" ht="15">
      <c r="A122" s="7">
        <v>92</v>
      </c>
      <c r="B122" s="17" t="s">
        <v>530</v>
      </c>
      <c r="C122" s="83" t="s">
        <v>531</v>
      </c>
      <c r="D122" s="17" t="s">
        <v>325</v>
      </c>
      <c r="E122" s="17" t="s">
        <v>532</v>
      </c>
      <c r="F122" s="63">
        <f t="shared" si="1"/>
        <v>30054034</v>
      </c>
      <c r="G122" s="36">
        <v>25050985</v>
      </c>
      <c r="H122" s="36">
        <v>4301367</v>
      </c>
      <c r="I122" s="36">
        <v>4800</v>
      </c>
      <c r="J122" s="36">
        <v>696882</v>
      </c>
      <c r="K122" s="36"/>
      <c r="L122" s="92" t="s">
        <v>2310</v>
      </c>
    </row>
    <row r="123" spans="1:12" ht="15">
      <c r="A123" s="7">
        <v>93</v>
      </c>
      <c r="B123" s="17" t="s">
        <v>533</v>
      </c>
      <c r="C123" s="83" t="s">
        <v>534</v>
      </c>
      <c r="D123" s="17" t="s">
        <v>325</v>
      </c>
      <c r="E123" s="17" t="s">
        <v>535</v>
      </c>
      <c r="F123" s="63">
        <f t="shared" si="1"/>
        <v>31975086</v>
      </c>
      <c r="G123" s="36">
        <v>5185200</v>
      </c>
      <c r="H123" s="36">
        <v>18920170</v>
      </c>
      <c r="I123" s="36">
        <v>743900</v>
      </c>
      <c r="J123" s="36">
        <v>7125816</v>
      </c>
      <c r="K123" s="36"/>
      <c r="L123" s="92" t="s">
        <v>2310</v>
      </c>
    </row>
    <row r="124" spans="1:12" ht="15">
      <c r="A124" s="7">
        <v>94</v>
      </c>
      <c r="B124" s="17" t="s">
        <v>537</v>
      </c>
      <c r="C124" s="83" t="s">
        <v>538</v>
      </c>
      <c r="D124" s="17" t="s">
        <v>536</v>
      </c>
      <c r="E124" s="17" t="s">
        <v>539</v>
      </c>
      <c r="F124" s="63">
        <f t="shared" si="1"/>
        <v>4947811</v>
      </c>
      <c r="G124" s="36">
        <v>835100</v>
      </c>
      <c r="H124" s="36">
        <v>446161</v>
      </c>
      <c r="I124" s="36">
        <v>45300</v>
      </c>
      <c r="J124" s="36">
        <v>3621250</v>
      </c>
      <c r="K124" s="36"/>
      <c r="L124" s="92" t="s">
        <v>2310</v>
      </c>
    </row>
    <row r="125" spans="1:12" ht="15">
      <c r="A125" s="7">
        <v>95</v>
      </c>
      <c r="B125" s="17" t="s">
        <v>540</v>
      </c>
      <c r="C125" s="83" t="s">
        <v>541</v>
      </c>
      <c r="D125" s="17" t="s">
        <v>536</v>
      </c>
      <c r="E125" s="17" t="s">
        <v>542</v>
      </c>
      <c r="F125" s="63">
        <f t="shared" si="1"/>
        <v>460705</v>
      </c>
      <c r="G125" s="36">
        <v>0</v>
      </c>
      <c r="H125" s="36">
        <v>407805</v>
      </c>
      <c r="I125" s="36">
        <v>5400</v>
      </c>
      <c r="J125" s="36">
        <v>47500</v>
      </c>
      <c r="K125" s="36"/>
      <c r="L125" s="92" t="s">
        <v>2310</v>
      </c>
    </row>
    <row r="126" spans="1:12" ht="15">
      <c r="A126" s="7">
        <v>96</v>
      </c>
      <c r="B126" s="17" t="s">
        <v>543</v>
      </c>
      <c r="C126" s="83" t="s">
        <v>544</v>
      </c>
      <c r="D126" s="17" t="s">
        <v>536</v>
      </c>
      <c r="E126" s="17" t="s">
        <v>545</v>
      </c>
      <c r="F126" s="63">
        <f t="shared" si="1"/>
        <v>1943797</v>
      </c>
      <c r="G126" s="36">
        <v>534652</v>
      </c>
      <c r="H126" s="36">
        <v>944691</v>
      </c>
      <c r="I126" s="36">
        <v>120401</v>
      </c>
      <c r="J126" s="36">
        <v>344053</v>
      </c>
      <c r="K126" s="36"/>
      <c r="L126" s="92" t="s">
        <v>2310</v>
      </c>
    </row>
    <row r="127" spans="1:12" ht="15">
      <c r="A127" s="7">
        <v>97</v>
      </c>
      <c r="B127" s="17" t="s">
        <v>546</v>
      </c>
      <c r="C127" s="83" t="s">
        <v>547</v>
      </c>
      <c r="D127" s="17" t="s">
        <v>536</v>
      </c>
      <c r="E127" s="17" t="s">
        <v>548</v>
      </c>
      <c r="F127" s="63">
        <f t="shared" si="1"/>
        <v>81857534</v>
      </c>
      <c r="G127" s="36">
        <v>2374752</v>
      </c>
      <c r="H127" s="36">
        <v>9790355</v>
      </c>
      <c r="I127" s="36">
        <v>53916400</v>
      </c>
      <c r="J127" s="36">
        <v>15776027</v>
      </c>
      <c r="K127" s="36"/>
      <c r="L127" s="92" t="s">
        <v>2312</v>
      </c>
    </row>
    <row r="128" spans="1:12" ht="15">
      <c r="A128" s="7">
        <v>98</v>
      </c>
      <c r="B128" s="17" t="s">
        <v>549</v>
      </c>
      <c r="C128" s="83" t="s">
        <v>550</v>
      </c>
      <c r="D128" s="17" t="s">
        <v>536</v>
      </c>
      <c r="E128" s="17" t="s">
        <v>551</v>
      </c>
      <c r="F128" s="63">
        <f t="shared" si="1"/>
        <v>12926449</v>
      </c>
      <c r="G128" s="36">
        <v>3754762</v>
      </c>
      <c r="H128" s="36">
        <v>2698160</v>
      </c>
      <c r="I128" s="36">
        <v>74756</v>
      </c>
      <c r="J128" s="36">
        <v>6398771</v>
      </c>
      <c r="K128" s="36"/>
      <c r="L128" s="92" t="s">
        <v>2310</v>
      </c>
    </row>
    <row r="129" spans="1:12" ht="15">
      <c r="A129" s="7">
        <v>99</v>
      </c>
      <c r="B129" s="17" t="s">
        <v>552</v>
      </c>
      <c r="C129" s="83" t="s">
        <v>553</v>
      </c>
      <c r="D129" s="17" t="s">
        <v>536</v>
      </c>
      <c r="E129" s="17" t="s">
        <v>554</v>
      </c>
      <c r="F129" s="63">
        <f t="shared" si="1"/>
        <v>76808204</v>
      </c>
      <c r="G129" s="36">
        <v>8918337</v>
      </c>
      <c r="H129" s="36">
        <v>5450946</v>
      </c>
      <c r="I129" s="36">
        <v>36092131</v>
      </c>
      <c r="J129" s="36">
        <v>26346790</v>
      </c>
      <c r="K129" s="36"/>
      <c r="L129" s="92" t="s">
        <v>2312</v>
      </c>
    </row>
    <row r="130" spans="1:12" ht="15">
      <c r="A130" s="7">
        <v>100</v>
      </c>
      <c r="B130" s="17" t="s">
        <v>555</v>
      </c>
      <c r="C130" s="83" t="s">
        <v>556</v>
      </c>
      <c r="D130" s="17" t="s">
        <v>536</v>
      </c>
      <c r="E130" s="17" t="s">
        <v>557</v>
      </c>
      <c r="F130" s="63">
        <f t="shared" si="1"/>
        <v>13518913</v>
      </c>
      <c r="G130" s="36">
        <v>10589850</v>
      </c>
      <c r="H130" s="36">
        <v>1778208</v>
      </c>
      <c r="I130" s="36">
        <v>770800</v>
      </c>
      <c r="J130" s="36">
        <v>380055</v>
      </c>
      <c r="K130" s="36"/>
      <c r="L130" s="92" t="s">
        <v>2310</v>
      </c>
    </row>
    <row r="131" spans="1:12" ht="15">
      <c r="A131" s="7">
        <v>101</v>
      </c>
      <c r="B131" s="17" t="s">
        <v>558</v>
      </c>
      <c r="C131" s="83" t="s">
        <v>559</v>
      </c>
      <c r="D131" s="17" t="s">
        <v>536</v>
      </c>
      <c r="E131" s="17" t="s">
        <v>560</v>
      </c>
      <c r="F131" s="63">
        <f t="shared" si="1"/>
        <v>13685158</v>
      </c>
      <c r="G131" s="36">
        <v>5155565</v>
      </c>
      <c r="H131" s="36">
        <v>4865146</v>
      </c>
      <c r="I131" s="36">
        <v>90515</v>
      </c>
      <c r="J131" s="36">
        <v>3573932</v>
      </c>
      <c r="K131" s="36"/>
      <c r="L131" s="92" t="s">
        <v>2312</v>
      </c>
    </row>
    <row r="132" spans="1:12" ht="15">
      <c r="A132" s="7">
        <v>102</v>
      </c>
      <c r="B132" s="17" t="s">
        <v>561</v>
      </c>
      <c r="C132" s="83" t="s">
        <v>562</v>
      </c>
      <c r="D132" s="17" t="s">
        <v>536</v>
      </c>
      <c r="E132" s="17" t="s">
        <v>563</v>
      </c>
      <c r="F132" s="63">
        <f t="shared" si="1"/>
        <v>3833925</v>
      </c>
      <c r="G132" s="36">
        <v>621000</v>
      </c>
      <c r="H132" s="36">
        <v>1339309</v>
      </c>
      <c r="I132" s="36">
        <v>25800</v>
      </c>
      <c r="J132" s="36">
        <v>1847816</v>
      </c>
      <c r="K132" s="36"/>
      <c r="L132" s="92" t="s">
        <v>2310</v>
      </c>
    </row>
    <row r="133" spans="1:12" ht="15">
      <c r="A133" s="7">
        <v>103</v>
      </c>
      <c r="B133" s="17" t="s">
        <v>564</v>
      </c>
      <c r="C133" s="83" t="s">
        <v>565</v>
      </c>
      <c r="D133" s="17" t="s">
        <v>536</v>
      </c>
      <c r="E133" s="17" t="s">
        <v>566</v>
      </c>
      <c r="F133" s="63">
        <f t="shared" si="1"/>
        <v>10068298</v>
      </c>
      <c r="G133" s="36">
        <v>0</v>
      </c>
      <c r="H133" s="36">
        <v>4004657</v>
      </c>
      <c r="I133" s="36">
        <v>813960</v>
      </c>
      <c r="J133" s="36">
        <v>5249681</v>
      </c>
      <c r="K133" s="36"/>
      <c r="L133" s="92" t="s">
        <v>2310</v>
      </c>
    </row>
    <row r="134" spans="1:12" ht="15">
      <c r="A134" s="7">
        <v>104</v>
      </c>
      <c r="B134" s="17" t="s">
        <v>567</v>
      </c>
      <c r="C134" s="83" t="s">
        <v>568</v>
      </c>
      <c r="D134" s="17" t="s">
        <v>536</v>
      </c>
      <c r="E134" s="17" t="s">
        <v>569</v>
      </c>
      <c r="F134" s="63">
        <f t="shared" si="1"/>
        <v>2216753</v>
      </c>
      <c r="G134" s="36">
        <v>0</v>
      </c>
      <c r="H134" s="36">
        <v>1809141</v>
      </c>
      <c r="I134" s="36">
        <v>315792</v>
      </c>
      <c r="J134" s="36">
        <v>91820</v>
      </c>
      <c r="K134" s="36"/>
      <c r="L134" s="92" t="s">
        <v>2312</v>
      </c>
    </row>
    <row r="135" spans="1:12" ht="15">
      <c r="A135" s="7">
        <v>105</v>
      </c>
      <c r="B135" s="17" t="s">
        <v>570</v>
      </c>
      <c r="C135" s="83" t="s">
        <v>571</v>
      </c>
      <c r="D135" s="17" t="s">
        <v>536</v>
      </c>
      <c r="E135" s="17" t="s">
        <v>572</v>
      </c>
      <c r="F135" s="63">
        <f t="shared" si="1"/>
        <v>5233944</v>
      </c>
      <c r="G135" s="36">
        <v>0</v>
      </c>
      <c r="H135" s="36">
        <v>2274801</v>
      </c>
      <c r="I135" s="36">
        <v>5400</v>
      </c>
      <c r="J135" s="36">
        <v>2953743</v>
      </c>
      <c r="K135" s="36"/>
      <c r="L135" s="92" t="s">
        <v>2312</v>
      </c>
    </row>
    <row r="136" spans="1:12" ht="15">
      <c r="A136" s="7">
        <v>106</v>
      </c>
      <c r="B136" s="17" t="s">
        <v>573</v>
      </c>
      <c r="C136" s="83" t="s">
        <v>574</v>
      </c>
      <c r="D136" s="17" t="s">
        <v>536</v>
      </c>
      <c r="E136" s="17" t="s">
        <v>575</v>
      </c>
      <c r="F136" s="63">
        <f t="shared" si="1"/>
        <v>48453962</v>
      </c>
      <c r="G136" s="36">
        <v>11925322</v>
      </c>
      <c r="H136" s="36">
        <v>1264310</v>
      </c>
      <c r="I136" s="36">
        <v>9308600</v>
      </c>
      <c r="J136" s="36">
        <v>25955730</v>
      </c>
      <c r="K136" s="36"/>
      <c r="L136" s="92" t="s">
        <v>2312</v>
      </c>
    </row>
    <row r="137" spans="1:12" ht="15">
      <c r="A137" s="7">
        <v>107</v>
      </c>
      <c r="B137" s="17" t="s">
        <v>576</v>
      </c>
      <c r="C137" s="83" t="s">
        <v>577</v>
      </c>
      <c r="D137" s="17" t="s">
        <v>536</v>
      </c>
      <c r="E137" s="17" t="s">
        <v>578</v>
      </c>
      <c r="F137" s="63">
        <f t="shared" si="1"/>
        <v>141161</v>
      </c>
      <c r="G137" s="36">
        <v>0</v>
      </c>
      <c r="H137" s="36">
        <v>52881</v>
      </c>
      <c r="I137" s="36">
        <v>1400</v>
      </c>
      <c r="J137" s="36">
        <v>86880</v>
      </c>
      <c r="K137" s="36"/>
      <c r="L137" s="92" t="s">
        <v>2310</v>
      </c>
    </row>
    <row r="138" spans="1:12" ht="15">
      <c r="A138" s="7">
        <v>108</v>
      </c>
      <c r="B138" s="17" t="s">
        <v>579</v>
      </c>
      <c r="C138" s="83" t="s">
        <v>580</v>
      </c>
      <c r="D138" s="17" t="s">
        <v>536</v>
      </c>
      <c r="E138" s="17" t="s">
        <v>581</v>
      </c>
      <c r="F138" s="63">
        <f t="shared" si="1"/>
        <v>49072738</v>
      </c>
      <c r="G138" s="36">
        <v>2682824</v>
      </c>
      <c r="H138" s="36">
        <v>8679144</v>
      </c>
      <c r="I138" s="36">
        <v>31588571</v>
      </c>
      <c r="J138" s="36">
        <v>6122199</v>
      </c>
      <c r="K138" s="36"/>
      <c r="L138" s="92" t="s">
        <v>2310</v>
      </c>
    </row>
    <row r="139" spans="1:12" ht="15">
      <c r="A139" s="7">
        <v>109</v>
      </c>
      <c r="B139" s="17" t="s">
        <v>582</v>
      </c>
      <c r="C139" s="83" t="s">
        <v>583</v>
      </c>
      <c r="D139" s="17" t="s">
        <v>536</v>
      </c>
      <c r="E139" s="17" t="s">
        <v>584</v>
      </c>
      <c r="F139" s="63">
        <f t="shared" si="1"/>
        <v>8030593</v>
      </c>
      <c r="G139" s="36">
        <v>213000</v>
      </c>
      <c r="H139" s="36">
        <v>2521479</v>
      </c>
      <c r="I139" s="36">
        <v>671426</v>
      </c>
      <c r="J139" s="36">
        <v>4624688</v>
      </c>
      <c r="K139" s="36"/>
      <c r="L139" s="92" t="s">
        <v>2310</v>
      </c>
    </row>
    <row r="140" spans="1:12" ht="15">
      <c r="A140" s="7">
        <v>110</v>
      </c>
      <c r="B140" s="17" t="s">
        <v>585</v>
      </c>
      <c r="C140" s="83" t="s">
        <v>586</v>
      </c>
      <c r="D140" s="17" t="s">
        <v>536</v>
      </c>
      <c r="E140" s="17" t="s">
        <v>587</v>
      </c>
      <c r="F140" s="63">
        <f t="shared" si="1"/>
        <v>9690121</v>
      </c>
      <c r="G140" s="36">
        <v>798370</v>
      </c>
      <c r="H140" s="36">
        <v>4312375</v>
      </c>
      <c r="I140" s="36">
        <v>1702108</v>
      </c>
      <c r="J140" s="36">
        <v>2877268</v>
      </c>
      <c r="K140" s="36"/>
      <c r="L140" s="92" t="s">
        <v>2310</v>
      </c>
    </row>
    <row r="141" spans="1:12" ht="15">
      <c r="A141" s="7">
        <v>111</v>
      </c>
      <c r="B141" s="17" t="s">
        <v>588</v>
      </c>
      <c r="C141" s="83" t="s">
        <v>589</v>
      </c>
      <c r="D141" s="17" t="s">
        <v>536</v>
      </c>
      <c r="E141" s="17" t="s">
        <v>590</v>
      </c>
      <c r="F141" s="63">
        <f t="shared" si="1"/>
        <v>7215511</v>
      </c>
      <c r="G141" s="36">
        <v>2374950</v>
      </c>
      <c r="H141" s="36">
        <v>2926607</v>
      </c>
      <c r="I141" s="36">
        <v>261360</v>
      </c>
      <c r="J141" s="36">
        <v>1652594</v>
      </c>
      <c r="K141" s="36"/>
      <c r="L141" s="92" t="s">
        <v>2312</v>
      </c>
    </row>
    <row r="142" spans="1:12" ht="15">
      <c r="A142" s="7">
        <v>112</v>
      </c>
      <c r="B142" s="17" t="s">
        <v>591</v>
      </c>
      <c r="C142" s="83" t="s">
        <v>592</v>
      </c>
      <c r="D142" s="17" t="s">
        <v>536</v>
      </c>
      <c r="E142" s="17" t="s">
        <v>1731</v>
      </c>
      <c r="F142" s="63">
        <f t="shared" si="1"/>
        <v>12344034</v>
      </c>
      <c r="G142" s="36">
        <v>881550</v>
      </c>
      <c r="H142" s="36">
        <v>5089888</v>
      </c>
      <c r="I142" s="36">
        <v>1270006</v>
      </c>
      <c r="J142" s="36">
        <v>5102590</v>
      </c>
      <c r="K142" s="36"/>
      <c r="L142" s="92" t="s">
        <v>2310</v>
      </c>
    </row>
    <row r="143" spans="1:12" ht="15">
      <c r="A143" s="7">
        <v>113</v>
      </c>
      <c r="B143" s="17" t="s">
        <v>594</v>
      </c>
      <c r="C143" s="83" t="s">
        <v>595</v>
      </c>
      <c r="D143" s="17" t="s">
        <v>536</v>
      </c>
      <c r="E143" s="17" t="s">
        <v>596</v>
      </c>
      <c r="F143" s="63">
        <f t="shared" si="1"/>
        <v>45124070</v>
      </c>
      <c r="G143" s="36">
        <v>19062803</v>
      </c>
      <c r="H143" s="36">
        <v>7901817</v>
      </c>
      <c r="I143" s="36">
        <v>4411551</v>
      </c>
      <c r="J143" s="36">
        <v>13747899</v>
      </c>
      <c r="K143" s="36"/>
      <c r="L143" s="92" t="s">
        <v>2310</v>
      </c>
    </row>
    <row r="144" spans="1:12" ht="15">
      <c r="A144" s="7">
        <v>114</v>
      </c>
      <c r="B144" s="17" t="s">
        <v>597</v>
      </c>
      <c r="C144" s="83" t="s">
        <v>598</v>
      </c>
      <c r="D144" s="17" t="s">
        <v>536</v>
      </c>
      <c r="E144" s="17" t="s">
        <v>599</v>
      </c>
      <c r="F144" s="63">
        <f t="shared" si="1"/>
        <v>1870894</v>
      </c>
      <c r="G144" s="36">
        <v>98850</v>
      </c>
      <c r="H144" s="36">
        <v>1763394</v>
      </c>
      <c r="I144" s="36">
        <v>8650</v>
      </c>
      <c r="J144" s="36">
        <v>0</v>
      </c>
      <c r="K144" s="63"/>
      <c r="L144" s="92" t="s">
        <v>2312</v>
      </c>
    </row>
    <row r="145" spans="1:12" ht="15">
      <c r="A145" s="7">
        <v>115</v>
      </c>
      <c r="B145" s="17" t="s">
        <v>600</v>
      </c>
      <c r="C145" s="83" t="s">
        <v>601</v>
      </c>
      <c r="D145" s="17" t="s">
        <v>536</v>
      </c>
      <c r="E145" s="17" t="s">
        <v>602</v>
      </c>
      <c r="F145" s="63">
        <f t="shared" si="1"/>
        <v>58488343</v>
      </c>
      <c r="G145" s="36">
        <v>16275991</v>
      </c>
      <c r="H145" s="36">
        <v>11017167</v>
      </c>
      <c r="I145" s="36">
        <v>1603565</v>
      </c>
      <c r="J145" s="36">
        <v>29591620</v>
      </c>
      <c r="K145" s="36"/>
      <c r="L145" s="92" t="s">
        <v>2310</v>
      </c>
    </row>
    <row r="146" spans="1:12" ht="15">
      <c r="A146" s="7">
        <v>116</v>
      </c>
      <c r="B146" s="17" t="s">
        <v>603</v>
      </c>
      <c r="C146" s="83" t="s">
        <v>604</v>
      </c>
      <c r="D146" s="17" t="s">
        <v>536</v>
      </c>
      <c r="E146" s="17" t="s">
        <v>605</v>
      </c>
      <c r="F146" s="63">
        <f t="shared" si="1"/>
        <v>28456361</v>
      </c>
      <c r="G146" s="36">
        <v>15484944</v>
      </c>
      <c r="H146" s="36">
        <v>3171356</v>
      </c>
      <c r="I146" s="36">
        <v>315891</v>
      </c>
      <c r="J146" s="36">
        <v>9484170</v>
      </c>
      <c r="K146" s="36"/>
      <c r="L146" s="92" t="s">
        <v>2310</v>
      </c>
    </row>
    <row r="147" spans="1:12" ht="15">
      <c r="A147" s="7">
        <v>117</v>
      </c>
      <c r="B147" s="17" t="s">
        <v>606</v>
      </c>
      <c r="C147" s="83" t="s">
        <v>607</v>
      </c>
      <c r="D147" s="17" t="s">
        <v>536</v>
      </c>
      <c r="E147" s="17" t="s">
        <v>608</v>
      </c>
      <c r="F147" s="63">
        <f t="shared" si="1"/>
        <v>76052142</v>
      </c>
      <c r="G147" s="36">
        <v>10254101</v>
      </c>
      <c r="H147" s="36">
        <v>16832965</v>
      </c>
      <c r="I147" s="36">
        <v>25416103</v>
      </c>
      <c r="J147" s="36">
        <v>23548973</v>
      </c>
      <c r="K147" s="36"/>
      <c r="L147" s="92" t="s">
        <v>2310</v>
      </c>
    </row>
    <row r="148" spans="1:12" ht="15">
      <c r="A148" s="7">
        <v>118</v>
      </c>
      <c r="B148" s="17" t="s">
        <v>609</v>
      </c>
      <c r="C148" s="83" t="s">
        <v>610</v>
      </c>
      <c r="D148" s="17" t="s">
        <v>536</v>
      </c>
      <c r="E148" s="17" t="s">
        <v>611</v>
      </c>
      <c r="F148" s="63">
        <f t="shared" si="1"/>
        <v>970318</v>
      </c>
      <c r="G148" s="36">
        <v>308500</v>
      </c>
      <c r="H148" s="36">
        <v>265802</v>
      </c>
      <c r="I148" s="36">
        <v>3000</v>
      </c>
      <c r="J148" s="36">
        <v>393016</v>
      </c>
      <c r="K148" s="36"/>
      <c r="L148" s="92" t="s">
        <v>2312</v>
      </c>
    </row>
    <row r="149" spans="1:12" ht="15">
      <c r="A149" s="7">
        <v>119</v>
      </c>
      <c r="B149" s="17" t="s">
        <v>612</v>
      </c>
      <c r="C149" s="83" t="s">
        <v>613</v>
      </c>
      <c r="D149" s="17" t="s">
        <v>536</v>
      </c>
      <c r="E149" s="17" t="s">
        <v>614</v>
      </c>
      <c r="F149" s="63">
        <f t="shared" si="1"/>
        <v>5944787</v>
      </c>
      <c r="G149" s="36">
        <v>0</v>
      </c>
      <c r="H149" s="36">
        <v>856722</v>
      </c>
      <c r="I149" s="36">
        <v>117650</v>
      </c>
      <c r="J149" s="36">
        <v>4970415</v>
      </c>
      <c r="K149" s="36"/>
      <c r="L149" s="92" t="s">
        <v>2278</v>
      </c>
    </row>
    <row r="150" spans="1:12" ht="15">
      <c r="A150" s="7">
        <v>120</v>
      </c>
      <c r="B150" s="17" t="s">
        <v>615</v>
      </c>
      <c r="C150" s="83" t="s">
        <v>616</v>
      </c>
      <c r="D150" s="17" t="s">
        <v>536</v>
      </c>
      <c r="E150" s="17" t="s">
        <v>617</v>
      </c>
      <c r="F150" s="63">
        <f t="shared" si="1"/>
        <v>2461902</v>
      </c>
      <c r="G150" s="36">
        <v>0</v>
      </c>
      <c r="H150" s="36">
        <v>1639767</v>
      </c>
      <c r="I150" s="36">
        <v>50200</v>
      </c>
      <c r="J150" s="36">
        <v>771935</v>
      </c>
      <c r="K150" s="36"/>
      <c r="L150" s="92" t="s">
        <v>2310</v>
      </c>
    </row>
    <row r="151" spans="1:12" ht="15">
      <c r="A151" s="7">
        <v>121</v>
      </c>
      <c r="B151" s="17" t="s">
        <v>618</v>
      </c>
      <c r="C151" s="83" t="s">
        <v>619</v>
      </c>
      <c r="D151" s="17" t="s">
        <v>536</v>
      </c>
      <c r="E151" s="17" t="s">
        <v>620</v>
      </c>
      <c r="F151" s="63">
        <f t="shared" si="1"/>
        <v>407129</v>
      </c>
      <c r="G151" s="36">
        <v>0</v>
      </c>
      <c r="H151" s="36">
        <v>223128</v>
      </c>
      <c r="I151" s="36">
        <v>0</v>
      </c>
      <c r="J151" s="36">
        <v>184001</v>
      </c>
      <c r="K151" s="36"/>
      <c r="L151" s="92" t="s">
        <v>2278</v>
      </c>
    </row>
    <row r="152" spans="1:12" ht="15">
      <c r="A152" s="7">
        <v>122</v>
      </c>
      <c r="B152" s="17" t="s">
        <v>621</v>
      </c>
      <c r="C152" s="83" t="s">
        <v>622</v>
      </c>
      <c r="D152" s="17" t="s">
        <v>536</v>
      </c>
      <c r="E152" s="17" t="s">
        <v>623</v>
      </c>
      <c r="F152" s="63">
        <f t="shared" si="1"/>
        <v>10515682</v>
      </c>
      <c r="G152" s="36">
        <v>465325</v>
      </c>
      <c r="H152" s="36">
        <v>4900654</v>
      </c>
      <c r="I152" s="36">
        <v>1474349</v>
      </c>
      <c r="J152" s="36">
        <v>3675354</v>
      </c>
      <c r="K152" s="36"/>
      <c r="L152" s="92" t="s">
        <v>2310</v>
      </c>
    </row>
    <row r="153" spans="1:12" ht="15">
      <c r="A153" s="7">
        <v>123</v>
      </c>
      <c r="B153" s="17" t="s">
        <v>624</v>
      </c>
      <c r="C153" s="83" t="s">
        <v>625</v>
      </c>
      <c r="D153" s="17" t="s">
        <v>536</v>
      </c>
      <c r="E153" s="17" t="s">
        <v>626</v>
      </c>
      <c r="F153" s="63">
        <f t="shared" si="1"/>
        <v>1956362</v>
      </c>
      <c r="G153" s="36">
        <v>205800</v>
      </c>
      <c r="H153" s="36">
        <v>1562514</v>
      </c>
      <c r="I153" s="36">
        <v>0</v>
      </c>
      <c r="J153" s="36">
        <v>188048</v>
      </c>
      <c r="K153" s="36"/>
      <c r="L153" s="92" t="s">
        <v>2312</v>
      </c>
    </row>
    <row r="154" spans="1:12" ht="15">
      <c r="A154" s="7">
        <v>124</v>
      </c>
      <c r="B154" s="17" t="s">
        <v>627</v>
      </c>
      <c r="C154" s="83" t="s">
        <v>628</v>
      </c>
      <c r="D154" s="17" t="s">
        <v>536</v>
      </c>
      <c r="E154" s="17" t="s">
        <v>629</v>
      </c>
      <c r="F154" s="63">
        <f t="shared" si="1"/>
        <v>1477164</v>
      </c>
      <c r="G154" s="36">
        <v>221000</v>
      </c>
      <c r="H154" s="36">
        <v>1077113</v>
      </c>
      <c r="I154" s="36">
        <v>0</v>
      </c>
      <c r="J154" s="36">
        <v>179051</v>
      </c>
      <c r="K154" s="36"/>
      <c r="L154" s="92" t="s">
        <v>2312</v>
      </c>
    </row>
    <row r="155" spans="1:12" ht="15">
      <c r="A155" s="7">
        <v>125</v>
      </c>
      <c r="B155" s="17" t="s">
        <v>630</v>
      </c>
      <c r="C155" s="83" t="s">
        <v>631</v>
      </c>
      <c r="D155" s="17" t="s">
        <v>536</v>
      </c>
      <c r="E155" s="17" t="s">
        <v>632</v>
      </c>
      <c r="F155" s="63">
        <f t="shared" si="1"/>
        <v>2900192</v>
      </c>
      <c r="G155" s="36">
        <v>0</v>
      </c>
      <c r="H155" s="36">
        <v>2351624</v>
      </c>
      <c r="I155" s="36">
        <v>445550</v>
      </c>
      <c r="J155" s="36">
        <v>103018</v>
      </c>
      <c r="K155" s="36"/>
      <c r="L155" s="92" t="s">
        <v>2310</v>
      </c>
    </row>
    <row r="156" spans="1:12" ht="15">
      <c r="A156" s="7">
        <v>126</v>
      </c>
      <c r="B156" s="17" t="s">
        <v>633</v>
      </c>
      <c r="C156" s="83" t="s">
        <v>634</v>
      </c>
      <c r="D156" s="17" t="s">
        <v>536</v>
      </c>
      <c r="E156" s="17" t="s">
        <v>635</v>
      </c>
      <c r="F156" s="63">
        <f t="shared" si="1"/>
        <v>5174214</v>
      </c>
      <c r="G156" s="36">
        <v>176750</v>
      </c>
      <c r="H156" s="36">
        <v>3325149</v>
      </c>
      <c r="I156" s="36">
        <v>302996</v>
      </c>
      <c r="J156" s="36">
        <v>1369319</v>
      </c>
      <c r="K156" s="36"/>
      <c r="L156" s="92" t="s">
        <v>2312</v>
      </c>
    </row>
    <row r="157" spans="1:12" ht="15">
      <c r="A157" s="7">
        <v>127</v>
      </c>
      <c r="B157" s="17" t="s">
        <v>636</v>
      </c>
      <c r="C157" s="83" t="s">
        <v>637</v>
      </c>
      <c r="D157" s="17" t="s">
        <v>536</v>
      </c>
      <c r="E157" s="17" t="s">
        <v>638</v>
      </c>
      <c r="F157" s="63">
        <f t="shared" si="1"/>
        <v>3533707</v>
      </c>
      <c r="G157" s="36">
        <v>18500</v>
      </c>
      <c r="H157" s="36">
        <v>836505</v>
      </c>
      <c r="I157" s="36">
        <v>1017005</v>
      </c>
      <c r="J157" s="36">
        <v>1661697</v>
      </c>
      <c r="K157" s="36"/>
      <c r="L157" s="92" t="s">
        <v>2312</v>
      </c>
    </row>
    <row r="158" spans="1:12" ht="15">
      <c r="A158" s="7">
        <v>128</v>
      </c>
      <c r="B158" s="17" t="s">
        <v>639</v>
      </c>
      <c r="C158" s="83" t="s">
        <v>640</v>
      </c>
      <c r="D158" s="17" t="s">
        <v>536</v>
      </c>
      <c r="E158" s="17" t="s">
        <v>641</v>
      </c>
      <c r="F158" s="63">
        <f t="shared" si="1"/>
        <v>3767120</v>
      </c>
      <c r="G158" s="36">
        <v>398695</v>
      </c>
      <c r="H158" s="36">
        <v>2472198</v>
      </c>
      <c r="I158" s="36">
        <v>257743</v>
      </c>
      <c r="J158" s="36">
        <v>638484</v>
      </c>
      <c r="K158" s="36"/>
      <c r="L158" s="92" t="s">
        <v>2312</v>
      </c>
    </row>
    <row r="159" spans="1:12" ht="15">
      <c r="A159" s="7">
        <v>129</v>
      </c>
      <c r="B159" s="17" t="s">
        <v>642</v>
      </c>
      <c r="C159" s="83" t="s">
        <v>643</v>
      </c>
      <c r="D159" s="17" t="s">
        <v>536</v>
      </c>
      <c r="E159" s="17" t="s">
        <v>523</v>
      </c>
      <c r="F159" s="63">
        <f aca="true" t="shared" si="2" ref="F159:F222">G159+H159+I159+J159</f>
        <v>255299</v>
      </c>
      <c r="G159" s="36">
        <v>73300</v>
      </c>
      <c r="H159" s="36">
        <v>100781</v>
      </c>
      <c r="I159" s="36">
        <v>23347</v>
      </c>
      <c r="J159" s="36">
        <v>57871</v>
      </c>
      <c r="K159" s="36"/>
      <c r="L159" s="75" t="s">
        <v>2278</v>
      </c>
    </row>
    <row r="160" spans="1:12" ht="15">
      <c r="A160" s="7">
        <v>130</v>
      </c>
      <c r="B160" s="17" t="s">
        <v>644</v>
      </c>
      <c r="C160" s="83" t="s">
        <v>645</v>
      </c>
      <c r="D160" s="17" t="s">
        <v>536</v>
      </c>
      <c r="E160" s="17" t="s">
        <v>646</v>
      </c>
      <c r="F160" s="63">
        <f t="shared" si="2"/>
        <v>17152931</v>
      </c>
      <c r="G160" s="36">
        <v>4644800</v>
      </c>
      <c r="H160" s="36">
        <v>3854588</v>
      </c>
      <c r="I160" s="36">
        <v>734827</v>
      </c>
      <c r="J160" s="36">
        <v>7918716</v>
      </c>
      <c r="K160" s="36"/>
      <c r="L160" s="92" t="s">
        <v>2310</v>
      </c>
    </row>
    <row r="161" spans="1:12" ht="15">
      <c r="A161" s="7">
        <v>131</v>
      </c>
      <c r="B161" s="17" t="s">
        <v>647</v>
      </c>
      <c r="C161" s="83" t="s">
        <v>648</v>
      </c>
      <c r="D161" s="17" t="s">
        <v>536</v>
      </c>
      <c r="E161" s="17" t="s">
        <v>649</v>
      </c>
      <c r="F161" s="63">
        <f t="shared" si="2"/>
        <v>28566555</v>
      </c>
      <c r="G161" s="36">
        <v>2575190</v>
      </c>
      <c r="H161" s="36">
        <v>18227485</v>
      </c>
      <c r="I161" s="36">
        <v>24450</v>
      </c>
      <c r="J161" s="36">
        <v>7739430</v>
      </c>
      <c r="K161" s="36"/>
      <c r="L161" s="92" t="s">
        <v>2310</v>
      </c>
    </row>
    <row r="162" spans="1:12" ht="15">
      <c r="A162" s="7">
        <v>132</v>
      </c>
      <c r="B162" s="17" t="s">
        <v>650</v>
      </c>
      <c r="C162" s="83" t="s">
        <v>651</v>
      </c>
      <c r="D162" s="17" t="s">
        <v>536</v>
      </c>
      <c r="E162" s="17" t="s">
        <v>652</v>
      </c>
      <c r="F162" s="63">
        <f t="shared" si="2"/>
        <v>463847</v>
      </c>
      <c r="G162" s="36">
        <v>0</v>
      </c>
      <c r="H162" s="36">
        <v>210387</v>
      </c>
      <c r="I162" s="36">
        <v>64500</v>
      </c>
      <c r="J162" s="36">
        <v>188960</v>
      </c>
      <c r="K162" s="36"/>
      <c r="L162" s="92" t="s">
        <v>2312</v>
      </c>
    </row>
    <row r="163" spans="1:12" ht="15">
      <c r="A163" s="7">
        <v>133</v>
      </c>
      <c r="B163" s="17" t="s">
        <v>653</v>
      </c>
      <c r="C163" s="83" t="s">
        <v>654</v>
      </c>
      <c r="D163" s="17" t="s">
        <v>536</v>
      </c>
      <c r="E163" s="17" t="s">
        <v>655</v>
      </c>
      <c r="F163" s="63">
        <f t="shared" si="2"/>
        <v>100084</v>
      </c>
      <c r="G163" s="36">
        <v>0</v>
      </c>
      <c r="H163" s="36">
        <v>69663</v>
      </c>
      <c r="I163" s="36">
        <v>20000</v>
      </c>
      <c r="J163" s="36">
        <v>10421</v>
      </c>
      <c r="K163" s="36"/>
      <c r="L163" s="92" t="s">
        <v>2312</v>
      </c>
    </row>
    <row r="164" spans="1:12" ht="15">
      <c r="A164" s="7">
        <v>134</v>
      </c>
      <c r="B164" s="17" t="s">
        <v>657</v>
      </c>
      <c r="C164" s="83" t="s">
        <v>658</v>
      </c>
      <c r="D164" s="17" t="s">
        <v>656</v>
      </c>
      <c r="E164" s="17" t="s">
        <v>659</v>
      </c>
      <c r="F164" s="63">
        <f t="shared" si="2"/>
        <v>3748636</v>
      </c>
      <c r="G164" s="36">
        <v>438300</v>
      </c>
      <c r="H164" s="36">
        <v>1754231</v>
      </c>
      <c r="I164" s="36">
        <v>14200</v>
      </c>
      <c r="J164" s="36">
        <v>1541905</v>
      </c>
      <c r="K164" s="36"/>
      <c r="L164" s="92" t="s">
        <v>2312</v>
      </c>
    </row>
    <row r="165" spans="1:12" ht="15">
      <c r="A165" s="7">
        <v>135</v>
      </c>
      <c r="B165" s="17" t="s">
        <v>660</v>
      </c>
      <c r="C165" s="83" t="s">
        <v>661</v>
      </c>
      <c r="D165" s="17" t="s">
        <v>656</v>
      </c>
      <c r="E165" s="17" t="s">
        <v>662</v>
      </c>
      <c r="F165" s="63">
        <f t="shared" si="2"/>
        <v>96236</v>
      </c>
      <c r="G165" s="36">
        <v>0</v>
      </c>
      <c r="H165" s="36">
        <v>89336</v>
      </c>
      <c r="I165" s="36">
        <v>6900</v>
      </c>
      <c r="J165" s="36">
        <v>0</v>
      </c>
      <c r="K165" s="36"/>
      <c r="L165" s="75" t="s">
        <v>2278</v>
      </c>
    </row>
    <row r="166" spans="1:12" ht="15">
      <c r="A166" s="7">
        <v>136</v>
      </c>
      <c r="B166" s="17" t="s">
        <v>663</v>
      </c>
      <c r="C166" s="83" t="s">
        <v>664</v>
      </c>
      <c r="D166" s="17" t="s">
        <v>656</v>
      </c>
      <c r="E166" s="17" t="s">
        <v>665</v>
      </c>
      <c r="F166" s="63">
        <f t="shared" si="2"/>
        <v>2981360</v>
      </c>
      <c r="G166" s="36">
        <v>116936</v>
      </c>
      <c r="H166" s="36">
        <v>1836988</v>
      </c>
      <c r="I166" s="36">
        <v>21438</v>
      </c>
      <c r="J166" s="36">
        <v>1005998</v>
      </c>
      <c r="K166" s="36"/>
      <c r="L166" s="92" t="s">
        <v>2310</v>
      </c>
    </row>
    <row r="167" spans="1:12" ht="15">
      <c r="A167" s="7">
        <v>137</v>
      </c>
      <c r="B167" s="17" t="s">
        <v>666</v>
      </c>
      <c r="C167" s="83" t="s">
        <v>667</v>
      </c>
      <c r="D167" s="17" t="s">
        <v>656</v>
      </c>
      <c r="E167" s="17" t="s">
        <v>668</v>
      </c>
      <c r="F167" s="63">
        <f t="shared" si="2"/>
        <v>17514229</v>
      </c>
      <c r="G167" s="36">
        <v>459000</v>
      </c>
      <c r="H167" s="36">
        <v>2972338</v>
      </c>
      <c r="I167" s="36">
        <v>1068000</v>
      </c>
      <c r="J167" s="36">
        <v>13014891</v>
      </c>
      <c r="K167" s="36"/>
      <c r="L167" s="92" t="s">
        <v>2310</v>
      </c>
    </row>
    <row r="168" spans="1:12" ht="15">
      <c r="A168" s="7">
        <v>138</v>
      </c>
      <c r="B168" s="17" t="s">
        <v>669</v>
      </c>
      <c r="C168" s="83" t="s">
        <v>670</v>
      </c>
      <c r="D168" s="17" t="s">
        <v>656</v>
      </c>
      <c r="E168" s="17" t="s">
        <v>671</v>
      </c>
      <c r="F168" s="63">
        <f t="shared" si="2"/>
        <v>3794799</v>
      </c>
      <c r="G168" s="36">
        <v>138995</v>
      </c>
      <c r="H168" s="36">
        <v>1310570</v>
      </c>
      <c r="I168" s="36">
        <v>38754</v>
      </c>
      <c r="J168" s="36">
        <v>2306480</v>
      </c>
      <c r="K168" s="36"/>
      <c r="L168" s="92" t="s">
        <v>2310</v>
      </c>
    </row>
    <row r="169" spans="1:12" ht="15">
      <c r="A169" s="7">
        <v>139</v>
      </c>
      <c r="B169" s="17" t="s">
        <v>672</v>
      </c>
      <c r="C169" s="83" t="s">
        <v>673</v>
      </c>
      <c r="D169" s="17" t="s">
        <v>656</v>
      </c>
      <c r="E169" s="17" t="s">
        <v>674</v>
      </c>
      <c r="F169" s="63">
        <f t="shared" si="2"/>
        <v>6813318</v>
      </c>
      <c r="G169" s="36">
        <v>2496855</v>
      </c>
      <c r="H169" s="36">
        <v>976686</v>
      </c>
      <c r="I169" s="36">
        <v>508901</v>
      </c>
      <c r="J169" s="36">
        <v>2830876</v>
      </c>
      <c r="K169" s="36"/>
      <c r="L169" s="92" t="s">
        <v>2310</v>
      </c>
    </row>
    <row r="170" spans="1:12" ht="15">
      <c r="A170" s="7">
        <v>140</v>
      </c>
      <c r="B170" s="17" t="s">
        <v>675</v>
      </c>
      <c r="C170" s="83" t="s">
        <v>676</v>
      </c>
      <c r="D170" s="17" t="s">
        <v>656</v>
      </c>
      <c r="E170" s="17" t="s">
        <v>677</v>
      </c>
      <c r="F170" s="63">
        <f t="shared" si="2"/>
        <v>694146</v>
      </c>
      <c r="G170" s="36">
        <v>0</v>
      </c>
      <c r="H170" s="36">
        <v>232496</v>
      </c>
      <c r="I170" s="36">
        <v>0</v>
      </c>
      <c r="J170" s="36">
        <v>461650</v>
      </c>
      <c r="K170" s="36"/>
      <c r="L170" s="92" t="s">
        <v>2312</v>
      </c>
    </row>
    <row r="171" spans="1:12" ht="15">
      <c r="A171" s="7">
        <v>141</v>
      </c>
      <c r="B171" s="17" t="s">
        <v>678</v>
      </c>
      <c r="C171" s="83" t="s">
        <v>679</v>
      </c>
      <c r="D171" s="17" t="s">
        <v>656</v>
      </c>
      <c r="E171" s="17" t="s">
        <v>680</v>
      </c>
      <c r="F171" s="63">
        <f t="shared" si="2"/>
        <v>87759607</v>
      </c>
      <c r="G171" s="36">
        <v>681303</v>
      </c>
      <c r="H171" s="36">
        <v>22438945</v>
      </c>
      <c r="I171" s="36">
        <v>29638070</v>
      </c>
      <c r="J171" s="36">
        <v>35001289</v>
      </c>
      <c r="K171" s="36"/>
      <c r="L171" s="92" t="s">
        <v>2310</v>
      </c>
    </row>
    <row r="172" spans="1:12" ht="15">
      <c r="A172" s="7">
        <v>142</v>
      </c>
      <c r="B172" s="17" t="s">
        <v>681</v>
      </c>
      <c r="C172" s="83" t="s">
        <v>682</v>
      </c>
      <c r="D172" s="17" t="s">
        <v>656</v>
      </c>
      <c r="E172" s="17" t="s">
        <v>683</v>
      </c>
      <c r="F172" s="63">
        <f t="shared" si="2"/>
        <v>72024096</v>
      </c>
      <c r="G172" s="36">
        <v>2722600</v>
      </c>
      <c r="H172" s="36">
        <v>28551054</v>
      </c>
      <c r="I172" s="36">
        <v>1734950</v>
      </c>
      <c r="J172" s="36">
        <v>39015492</v>
      </c>
      <c r="K172" s="36"/>
      <c r="L172" s="92" t="s">
        <v>2310</v>
      </c>
    </row>
    <row r="173" spans="1:12" ht="15">
      <c r="A173" s="7">
        <v>143</v>
      </c>
      <c r="B173" s="17" t="s">
        <v>684</v>
      </c>
      <c r="C173" s="83" t="s">
        <v>685</v>
      </c>
      <c r="D173" s="17" t="s">
        <v>656</v>
      </c>
      <c r="E173" s="17" t="s">
        <v>686</v>
      </c>
      <c r="F173" s="63">
        <f t="shared" si="2"/>
        <v>286520</v>
      </c>
      <c r="G173" s="36">
        <v>59550</v>
      </c>
      <c r="H173" s="36">
        <v>209172</v>
      </c>
      <c r="I173" s="36">
        <v>13700</v>
      </c>
      <c r="J173" s="36">
        <v>4098</v>
      </c>
      <c r="K173" s="36"/>
      <c r="L173" s="92" t="s">
        <v>2310</v>
      </c>
    </row>
    <row r="174" spans="1:12" ht="15">
      <c r="A174" s="7">
        <v>144</v>
      </c>
      <c r="B174" s="17" t="s">
        <v>687</v>
      </c>
      <c r="C174" s="83" t="s">
        <v>688</v>
      </c>
      <c r="D174" s="17" t="s">
        <v>656</v>
      </c>
      <c r="E174" s="17" t="s">
        <v>689</v>
      </c>
      <c r="F174" s="63">
        <f t="shared" si="2"/>
        <v>1290464</v>
      </c>
      <c r="G174" s="36">
        <v>0</v>
      </c>
      <c r="H174" s="36">
        <v>637587</v>
      </c>
      <c r="I174" s="36">
        <v>21000</v>
      </c>
      <c r="J174" s="36">
        <v>631877</v>
      </c>
      <c r="K174" s="36"/>
      <c r="L174" s="92" t="s">
        <v>2312</v>
      </c>
    </row>
    <row r="175" spans="1:12" ht="15">
      <c r="A175" s="7">
        <v>145</v>
      </c>
      <c r="B175" s="17" t="s">
        <v>690</v>
      </c>
      <c r="C175" s="83" t="s">
        <v>691</v>
      </c>
      <c r="D175" s="17" t="s">
        <v>656</v>
      </c>
      <c r="E175" s="17" t="s">
        <v>692</v>
      </c>
      <c r="F175" s="63">
        <f t="shared" si="2"/>
        <v>7217228</v>
      </c>
      <c r="G175" s="36">
        <v>32500</v>
      </c>
      <c r="H175" s="36">
        <v>4764832</v>
      </c>
      <c r="I175" s="36">
        <v>0</v>
      </c>
      <c r="J175" s="36">
        <v>2419896</v>
      </c>
      <c r="K175" s="36"/>
      <c r="L175" s="92" t="s">
        <v>2310</v>
      </c>
    </row>
    <row r="176" spans="1:12" ht="15">
      <c r="A176" s="7">
        <v>146</v>
      </c>
      <c r="B176" s="17" t="s">
        <v>693</v>
      </c>
      <c r="C176" s="83" t="s">
        <v>694</v>
      </c>
      <c r="D176" s="17" t="s">
        <v>656</v>
      </c>
      <c r="E176" s="17" t="s">
        <v>695</v>
      </c>
      <c r="F176" s="63">
        <f t="shared" si="2"/>
        <v>1667568</v>
      </c>
      <c r="G176" s="36">
        <v>0</v>
      </c>
      <c r="H176" s="36">
        <v>631722</v>
      </c>
      <c r="I176" s="36">
        <v>117800</v>
      </c>
      <c r="J176" s="36">
        <v>918046</v>
      </c>
      <c r="K176" s="36"/>
      <c r="L176" s="92" t="s">
        <v>2310</v>
      </c>
    </row>
    <row r="177" spans="1:12" ht="15">
      <c r="A177" s="7">
        <v>147</v>
      </c>
      <c r="B177" s="17" t="s">
        <v>696</v>
      </c>
      <c r="C177" s="83" t="s">
        <v>697</v>
      </c>
      <c r="D177" s="17" t="s">
        <v>656</v>
      </c>
      <c r="E177" s="17" t="s">
        <v>698</v>
      </c>
      <c r="F177" s="63">
        <f t="shared" si="2"/>
        <v>5094241</v>
      </c>
      <c r="G177" s="36">
        <v>438000</v>
      </c>
      <c r="H177" s="36">
        <v>1929752</v>
      </c>
      <c r="I177" s="36">
        <v>0</v>
      </c>
      <c r="J177" s="36">
        <v>2726489</v>
      </c>
      <c r="K177" s="36"/>
      <c r="L177" s="92" t="s">
        <v>2310</v>
      </c>
    </row>
    <row r="178" spans="1:12" ht="15">
      <c r="A178" s="7">
        <v>148</v>
      </c>
      <c r="B178" s="17" t="s">
        <v>699</v>
      </c>
      <c r="C178" s="83" t="s">
        <v>700</v>
      </c>
      <c r="D178" s="17" t="s">
        <v>656</v>
      </c>
      <c r="E178" s="17" t="s">
        <v>701</v>
      </c>
      <c r="F178" s="63">
        <f t="shared" si="2"/>
        <v>76745659</v>
      </c>
      <c r="G178" s="36">
        <v>5857096</v>
      </c>
      <c r="H178" s="36">
        <v>15560039</v>
      </c>
      <c r="I178" s="36">
        <v>30653374</v>
      </c>
      <c r="J178" s="36">
        <v>24675150</v>
      </c>
      <c r="K178" s="36"/>
      <c r="L178" s="92" t="s">
        <v>2312</v>
      </c>
    </row>
    <row r="179" spans="1:12" ht="15">
      <c r="A179" s="7">
        <v>149</v>
      </c>
      <c r="B179" s="17" t="s">
        <v>702</v>
      </c>
      <c r="C179" s="83" t="s">
        <v>703</v>
      </c>
      <c r="D179" s="17" t="s">
        <v>656</v>
      </c>
      <c r="E179" s="17" t="s">
        <v>704</v>
      </c>
      <c r="F179" s="63">
        <f t="shared" si="2"/>
        <v>18036487</v>
      </c>
      <c r="G179" s="36">
        <v>10162177</v>
      </c>
      <c r="H179" s="36">
        <v>6112465</v>
      </c>
      <c r="I179" s="36">
        <v>0</v>
      </c>
      <c r="J179" s="36">
        <v>1761845</v>
      </c>
      <c r="K179" s="36"/>
      <c r="L179" s="92" t="s">
        <v>2310</v>
      </c>
    </row>
    <row r="180" spans="1:12" ht="15">
      <c r="A180" s="7">
        <v>150</v>
      </c>
      <c r="B180" s="17" t="s">
        <v>705</v>
      </c>
      <c r="C180" s="83" t="s">
        <v>706</v>
      </c>
      <c r="D180" s="17" t="s">
        <v>656</v>
      </c>
      <c r="E180" s="17" t="s">
        <v>707</v>
      </c>
      <c r="F180" s="63">
        <f t="shared" si="2"/>
        <v>23733056</v>
      </c>
      <c r="G180" s="36">
        <v>4139950</v>
      </c>
      <c r="H180" s="36">
        <v>10823437</v>
      </c>
      <c r="I180" s="36">
        <v>40000</v>
      </c>
      <c r="J180" s="36">
        <v>8729669</v>
      </c>
      <c r="K180" s="36"/>
      <c r="L180" s="92" t="s">
        <v>2312</v>
      </c>
    </row>
    <row r="181" spans="1:12" ht="15">
      <c r="A181" s="7">
        <v>151</v>
      </c>
      <c r="B181" s="17" t="s">
        <v>708</v>
      </c>
      <c r="C181" s="83" t="s">
        <v>709</v>
      </c>
      <c r="D181" s="17" t="s">
        <v>656</v>
      </c>
      <c r="E181" s="17" t="s">
        <v>710</v>
      </c>
      <c r="F181" s="63">
        <f t="shared" si="2"/>
        <v>3937502</v>
      </c>
      <c r="G181" s="36">
        <v>151404</v>
      </c>
      <c r="H181" s="36">
        <v>3272671</v>
      </c>
      <c r="I181" s="36">
        <v>17200</v>
      </c>
      <c r="J181" s="36">
        <v>496227</v>
      </c>
      <c r="K181" s="36"/>
      <c r="L181" s="92" t="s">
        <v>2310</v>
      </c>
    </row>
    <row r="182" spans="1:12" ht="15">
      <c r="A182" s="7">
        <v>152</v>
      </c>
      <c r="B182" s="17" t="s">
        <v>711</v>
      </c>
      <c r="C182" s="83" t="s">
        <v>712</v>
      </c>
      <c r="D182" s="17" t="s">
        <v>656</v>
      </c>
      <c r="E182" s="17" t="s">
        <v>713</v>
      </c>
      <c r="F182" s="63">
        <f t="shared" si="2"/>
        <v>140006</v>
      </c>
      <c r="G182" s="36">
        <v>0</v>
      </c>
      <c r="H182" s="36">
        <v>139856</v>
      </c>
      <c r="I182" s="36">
        <v>0</v>
      </c>
      <c r="J182" s="36">
        <v>150</v>
      </c>
      <c r="K182" s="36"/>
      <c r="L182" s="92" t="s">
        <v>2310</v>
      </c>
    </row>
    <row r="183" spans="1:12" ht="15">
      <c r="A183" s="7">
        <v>153</v>
      </c>
      <c r="B183" s="17" t="s">
        <v>714</v>
      </c>
      <c r="C183" s="83" t="s">
        <v>715</v>
      </c>
      <c r="D183" s="17" t="s">
        <v>656</v>
      </c>
      <c r="E183" s="17" t="s">
        <v>716</v>
      </c>
      <c r="F183" s="63">
        <f t="shared" si="2"/>
        <v>480328</v>
      </c>
      <c r="G183" s="36">
        <v>0</v>
      </c>
      <c r="H183" s="36">
        <v>351994</v>
      </c>
      <c r="I183" s="36">
        <v>13000</v>
      </c>
      <c r="J183" s="36">
        <v>115334</v>
      </c>
      <c r="K183" s="36"/>
      <c r="L183" s="92" t="s">
        <v>2310</v>
      </c>
    </row>
    <row r="184" spans="1:12" ht="15">
      <c r="A184" s="7">
        <v>154</v>
      </c>
      <c r="B184" s="17" t="s">
        <v>717</v>
      </c>
      <c r="C184" s="83" t="s">
        <v>718</v>
      </c>
      <c r="D184" s="17" t="s">
        <v>656</v>
      </c>
      <c r="E184" s="17" t="s">
        <v>719</v>
      </c>
      <c r="F184" s="63">
        <f t="shared" si="2"/>
        <v>1767912</v>
      </c>
      <c r="G184" s="36">
        <v>0</v>
      </c>
      <c r="H184" s="36">
        <v>856446</v>
      </c>
      <c r="I184" s="36">
        <v>0</v>
      </c>
      <c r="J184" s="36">
        <v>911466</v>
      </c>
      <c r="K184" s="36"/>
      <c r="L184" s="92" t="s">
        <v>2310</v>
      </c>
    </row>
    <row r="185" spans="1:12" ht="15">
      <c r="A185" s="7">
        <v>155</v>
      </c>
      <c r="B185" s="17" t="s">
        <v>720</v>
      </c>
      <c r="C185" s="83" t="s">
        <v>721</v>
      </c>
      <c r="D185" s="17" t="s">
        <v>656</v>
      </c>
      <c r="E185" s="17" t="s">
        <v>722</v>
      </c>
      <c r="F185" s="63">
        <f t="shared" si="2"/>
        <v>4823064</v>
      </c>
      <c r="G185" s="36">
        <v>46082</v>
      </c>
      <c r="H185" s="36">
        <v>1694637</v>
      </c>
      <c r="I185" s="36">
        <v>565501</v>
      </c>
      <c r="J185" s="36">
        <v>2516844</v>
      </c>
      <c r="K185" s="36"/>
      <c r="L185" s="92" t="s">
        <v>2310</v>
      </c>
    </row>
    <row r="186" spans="1:12" ht="15">
      <c r="A186" s="7">
        <v>156</v>
      </c>
      <c r="B186" s="17" t="s">
        <v>723</v>
      </c>
      <c r="C186" s="83" t="s">
        <v>724</v>
      </c>
      <c r="D186" s="17" t="s">
        <v>656</v>
      </c>
      <c r="E186" s="17" t="s">
        <v>725</v>
      </c>
      <c r="F186" s="63">
        <f t="shared" si="2"/>
        <v>2681714</v>
      </c>
      <c r="G186" s="36">
        <v>92730</v>
      </c>
      <c r="H186" s="36">
        <v>948373</v>
      </c>
      <c r="I186" s="36">
        <v>29923</v>
      </c>
      <c r="J186" s="36">
        <v>1610688</v>
      </c>
      <c r="K186" s="36"/>
      <c r="L186" s="92" t="s">
        <v>2310</v>
      </c>
    </row>
    <row r="187" spans="1:12" ht="15">
      <c r="A187" s="7">
        <v>157</v>
      </c>
      <c r="B187" s="17" t="s">
        <v>726</v>
      </c>
      <c r="C187" s="83" t="s">
        <v>727</v>
      </c>
      <c r="D187" s="17" t="s">
        <v>656</v>
      </c>
      <c r="E187" s="17" t="s">
        <v>728</v>
      </c>
      <c r="F187" s="63">
        <f t="shared" si="2"/>
        <v>1644423</v>
      </c>
      <c r="G187" s="36">
        <v>9735</v>
      </c>
      <c r="H187" s="36">
        <v>987778</v>
      </c>
      <c r="I187" s="36">
        <v>0</v>
      </c>
      <c r="J187" s="36">
        <v>646910</v>
      </c>
      <c r="K187" s="36"/>
      <c r="L187" s="92" t="s">
        <v>2310</v>
      </c>
    </row>
    <row r="188" spans="1:12" ht="15">
      <c r="A188" s="7">
        <v>158</v>
      </c>
      <c r="B188" s="17" t="s">
        <v>729</v>
      </c>
      <c r="C188" s="83" t="s">
        <v>730</v>
      </c>
      <c r="D188" s="17" t="s">
        <v>656</v>
      </c>
      <c r="E188" s="17" t="s">
        <v>731</v>
      </c>
      <c r="F188" s="63">
        <f t="shared" si="2"/>
        <v>2175944</v>
      </c>
      <c r="G188" s="36">
        <v>183000</v>
      </c>
      <c r="H188" s="36">
        <v>1168487</v>
      </c>
      <c r="I188" s="36">
        <v>510500</v>
      </c>
      <c r="J188" s="36">
        <v>313957</v>
      </c>
      <c r="K188" s="36"/>
      <c r="L188" s="92" t="s">
        <v>2310</v>
      </c>
    </row>
    <row r="189" spans="1:12" ht="15">
      <c r="A189" s="7">
        <v>159</v>
      </c>
      <c r="B189" s="17" t="s">
        <v>732</v>
      </c>
      <c r="C189" s="83" t="s">
        <v>733</v>
      </c>
      <c r="D189" s="17" t="s">
        <v>656</v>
      </c>
      <c r="E189" s="17" t="s">
        <v>734</v>
      </c>
      <c r="F189" s="63">
        <f t="shared" si="2"/>
        <v>958907</v>
      </c>
      <c r="G189" s="36">
        <v>106750</v>
      </c>
      <c r="H189" s="36">
        <v>806837</v>
      </c>
      <c r="I189" s="36">
        <v>0</v>
      </c>
      <c r="J189" s="36">
        <v>45320</v>
      </c>
      <c r="K189" s="36"/>
      <c r="L189" s="92" t="s">
        <v>2312</v>
      </c>
    </row>
    <row r="190" spans="1:12" ht="15">
      <c r="A190" s="7">
        <v>160</v>
      </c>
      <c r="B190" s="17" t="s">
        <v>735</v>
      </c>
      <c r="C190" s="83" t="s">
        <v>736</v>
      </c>
      <c r="D190" s="17" t="s">
        <v>656</v>
      </c>
      <c r="E190" s="17" t="s">
        <v>737</v>
      </c>
      <c r="F190" s="63">
        <f t="shared" si="2"/>
        <v>35189485</v>
      </c>
      <c r="G190" s="36">
        <v>706383</v>
      </c>
      <c r="H190" s="36">
        <v>7707963</v>
      </c>
      <c r="I190" s="36">
        <v>5184657</v>
      </c>
      <c r="J190" s="36">
        <v>21590482</v>
      </c>
      <c r="K190" s="36"/>
      <c r="L190" s="92" t="s">
        <v>2310</v>
      </c>
    </row>
    <row r="191" spans="1:12" ht="15">
      <c r="A191" s="7">
        <v>161</v>
      </c>
      <c r="B191" s="17" t="s">
        <v>738</v>
      </c>
      <c r="C191" s="83" t="s">
        <v>739</v>
      </c>
      <c r="D191" s="17" t="s">
        <v>656</v>
      </c>
      <c r="E191" s="17" t="s">
        <v>740</v>
      </c>
      <c r="F191" s="63">
        <f t="shared" si="2"/>
        <v>3507865</v>
      </c>
      <c r="G191" s="36">
        <v>831490</v>
      </c>
      <c r="H191" s="36">
        <v>1313210</v>
      </c>
      <c r="I191" s="36">
        <v>705300</v>
      </c>
      <c r="J191" s="36">
        <v>657865</v>
      </c>
      <c r="K191" s="36"/>
      <c r="L191" s="92" t="s">
        <v>2310</v>
      </c>
    </row>
    <row r="192" spans="1:12" ht="15">
      <c r="A192" s="7">
        <v>162</v>
      </c>
      <c r="B192" s="17" t="s">
        <v>741</v>
      </c>
      <c r="C192" s="83" t="s">
        <v>742</v>
      </c>
      <c r="D192" s="17" t="s">
        <v>656</v>
      </c>
      <c r="E192" s="17" t="s">
        <v>743</v>
      </c>
      <c r="F192" s="63">
        <f t="shared" si="2"/>
        <v>70000</v>
      </c>
      <c r="G192" s="36">
        <v>0</v>
      </c>
      <c r="H192" s="36">
        <v>70000</v>
      </c>
      <c r="I192" s="36">
        <v>0</v>
      </c>
      <c r="J192" s="36">
        <v>0</v>
      </c>
      <c r="K192" s="36"/>
      <c r="L192" s="92" t="s">
        <v>2310</v>
      </c>
    </row>
    <row r="193" spans="1:12" ht="15">
      <c r="A193" s="7">
        <v>163</v>
      </c>
      <c r="B193" s="17" t="s">
        <v>744</v>
      </c>
      <c r="C193" s="83" t="s">
        <v>745</v>
      </c>
      <c r="D193" s="17" t="s">
        <v>656</v>
      </c>
      <c r="E193" s="17" t="s">
        <v>746</v>
      </c>
      <c r="F193" s="63">
        <f t="shared" si="2"/>
        <v>3875169</v>
      </c>
      <c r="G193" s="36">
        <v>88500</v>
      </c>
      <c r="H193" s="36">
        <v>1852612</v>
      </c>
      <c r="I193" s="36">
        <v>0</v>
      </c>
      <c r="J193" s="36">
        <v>1934057</v>
      </c>
      <c r="K193" s="36"/>
      <c r="L193" s="92" t="s">
        <v>2310</v>
      </c>
    </row>
    <row r="194" spans="1:12" ht="15">
      <c r="A194" s="7">
        <v>164</v>
      </c>
      <c r="B194" s="17" t="s">
        <v>747</v>
      </c>
      <c r="C194" s="83" t="s">
        <v>748</v>
      </c>
      <c r="D194" s="17" t="s">
        <v>656</v>
      </c>
      <c r="E194" s="17" t="s">
        <v>749</v>
      </c>
      <c r="F194" s="63">
        <f t="shared" si="2"/>
        <v>6689626</v>
      </c>
      <c r="G194" s="36">
        <v>4029545</v>
      </c>
      <c r="H194" s="36">
        <v>1191916</v>
      </c>
      <c r="I194" s="36">
        <v>347800</v>
      </c>
      <c r="J194" s="36">
        <v>1120365</v>
      </c>
      <c r="K194" s="36"/>
      <c r="L194" s="92" t="s">
        <v>2310</v>
      </c>
    </row>
    <row r="195" spans="1:12" ht="15">
      <c r="A195" s="7">
        <v>165</v>
      </c>
      <c r="B195" s="17" t="s">
        <v>750</v>
      </c>
      <c r="C195" s="83" t="s">
        <v>751</v>
      </c>
      <c r="D195" s="17" t="s">
        <v>656</v>
      </c>
      <c r="E195" s="17" t="s">
        <v>752</v>
      </c>
      <c r="F195" s="63">
        <f t="shared" si="2"/>
        <v>4138733</v>
      </c>
      <c r="G195" s="36">
        <v>150000</v>
      </c>
      <c r="H195" s="36">
        <v>1340921</v>
      </c>
      <c r="I195" s="36">
        <v>1209289</v>
      </c>
      <c r="J195" s="36">
        <v>1438523</v>
      </c>
      <c r="K195" s="36"/>
      <c r="L195" s="92" t="s">
        <v>2312</v>
      </c>
    </row>
    <row r="196" spans="1:12" ht="15">
      <c r="A196" s="7">
        <v>166</v>
      </c>
      <c r="B196" s="17" t="s">
        <v>753</v>
      </c>
      <c r="C196" s="83" t="s">
        <v>754</v>
      </c>
      <c r="D196" s="17" t="s">
        <v>656</v>
      </c>
      <c r="E196" s="17" t="s">
        <v>755</v>
      </c>
      <c r="F196" s="63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2" t="s">
        <v>2307</v>
      </c>
    </row>
    <row r="197" spans="1:12" ht="15">
      <c r="A197" s="7">
        <v>167</v>
      </c>
      <c r="B197" s="17" t="s">
        <v>756</v>
      </c>
      <c r="C197" s="83" t="s">
        <v>757</v>
      </c>
      <c r="D197" s="17" t="s">
        <v>656</v>
      </c>
      <c r="E197" s="17" t="s">
        <v>758</v>
      </c>
      <c r="F197" s="63">
        <f t="shared" si="2"/>
        <v>26799925</v>
      </c>
      <c r="G197" s="36">
        <v>5242954</v>
      </c>
      <c r="H197" s="36">
        <v>8358557</v>
      </c>
      <c r="I197" s="36">
        <v>1824139</v>
      </c>
      <c r="J197" s="36">
        <v>11374275</v>
      </c>
      <c r="K197" s="36"/>
      <c r="L197" s="92" t="s">
        <v>2312</v>
      </c>
    </row>
    <row r="198" spans="1:12" ht="15">
      <c r="A198" s="7">
        <v>168</v>
      </c>
      <c r="B198" s="17" t="s">
        <v>759</v>
      </c>
      <c r="C198" s="83" t="s">
        <v>760</v>
      </c>
      <c r="D198" s="17" t="s">
        <v>656</v>
      </c>
      <c r="E198" s="17" t="s">
        <v>761</v>
      </c>
      <c r="F198" s="63">
        <f t="shared" si="2"/>
        <v>6819414</v>
      </c>
      <c r="G198" s="36">
        <v>325816</v>
      </c>
      <c r="H198" s="36">
        <v>2138258</v>
      </c>
      <c r="I198" s="36">
        <v>105261</v>
      </c>
      <c r="J198" s="36">
        <v>4250079</v>
      </c>
      <c r="K198" s="36"/>
      <c r="L198" s="92" t="s">
        <v>2312</v>
      </c>
    </row>
    <row r="199" spans="1:12" ht="15">
      <c r="A199" s="7">
        <v>169</v>
      </c>
      <c r="B199" s="17" t="s">
        <v>762</v>
      </c>
      <c r="C199" s="83" t="s">
        <v>763</v>
      </c>
      <c r="D199" s="17" t="s">
        <v>656</v>
      </c>
      <c r="E199" s="17" t="s">
        <v>764</v>
      </c>
      <c r="F199" s="63">
        <f t="shared" si="2"/>
        <v>28594883</v>
      </c>
      <c r="G199" s="36">
        <v>10708742</v>
      </c>
      <c r="H199" s="36">
        <v>6932560</v>
      </c>
      <c r="I199" s="36">
        <v>4292534</v>
      </c>
      <c r="J199" s="36">
        <v>6661047</v>
      </c>
      <c r="K199" s="36"/>
      <c r="L199" s="92" t="s">
        <v>2310</v>
      </c>
    </row>
    <row r="200" spans="1:12" ht="15">
      <c r="A200" s="7">
        <v>170</v>
      </c>
      <c r="B200" s="17" t="s">
        <v>765</v>
      </c>
      <c r="C200" s="83" t="s">
        <v>766</v>
      </c>
      <c r="D200" s="17" t="s">
        <v>656</v>
      </c>
      <c r="E200" s="17" t="s">
        <v>767</v>
      </c>
      <c r="F200" s="63">
        <f t="shared" si="2"/>
        <v>431942</v>
      </c>
      <c r="G200" s="36">
        <v>0</v>
      </c>
      <c r="H200" s="36">
        <v>206957</v>
      </c>
      <c r="I200" s="36">
        <v>217485</v>
      </c>
      <c r="J200" s="36">
        <v>7500</v>
      </c>
      <c r="K200" s="36"/>
      <c r="L200" s="92" t="s">
        <v>2312</v>
      </c>
    </row>
    <row r="201" spans="1:12" ht="15">
      <c r="A201" s="7">
        <v>171</v>
      </c>
      <c r="B201" s="17" t="s">
        <v>769</v>
      </c>
      <c r="C201" s="83" t="s">
        <v>770</v>
      </c>
      <c r="D201" s="17" t="s">
        <v>768</v>
      </c>
      <c r="E201" s="17" t="s">
        <v>771</v>
      </c>
      <c r="F201" s="63">
        <f t="shared" si="2"/>
        <v>59710764</v>
      </c>
      <c r="G201" s="36">
        <v>48293425</v>
      </c>
      <c r="H201" s="36">
        <v>8556441</v>
      </c>
      <c r="I201" s="36">
        <v>97272</v>
      </c>
      <c r="J201" s="36">
        <v>2763626</v>
      </c>
      <c r="K201" s="36"/>
      <c r="L201" s="92" t="s">
        <v>2310</v>
      </c>
    </row>
    <row r="202" spans="1:12" ht="15">
      <c r="A202" s="7">
        <v>172</v>
      </c>
      <c r="B202" s="17" t="s">
        <v>772</v>
      </c>
      <c r="C202" s="83" t="s">
        <v>773</v>
      </c>
      <c r="D202" s="17" t="s">
        <v>768</v>
      </c>
      <c r="E202" s="17" t="s">
        <v>774</v>
      </c>
      <c r="F202" s="63">
        <f t="shared" si="2"/>
        <v>16339571</v>
      </c>
      <c r="G202" s="36">
        <v>8506977</v>
      </c>
      <c r="H202" s="36">
        <v>5324442</v>
      </c>
      <c r="I202" s="36">
        <v>685100</v>
      </c>
      <c r="J202" s="36">
        <v>1823052</v>
      </c>
      <c r="K202" s="36"/>
      <c r="L202" s="92" t="s">
        <v>2310</v>
      </c>
    </row>
    <row r="203" spans="1:12" ht="15">
      <c r="A203" s="7">
        <v>173</v>
      </c>
      <c r="B203" s="17" t="s">
        <v>775</v>
      </c>
      <c r="C203" s="83" t="s">
        <v>776</v>
      </c>
      <c r="D203" s="17" t="s">
        <v>768</v>
      </c>
      <c r="E203" s="17" t="s">
        <v>777</v>
      </c>
      <c r="F203" s="63">
        <f t="shared" si="2"/>
        <v>3336838</v>
      </c>
      <c r="G203" s="36">
        <v>2292850</v>
      </c>
      <c r="H203" s="36">
        <v>1036888</v>
      </c>
      <c r="I203" s="36">
        <v>0</v>
      </c>
      <c r="J203" s="36">
        <v>7100</v>
      </c>
      <c r="K203" s="36"/>
      <c r="L203" s="92" t="s">
        <v>2312</v>
      </c>
    </row>
    <row r="204" spans="1:12" ht="15">
      <c r="A204" s="7">
        <v>174</v>
      </c>
      <c r="B204" s="17" t="s">
        <v>778</v>
      </c>
      <c r="C204" s="83" t="s">
        <v>779</v>
      </c>
      <c r="D204" s="17" t="s">
        <v>768</v>
      </c>
      <c r="E204" s="17" t="s">
        <v>780</v>
      </c>
      <c r="F204" s="63">
        <f t="shared" si="2"/>
        <v>5063267</v>
      </c>
      <c r="G204" s="36">
        <v>520200</v>
      </c>
      <c r="H204" s="36">
        <v>2875328</v>
      </c>
      <c r="I204" s="36">
        <v>1028460</v>
      </c>
      <c r="J204" s="36">
        <v>639279</v>
      </c>
      <c r="K204" s="36"/>
      <c r="L204" s="92" t="s">
        <v>2310</v>
      </c>
    </row>
    <row r="205" spans="1:12" ht="15">
      <c r="A205" s="7">
        <v>175</v>
      </c>
      <c r="B205" s="17" t="s">
        <v>781</v>
      </c>
      <c r="C205" s="83" t="s">
        <v>782</v>
      </c>
      <c r="D205" s="17" t="s">
        <v>768</v>
      </c>
      <c r="E205" s="17" t="s">
        <v>783</v>
      </c>
      <c r="F205" s="63">
        <f t="shared" si="2"/>
        <v>18455708</v>
      </c>
      <c r="G205" s="36">
        <v>5077891</v>
      </c>
      <c r="H205" s="36">
        <v>9454850</v>
      </c>
      <c r="I205" s="36">
        <v>1510590</v>
      </c>
      <c r="J205" s="36">
        <v>2412377</v>
      </c>
      <c r="K205" s="36"/>
      <c r="L205" s="92" t="s">
        <v>2310</v>
      </c>
    </row>
    <row r="206" spans="1:12" ht="15">
      <c r="A206" s="7">
        <v>176</v>
      </c>
      <c r="B206" s="17" t="s">
        <v>784</v>
      </c>
      <c r="C206" s="83" t="s">
        <v>785</v>
      </c>
      <c r="D206" s="17" t="s">
        <v>768</v>
      </c>
      <c r="E206" s="17" t="s">
        <v>786</v>
      </c>
      <c r="F206" s="63">
        <f t="shared" si="2"/>
        <v>31567518</v>
      </c>
      <c r="G206" s="36">
        <v>18853820</v>
      </c>
      <c r="H206" s="36">
        <v>7135258</v>
      </c>
      <c r="I206" s="36">
        <v>387778</v>
      </c>
      <c r="J206" s="36">
        <v>5190662</v>
      </c>
      <c r="K206" s="36"/>
      <c r="L206" s="92" t="s">
        <v>2310</v>
      </c>
    </row>
    <row r="207" spans="1:12" ht="15">
      <c r="A207" s="7">
        <v>177</v>
      </c>
      <c r="B207" s="17" t="s">
        <v>787</v>
      </c>
      <c r="C207" s="83" t="s">
        <v>788</v>
      </c>
      <c r="D207" s="17" t="s">
        <v>768</v>
      </c>
      <c r="E207" s="17" t="s">
        <v>789</v>
      </c>
      <c r="F207" s="63">
        <f t="shared" si="2"/>
        <v>11215184</v>
      </c>
      <c r="G207" s="36">
        <v>5738454</v>
      </c>
      <c r="H207" s="36">
        <v>4246056</v>
      </c>
      <c r="I207" s="36">
        <v>372938</v>
      </c>
      <c r="J207" s="36">
        <v>857736</v>
      </c>
      <c r="K207" s="36"/>
      <c r="L207" s="92" t="s">
        <v>2310</v>
      </c>
    </row>
    <row r="208" spans="1:12" ht="15">
      <c r="A208" s="7">
        <v>178</v>
      </c>
      <c r="B208" s="17" t="s">
        <v>790</v>
      </c>
      <c r="C208" s="83" t="s">
        <v>791</v>
      </c>
      <c r="D208" s="17" t="s">
        <v>768</v>
      </c>
      <c r="E208" s="17" t="s">
        <v>792</v>
      </c>
      <c r="F208" s="63">
        <f t="shared" si="2"/>
        <v>94547590</v>
      </c>
      <c r="G208" s="36">
        <v>69350209</v>
      </c>
      <c r="H208" s="36">
        <v>18387104</v>
      </c>
      <c r="I208" s="36">
        <v>1067090</v>
      </c>
      <c r="J208" s="36">
        <v>5743187</v>
      </c>
      <c r="K208" s="36"/>
      <c r="L208" s="92" t="s">
        <v>2312</v>
      </c>
    </row>
    <row r="209" spans="1:12" ht="15">
      <c r="A209" s="7">
        <v>179</v>
      </c>
      <c r="B209" s="17" t="s">
        <v>793</v>
      </c>
      <c r="C209" s="83" t="s">
        <v>794</v>
      </c>
      <c r="D209" s="17" t="s">
        <v>768</v>
      </c>
      <c r="E209" s="17" t="s">
        <v>795</v>
      </c>
      <c r="F209" s="63">
        <f t="shared" si="2"/>
        <v>40410418</v>
      </c>
      <c r="G209" s="36">
        <v>24215451</v>
      </c>
      <c r="H209" s="36">
        <v>4127019</v>
      </c>
      <c r="I209" s="36">
        <v>10801500</v>
      </c>
      <c r="J209" s="36">
        <v>1266448</v>
      </c>
      <c r="K209" s="36"/>
      <c r="L209" s="92" t="s">
        <v>2310</v>
      </c>
    </row>
    <row r="210" spans="1:12" ht="15">
      <c r="A210" s="7">
        <v>180</v>
      </c>
      <c r="B210" s="17" t="s">
        <v>796</v>
      </c>
      <c r="C210" s="83" t="s">
        <v>797</v>
      </c>
      <c r="D210" s="17" t="s">
        <v>768</v>
      </c>
      <c r="E210" s="17" t="s">
        <v>798</v>
      </c>
      <c r="F210" s="63">
        <f t="shared" si="2"/>
        <v>31704415</v>
      </c>
      <c r="G210" s="36">
        <v>20346728</v>
      </c>
      <c r="H210" s="36">
        <v>9949025</v>
      </c>
      <c r="I210" s="36">
        <v>0</v>
      </c>
      <c r="J210" s="36">
        <v>1408662</v>
      </c>
      <c r="K210" s="36"/>
      <c r="L210" s="92" t="s">
        <v>2310</v>
      </c>
    </row>
    <row r="211" spans="1:12" ht="15">
      <c r="A211" s="7">
        <v>181</v>
      </c>
      <c r="B211" s="17" t="s">
        <v>799</v>
      </c>
      <c r="C211" s="83" t="s">
        <v>800</v>
      </c>
      <c r="D211" s="17" t="s">
        <v>768</v>
      </c>
      <c r="E211" s="17" t="s">
        <v>801</v>
      </c>
      <c r="F211" s="63">
        <f t="shared" si="2"/>
        <v>11744451</v>
      </c>
      <c r="G211" s="36">
        <v>4310400</v>
      </c>
      <c r="H211" s="36">
        <v>5578123</v>
      </c>
      <c r="I211" s="36">
        <v>200764</v>
      </c>
      <c r="J211" s="36">
        <v>1655164</v>
      </c>
      <c r="K211" s="36"/>
      <c r="L211" s="92" t="s">
        <v>2312</v>
      </c>
    </row>
    <row r="212" spans="1:12" ht="15">
      <c r="A212" s="7">
        <v>182</v>
      </c>
      <c r="B212" s="17" t="s">
        <v>802</v>
      </c>
      <c r="C212" s="83" t="s">
        <v>803</v>
      </c>
      <c r="D212" s="17" t="s">
        <v>768</v>
      </c>
      <c r="E212" s="17" t="s">
        <v>804</v>
      </c>
      <c r="F212" s="63">
        <f t="shared" si="2"/>
        <v>3676627</v>
      </c>
      <c r="G212" s="36">
        <v>1720660</v>
      </c>
      <c r="H212" s="36">
        <v>1860541</v>
      </c>
      <c r="I212" s="36">
        <v>17100</v>
      </c>
      <c r="J212" s="36">
        <v>78326</v>
      </c>
      <c r="K212" s="36"/>
      <c r="L212" s="92" t="s">
        <v>2310</v>
      </c>
    </row>
    <row r="213" spans="1:12" ht="15">
      <c r="A213" s="7">
        <v>183</v>
      </c>
      <c r="B213" s="17" t="s">
        <v>805</v>
      </c>
      <c r="C213" s="83" t="s">
        <v>806</v>
      </c>
      <c r="D213" s="17" t="s">
        <v>768</v>
      </c>
      <c r="E213" s="17" t="s">
        <v>807</v>
      </c>
      <c r="F213" s="63">
        <f t="shared" si="2"/>
        <v>1257698</v>
      </c>
      <c r="G213" s="36">
        <v>20500</v>
      </c>
      <c r="H213" s="36">
        <v>1222720</v>
      </c>
      <c r="I213" s="36">
        <v>0</v>
      </c>
      <c r="J213" s="36">
        <v>14478</v>
      </c>
      <c r="K213" s="36"/>
      <c r="L213" s="92" t="s">
        <v>2310</v>
      </c>
    </row>
    <row r="214" spans="1:12" ht="15">
      <c r="A214" s="7">
        <v>184</v>
      </c>
      <c r="B214" s="17" t="s">
        <v>808</v>
      </c>
      <c r="C214" s="83" t="s">
        <v>809</v>
      </c>
      <c r="D214" s="17" t="s">
        <v>768</v>
      </c>
      <c r="E214" s="17" t="s">
        <v>810</v>
      </c>
      <c r="F214" s="63">
        <f t="shared" si="2"/>
        <v>4955007</v>
      </c>
      <c r="G214" s="36">
        <v>563701</v>
      </c>
      <c r="H214" s="36">
        <v>2057809</v>
      </c>
      <c r="I214" s="36">
        <v>0</v>
      </c>
      <c r="J214" s="36">
        <v>2333497</v>
      </c>
      <c r="K214" s="36"/>
      <c r="L214" s="92" t="s">
        <v>2310</v>
      </c>
    </row>
    <row r="215" spans="1:12" ht="15">
      <c r="A215" s="7">
        <v>185</v>
      </c>
      <c r="B215" s="17" t="s">
        <v>811</v>
      </c>
      <c r="C215" s="83" t="s">
        <v>812</v>
      </c>
      <c r="D215" s="17" t="s">
        <v>768</v>
      </c>
      <c r="E215" s="17" t="s">
        <v>813</v>
      </c>
      <c r="F215" s="63">
        <f t="shared" si="2"/>
        <v>11450544</v>
      </c>
      <c r="G215" s="36">
        <v>2744310</v>
      </c>
      <c r="H215" s="36">
        <v>3699584</v>
      </c>
      <c r="I215" s="36">
        <v>296000</v>
      </c>
      <c r="J215" s="36">
        <v>4710650</v>
      </c>
      <c r="K215" s="36"/>
      <c r="L215" s="92" t="s">
        <v>2312</v>
      </c>
    </row>
    <row r="216" spans="1:12" ht="15">
      <c r="A216" s="7">
        <v>186</v>
      </c>
      <c r="B216" s="17" t="s">
        <v>814</v>
      </c>
      <c r="C216" s="83" t="s">
        <v>815</v>
      </c>
      <c r="D216" s="17" t="s">
        <v>768</v>
      </c>
      <c r="E216" s="17" t="s">
        <v>816</v>
      </c>
      <c r="F216" s="63">
        <f t="shared" si="2"/>
        <v>495640</v>
      </c>
      <c r="G216" s="36">
        <v>32200</v>
      </c>
      <c r="H216" s="36">
        <v>360486</v>
      </c>
      <c r="I216" s="36">
        <v>51301</v>
      </c>
      <c r="J216" s="36">
        <v>51653</v>
      </c>
      <c r="K216" s="36"/>
      <c r="L216" s="92" t="s">
        <v>2310</v>
      </c>
    </row>
    <row r="217" spans="1:12" ht="15">
      <c r="A217" s="7">
        <v>187</v>
      </c>
      <c r="B217" s="17" t="s">
        <v>818</v>
      </c>
      <c r="C217" s="83" t="s">
        <v>819</v>
      </c>
      <c r="D217" s="17" t="s">
        <v>817</v>
      </c>
      <c r="E217" s="17" t="s">
        <v>820</v>
      </c>
      <c r="F217" s="63">
        <f t="shared" si="2"/>
        <v>11755517</v>
      </c>
      <c r="G217" s="36">
        <v>260900</v>
      </c>
      <c r="H217" s="36">
        <v>4010430</v>
      </c>
      <c r="I217" s="36">
        <v>581400</v>
      </c>
      <c r="J217" s="36">
        <v>6902787</v>
      </c>
      <c r="K217" s="36"/>
      <c r="L217" s="92" t="s">
        <v>2310</v>
      </c>
    </row>
    <row r="218" spans="1:12" ht="15">
      <c r="A218" s="7">
        <v>188</v>
      </c>
      <c r="B218" s="17" t="s">
        <v>821</v>
      </c>
      <c r="C218" s="83" t="s">
        <v>822</v>
      </c>
      <c r="D218" s="17" t="s">
        <v>817</v>
      </c>
      <c r="E218" s="17" t="s">
        <v>823</v>
      </c>
      <c r="F218" s="63">
        <f t="shared" si="2"/>
        <v>1312355</v>
      </c>
      <c r="G218" s="36">
        <v>105700</v>
      </c>
      <c r="H218" s="36">
        <v>701003</v>
      </c>
      <c r="I218" s="36">
        <v>154984</v>
      </c>
      <c r="J218" s="36">
        <v>350668</v>
      </c>
      <c r="K218" s="36"/>
      <c r="L218" s="92" t="s">
        <v>2312</v>
      </c>
    </row>
    <row r="219" spans="1:12" ht="15">
      <c r="A219" s="7">
        <v>189</v>
      </c>
      <c r="B219" s="17" t="s">
        <v>824</v>
      </c>
      <c r="C219" s="83" t="s">
        <v>825</v>
      </c>
      <c r="D219" s="17" t="s">
        <v>817</v>
      </c>
      <c r="E219" s="17" t="s">
        <v>826</v>
      </c>
      <c r="F219" s="63">
        <f t="shared" si="2"/>
        <v>1391092</v>
      </c>
      <c r="G219" s="36">
        <v>2000</v>
      </c>
      <c r="H219" s="36">
        <v>786517</v>
      </c>
      <c r="I219" s="36">
        <v>114018</v>
      </c>
      <c r="J219" s="36">
        <v>488557</v>
      </c>
      <c r="K219" s="36"/>
      <c r="L219" s="92" t="s">
        <v>2310</v>
      </c>
    </row>
    <row r="220" spans="1:12" ht="15">
      <c r="A220" s="7">
        <v>190</v>
      </c>
      <c r="B220" s="17" t="s">
        <v>827</v>
      </c>
      <c r="C220" s="83" t="s">
        <v>828</v>
      </c>
      <c r="D220" s="17" t="s">
        <v>817</v>
      </c>
      <c r="E220" s="17" t="s">
        <v>829</v>
      </c>
      <c r="F220" s="63">
        <f t="shared" si="2"/>
        <v>1474518</v>
      </c>
      <c r="G220" s="36">
        <v>369233</v>
      </c>
      <c r="H220" s="36">
        <v>653144</v>
      </c>
      <c r="I220" s="36">
        <v>23501</v>
      </c>
      <c r="J220" s="36">
        <v>428640</v>
      </c>
      <c r="K220" s="36"/>
      <c r="L220" s="92" t="s">
        <v>2310</v>
      </c>
    </row>
    <row r="221" spans="1:12" ht="15">
      <c r="A221" s="7">
        <v>191</v>
      </c>
      <c r="B221" s="17" t="s">
        <v>830</v>
      </c>
      <c r="C221" s="83" t="s">
        <v>831</v>
      </c>
      <c r="D221" s="17" t="s">
        <v>817</v>
      </c>
      <c r="E221" s="17" t="s">
        <v>832</v>
      </c>
      <c r="F221" s="63">
        <f t="shared" si="2"/>
        <v>2096933</v>
      </c>
      <c r="G221" s="36">
        <v>66001</v>
      </c>
      <c r="H221" s="36">
        <v>598919</v>
      </c>
      <c r="I221" s="36">
        <v>124800</v>
      </c>
      <c r="J221" s="36">
        <v>1307213</v>
      </c>
      <c r="K221" s="36"/>
      <c r="L221" s="92" t="s">
        <v>2310</v>
      </c>
    </row>
    <row r="222" spans="1:12" ht="15">
      <c r="A222" s="7">
        <v>192</v>
      </c>
      <c r="B222" s="17" t="s">
        <v>833</v>
      </c>
      <c r="C222" s="83" t="s">
        <v>834</v>
      </c>
      <c r="D222" s="17" t="s">
        <v>817</v>
      </c>
      <c r="E222" s="17" t="s">
        <v>835</v>
      </c>
      <c r="F222" s="63">
        <f t="shared" si="2"/>
        <v>284286</v>
      </c>
      <c r="G222" s="36">
        <v>0</v>
      </c>
      <c r="H222" s="36">
        <v>192926</v>
      </c>
      <c r="I222" s="36">
        <v>70610</v>
      </c>
      <c r="J222" s="36">
        <v>20750</v>
      </c>
      <c r="K222" s="36"/>
      <c r="L222" s="92" t="s">
        <v>2310</v>
      </c>
    </row>
    <row r="223" spans="1:12" ht="15">
      <c r="A223" s="7">
        <v>193</v>
      </c>
      <c r="B223" s="17" t="s">
        <v>836</v>
      </c>
      <c r="C223" s="83" t="s">
        <v>837</v>
      </c>
      <c r="D223" s="17" t="s">
        <v>817</v>
      </c>
      <c r="E223" s="17" t="s">
        <v>838</v>
      </c>
      <c r="F223" s="63">
        <f aca="true" t="shared" si="3" ref="F223:F286">G223+H223+I223+J223</f>
        <v>1883398</v>
      </c>
      <c r="G223" s="36">
        <v>173100</v>
      </c>
      <c r="H223" s="36">
        <v>948351</v>
      </c>
      <c r="I223" s="36">
        <v>301432</v>
      </c>
      <c r="J223" s="36">
        <v>460515</v>
      </c>
      <c r="K223" s="36"/>
      <c r="L223" s="92" t="s">
        <v>2310</v>
      </c>
    </row>
    <row r="224" spans="1:12" ht="15">
      <c r="A224" s="7">
        <v>194</v>
      </c>
      <c r="B224" s="17" t="s">
        <v>839</v>
      </c>
      <c r="C224" s="83" t="s">
        <v>840</v>
      </c>
      <c r="D224" s="17" t="s">
        <v>817</v>
      </c>
      <c r="E224" s="17" t="s">
        <v>841</v>
      </c>
      <c r="F224" s="63">
        <f t="shared" si="3"/>
        <v>748835</v>
      </c>
      <c r="G224" s="36">
        <v>304800</v>
      </c>
      <c r="H224" s="36">
        <v>444035</v>
      </c>
      <c r="I224" s="36">
        <v>0</v>
      </c>
      <c r="J224" s="36">
        <v>0</v>
      </c>
      <c r="K224" s="36"/>
      <c r="L224" s="92" t="s">
        <v>2312</v>
      </c>
    </row>
    <row r="225" spans="1:12" ht="15">
      <c r="A225" s="7">
        <v>195</v>
      </c>
      <c r="B225" s="17" t="s">
        <v>842</v>
      </c>
      <c r="C225" s="83" t="s">
        <v>843</v>
      </c>
      <c r="D225" s="17" t="s">
        <v>817</v>
      </c>
      <c r="E225" s="17" t="s">
        <v>844</v>
      </c>
      <c r="F225" s="63">
        <f t="shared" si="3"/>
        <v>2771852</v>
      </c>
      <c r="G225" s="36">
        <v>161650</v>
      </c>
      <c r="H225" s="36">
        <v>1213487</v>
      </c>
      <c r="I225" s="36">
        <v>244609</v>
      </c>
      <c r="J225" s="36">
        <v>1152106</v>
      </c>
      <c r="K225" s="36"/>
      <c r="L225" s="92" t="s">
        <v>2312</v>
      </c>
    </row>
    <row r="226" spans="1:12" ht="15">
      <c r="A226" s="7">
        <v>196</v>
      </c>
      <c r="B226" s="17" t="s">
        <v>845</v>
      </c>
      <c r="C226" s="83" t="s">
        <v>846</v>
      </c>
      <c r="D226" s="17" t="s">
        <v>817</v>
      </c>
      <c r="E226" s="17" t="s">
        <v>847</v>
      </c>
      <c r="F226" s="63">
        <f t="shared" si="3"/>
        <v>15555135</v>
      </c>
      <c r="G226" s="36">
        <v>991435</v>
      </c>
      <c r="H226" s="36">
        <v>6052989</v>
      </c>
      <c r="I226" s="36">
        <v>2579476</v>
      </c>
      <c r="J226" s="36">
        <v>5931235</v>
      </c>
      <c r="K226" s="36"/>
      <c r="L226" s="92" t="s">
        <v>2310</v>
      </c>
    </row>
    <row r="227" spans="1:12" ht="15">
      <c r="A227" s="7">
        <v>197</v>
      </c>
      <c r="B227" s="17" t="s">
        <v>848</v>
      </c>
      <c r="C227" s="83" t="s">
        <v>849</v>
      </c>
      <c r="D227" s="17" t="s">
        <v>817</v>
      </c>
      <c r="E227" s="17" t="s">
        <v>850</v>
      </c>
      <c r="F227" s="63">
        <f t="shared" si="3"/>
        <v>118680</v>
      </c>
      <c r="G227" s="36">
        <v>0</v>
      </c>
      <c r="H227" s="36">
        <v>118680</v>
      </c>
      <c r="I227" s="36">
        <v>0</v>
      </c>
      <c r="J227" s="36">
        <v>0</v>
      </c>
      <c r="K227" s="36"/>
      <c r="L227" s="92" t="s">
        <v>2310</v>
      </c>
    </row>
    <row r="228" spans="1:12" ht="15">
      <c r="A228" s="7">
        <v>198</v>
      </c>
      <c r="B228" s="17" t="s">
        <v>851</v>
      </c>
      <c r="C228" s="83" t="s">
        <v>852</v>
      </c>
      <c r="D228" s="17" t="s">
        <v>817</v>
      </c>
      <c r="E228" s="17" t="s">
        <v>853</v>
      </c>
      <c r="F228" s="63">
        <f t="shared" si="3"/>
        <v>1426683</v>
      </c>
      <c r="G228" s="36">
        <v>405500</v>
      </c>
      <c r="H228" s="36">
        <v>232485</v>
      </c>
      <c r="I228" s="36">
        <v>12001</v>
      </c>
      <c r="J228" s="36">
        <v>776697</v>
      </c>
      <c r="K228" s="36"/>
      <c r="L228" s="92" t="s">
        <v>2310</v>
      </c>
    </row>
    <row r="229" spans="1:12" ht="15">
      <c r="A229" s="7">
        <v>199</v>
      </c>
      <c r="B229" s="17" t="s">
        <v>854</v>
      </c>
      <c r="C229" s="83" t="s">
        <v>855</v>
      </c>
      <c r="D229" s="17" t="s">
        <v>817</v>
      </c>
      <c r="E229" s="17" t="s">
        <v>856</v>
      </c>
      <c r="F229" s="63">
        <f t="shared" si="3"/>
        <v>4124744</v>
      </c>
      <c r="G229" s="36">
        <v>1</v>
      </c>
      <c r="H229" s="36">
        <v>1502800</v>
      </c>
      <c r="I229" s="36">
        <v>315743</v>
      </c>
      <c r="J229" s="36">
        <v>2306200</v>
      </c>
      <c r="K229" s="36"/>
      <c r="L229" s="92" t="s">
        <v>2310</v>
      </c>
    </row>
    <row r="230" spans="1:12" ht="15">
      <c r="A230" s="7">
        <v>200</v>
      </c>
      <c r="B230" s="17" t="s">
        <v>857</v>
      </c>
      <c r="C230" s="83" t="s">
        <v>858</v>
      </c>
      <c r="D230" s="17" t="s">
        <v>817</v>
      </c>
      <c r="E230" s="17" t="s">
        <v>859</v>
      </c>
      <c r="F230" s="63">
        <f t="shared" si="3"/>
        <v>48216379</v>
      </c>
      <c r="G230" s="36">
        <v>6923115</v>
      </c>
      <c r="H230" s="36">
        <v>5190720</v>
      </c>
      <c r="I230" s="36">
        <v>15015589</v>
      </c>
      <c r="J230" s="36">
        <v>21086955</v>
      </c>
      <c r="K230" s="36"/>
      <c r="L230" s="92" t="s">
        <v>2312</v>
      </c>
    </row>
    <row r="231" spans="1:12" ht="15">
      <c r="A231" s="7">
        <v>201</v>
      </c>
      <c r="B231" s="17" t="s">
        <v>861</v>
      </c>
      <c r="C231" s="83" t="s">
        <v>862</v>
      </c>
      <c r="D231" s="17" t="s">
        <v>860</v>
      </c>
      <c r="E231" s="17" t="s">
        <v>1732</v>
      </c>
      <c r="F231" s="63">
        <f t="shared" si="3"/>
        <v>31532099</v>
      </c>
      <c r="G231" s="36">
        <v>14162000</v>
      </c>
      <c r="H231" s="36">
        <v>11762583</v>
      </c>
      <c r="I231" s="36">
        <v>281927</v>
      </c>
      <c r="J231" s="36">
        <v>5325589</v>
      </c>
      <c r="K231" s="36"/>
      <c r="L231" s="92" t="s">
        <v>2310</v>
      </c>
    </row>
    <row r="232" spans="1:12" ht="15">
      <c r="A232" s="7">
        <v>202</v>
      </c>
      <c r="B232" s="17" t="s">
        <v>864</v>
      </c>
      <c r="C232" s="83" t="s">
        <v>865</v>
      </c>
      <c r="D232" s="17" t="s">
        <v>860</v>
      </c>
      <c r="E232" s="17" t="s">
        <v>866</v>
      </c>
      <c r="F232" s="63">
        <f t="shared" si="3"/>
        <v>49203551</v>
      </c>
      <c r="G232" s="36">
        <v>30374249</v>
      </c>
      <c r="H232" s="36">
        <v>15725950</v>
      </c>
      <c r="I232" s="36">
        <v>2393000</v>
      </c>
      <c r="J232" s="36">
        <v>710352</v>
      </c>
      <c r="K232" s="36"/>
      <c r="L232" s="92" t="s">
        <v>2310</v>
      </c>
    </row>
    <row r="233" spans="1:12" ht="15">
      <c r="A233" s="7">
        <v>203</v>
      </c>
      <c r="B233" s="17" t="s">
        <v>867</v>
      </c>
      <c r="C233" s="83" t="s">
        <v>868</v>
      </c>
      <c r="D233" s="17" t="s">
        <v>860</v>
      </c>
      <c r="E233" s="17" t="s">
        <v>1733</v>
      </c>
      <c r="F233" s="63">
        <f t="shared" si="3"/>
        <v>3552940</v>
      </c>
      <c r="G233" s="36">
        <v>0</v>
      </c>
      <c r="H233" s="36">
        <v>2779359</v>
      </c>
      <c r="I233" s="36">
        <v>0</v>
      </c>
      <c r="J233" s="36">
        <v>773581</v>
      </c>
      <c r="K233" s="36"/>
      <c r="L233" s="92" t="s">
        <v>2310</v>
      </c>
    </row>
    <row r="234" spans="1:12" ht="15">
      <c r="A234" s="7">
        <v>204</v>
      </c>
      <c r="B234" s="17" t="s">
        <v>870</v>
      </c>
      <c r="C234" s="83" t="s">
        <v>871</v>
      </c>
      <c r="D234" s="17" t="s">
        <v>860</v>
      </c>
      <c r="E234" s="17" t="s">
        <v>872</v>
      </c>
      <c r="F234" s="63">
        <f t="shared" si="3"/>
        <v>11778184</v>
      </c>
      <c r="G234" s="36">
        <v>1523050</v>
      </c>
      <c r="H234" s="36">
        <v>6316161</v>
      </c>
      <c r="I234" s="36">
        <v>1498000</v>
      </c>
      <c r="J234" s="36">
        <v>2440973</v>
      </c>
      <c r="K234" s="36"/>
      <c r="L234" s="92" t="s">
        <v>2310</v>
      </c>
    </row>
    <row r="235" spans="1:12" ht="15">
      <c r="A235" s="7">
        <v>205</v>
      </c>
      <c r="B235" s="17" t="s">
        <v>873</v>
      </c>
      <c r="C235" s="83" t="s">
        <v>874</v>
      </c>
      <c r="D235" s="17" t="s">
        <v>860</v>
      </c>
      <c r="E235" s="17" t="s">
        <v>875</v>
      </c>
      <c r="F235" s="63">
        <f t="shared" si="3"/>
        <v>19813977</v>
      </c>
      <c r="G235" s="36">
        <v>1533050</v>
      </c>
      <c r="H235" s="36">
        <v>14658034</v>
      </c>
      <c r="I235" s="36">
        <v>45029</v>
      </c>
      <c r="J235" s="36">
        <v>3577864</v>
      </c>
      <c r="K235" s="36"/>
      <c r="L235" s="92" t="s">
        <v>2310</v>
      </c>
    </row>
    <row r="236" spans="1:12" ht="15">
      <c r="A236" s="7">
        <v>206</v>
      </c>
      <c r="B236" s="17" t="s">
        <v>876</v>
      </c>
      <c r="C236" s="83" t="s">
        <v>877</v>
      </c>
      <c r="D236" s="17" t="s">
        <v>860</v>
      </c>
      <c r="E236" s="17" t="s">
        <v>1734</v>
      </c>
      <c r="F236" s="63">
        <f t="shared" si="3"/>
        <v>4041504</v>
      </c>
      <c r="G236" s="36">
        <v>932000</v>
      </c>
      <c r="H236" s="36">
        <v>3109504</v>
      </c>
      <c r="I236" s="36">
        <v>0</v>
      </c>
      <c r="J236" s="36">
        <v>0</v>
      </c>
      <c r="K236" s="36"/>
      <c r="L236" s="92" t="s">
        <v>2310</v>
      </c>
    </row>
    <row r="237" spans="1:12" ht="15">
      <c r="A237" s="7">
        <v>207</v>
      </c>
      <c r="B237" s="17" t="s">
        <v>879</v>
      </c>
      <c r="C237" s="83" t="s">
        <v>880</v>
      </c>
      <c r="D237" s="17" t="s">
        <v>860</v>
      </c>
      <c r="E237" s="17" t="s">
        <v>832</v>
      </c>
      <c r="F237" s="63">
        <f t="shared" si="3"/>
        <v>23896759</v>
      </c>
      <c r="G237" s="36">
        <v>829250</v>
      </c>
      <c r="H237" s="36">
        <v>8609318</v>
      </c>
      <c r="I237" s="36">
        <v>435825</v>
      </c>
      <c r="J237" s="36">
        <v>14022366</v>
      </c>
      <c r="K237" s="36"/>
      <c r="L237" s="92" t="s">
        <v>2310</v>
      </c>
    </row>
    <row r="238" spans="1:12" ht="15">
      <c r="A238" s="7">
        <v>208</v>
      </c>
      <c r="B238" s="17" t="s">
        <v>881</v>
      </c>
      <c r="C238" s="83" t="s">
        <v>882</v>
      </c>
      <c r="D238" s="17" t="s">
        <v>860</v>
      </c>
      <c r="E238" s="17" t="s">
        <v>883</v>
      </c>
      <c r="F238" s="63">
        <f t="shared" si="3"/>
        <v>7508210</v>
      </c>
      <c r="G238" s="36">
        <v>295300</v>
      </c>
      <c r="H238" s="36">
        <v>6991250</v>
      </c>
      <c r="I238" s="36">
        <v>0</v>
      </c>
      <c r="J238" s="36">
        <v>221660</v>
      </c>
      <c r="K238" s="36"/>
      <c r="L238" s="92" t="s">
        <v>2310</v>
      </c>
    </row>
    <row r="239" spans="1:12" ht="15">
      <c r="A239" s="7">
        <v>209</v>
      </c>
      <c r="B239" s="17" t="s">
        <v>884</v>
      </c>
      <c r="C239" s="83" t="s">
        <v>885</v>
      </c>
      <c r="D239" s="17" t="s">
        <v>860</v>
      </c>
      <c r="E239" s="17" t="s">
        <v>886</v>
      </c>
      <c r="F239" s="63">
        <f t="shared" si="3"/>
        <v>9945716</v>
      </c>
      <c r="G239" s="36">
        <v>580000</v>
      </c>
      <c r="H239" s="36">
        <v>4444909</v>
      </c>
      <c r="I239" s="36">
        <v>0</v>
      </c>
      <c r="J239" s="36">
        <v>4920807</v>
      </c>
      <c r="K239" s="36"/>
      <c r="L239" s="92" t="s">
        <v>2312</v>
      </c>
    </row>
    <row r="240" spans="1:12" ht="15">
      <c r="A240" s="7">
        <v>210</v>
      </c>
      <c r="B240" s="17" t="s">
        <v>887</v>
      </c>
      <c r="C240" s="83" t="s">
        <v>888</v>
      </c>
      <c r="D240" s="17" t="s">
        <v>860</v>
      </c>
      <c r="E240" s="17" t="s">
        <v>889</v>
      </c>
      <c r="F240" s="63">
        <f t="shared" si="3"/>
        <v>97522362</v>
      </c>
      <c r="G240" s="36">
        <v>21802403</v>
      </c>
      <c r="H240" s="36">
        <v>35281994</v>
      </c>
      <c r="I240" s="36">
        <v>651300</v>
      </c>
      <c r="J240" s="36">
        <v>39786665</v>
      </c>
      <c r="K240" s="36"/>
      <c r="L240" s="92" t="s">
        <v>2312</v>
      </c>
    </row>
    <row r="241" spans="1:12" ht="15">
      <c r="A241" s="7">
        <v>211</v>
      </c>
      <c r="B241" s="17" t="s">
        <v>890</v>
      </c>
      <c r="C241" s="83" t="s">
        <v>891</v>
      </c>
      <c r="D241" s="17" t="s">
        <v>860</v>
      </c>
      <c r="E241" s="17" t="s">
        <v>892</v>
      </c>
      <c r="F241" s="63">
        <f t="shared" si="3"/>
        <v>21691178</v>
      </c>
      <c r="G241" s="36">
        <v>28000</v>
      </c>
      <c r="H241" s="36">
        <v>15960144</v>
      </c>
      <c r="I241" s="36">
        <v>1040930</v>
      </c>
      <c r="J241" s="36">
        <v>4662104</v>
      </c>
      <c r="K241" s="36"/>
      <c r="L241" s="92" t="s">
        <v>2310</v>
      </c>
    </row>
    <row r="242" spans="1:12" ht="15">
      <c r="A242" s="7">
        <v>212</v>
      </c>
      <c r="B242" s="17" t="s">
        <v>893</v>
      </c>
      <c r="C242" s="83" t="s">
        <v>894</v>
      </c>
      <c r="D242" s="17" t="s">
        <v>860</v>
      </c>
      <c r="E242" s="17" t="s">
        <v>895</v>
      </c>
      <c r="F242" s="63">
        <f t="shared" si="3"/>
        <v>66303419</v>
      </c>
      <c r="G242" s="36">
        <v>11531489</v>
      </c>
      <c r="H242" s="36">
        <v>32036408</v>
      </c>
      <c r="I242" s="36">
        <v>6419979</v>
      </c>
      <c r="J242" s="36">
        <v>16315543</v>
      </c>
      <c r="K242" s="36"/>
      <c r="L242" s="92" t="s">
        <v>2312</v>
      </c>
    </row>
    <row r="243" spans="1:12" ht="15">
      <c r="A243" s="7">
        <v>213</v>
      </c>
      <c r="B243" s="17" t="s">
        <v>896</v>
      </c>
      <c r="C243" s="83" t="s">
        <v>897</v>
      </c>
      <c r="D243" s="17" t="s">
        <v>860</v>
      </c>
      <c r="E243" s="17" t="s">
        <v>898</v>
      </c>
      <c r="F243" s="63">
        <f t="shared" si="3"/>
        <v>88203883</v>
      </c>
      <c r="G243" s="36">
        <v>43174698</v>
      </c>
      <c r="H243" s="36">
        <v>33206230</v>
      </c>
      <c r="I243" s="36">
        <v>515300</v>
      </c>
      <c r="J243" s="36">
        <v>11307655</v>
      </c>
      <c r="K243" s="36"/>
      <c r="L243" s="92" t="s">
        <v>2312</v>
      </c>
    </row>
    <row r="244" spans="1:12" ht="15">
      <c r="A244" s="7">
        <v>214</v>
      </c>
      <c r="B244" s="17" t="s">
        <v>899</v>
      </c>
      <c r="C244" s="83" t="s">
        <v>900</v>
      </c>
      <c r="D244" s="17" t="s">
        <v>860</v>
      </c>
      <c r="E244" s="17" t="s">
        <v>901</v>
      </c>
      <c r="F244" s="63">
        <f t="shared" si="3"/>
        <v>394560670</v>
      </c>
      <c r="G244" s="36">
        <v>101939553</v>
      </c>
      <c r="H244" s="36">
        <v>32644794</v>
      </c>
      <c r="I244" s="36">
        <v>121734479</v>
      </c>
      <c r="J244" s="36">
        <v>138241844</v>
      </c>
      <c r="K244" s="36"/>
      <c r="L244" s="92" t="s">
        <v>2312</v>
      </c>
    </row>
    <row r="245" spans="1:12" ht="15">
      <c r="A245" s="7">
        <v>215</v>
      </c>
      <c r="B245" s="17" t="s">
        <v>902</v>
      </c>
      <c r="C245" s="83" t="s">
        <v>903</v>
      </c>
      <c r="D245" s="17" t="s">
        <v>860</v>
      </c>
      <c r="E245" s="17" t="s">
        <v>904</v>
      </c>
      <c r="F245" s="63">
        <f t="shared" si="3"/>
        <v>13924107</v>
      </c>
      <c r="G245" s="36">
        <v>5148140</v>
      </c>
      <c r="H245" s="36">
        <v>7340248</v>
      </c>
      <c r="I245" s="36">
        <v>0</v>
      </c>
      <c r="J245" s="36">
        <v>1435719</v>
      </c>
      <c r="K245" s="36"/>
      <c r="L245" s="92" t="s">
        <v>2310</v>
      </c>
    </row>
    <row r="246" spans="1:12" ht="15">
      <c r="A246" s="7">
        <v>216</v>
      </c>
      <c r="B246" s="17" t="s">
        <v>905</v>
      </c>
      <c r="C246" s="83" t="s">
        <v>906</v>
      </c>
      <c r="D246" s="17" t="s">
        <v>860</v>
      </c>
      <c r="E246" s="17" t="s">
        <v>907</v>
      </c>
      <c r="F246" s="63">
        <f t="shared" si="3"/>
        <v>16729159</v>
      </c>
      <c r="G246" s="36">
        <v>2317000</v>
      </c>
      <c r="H246" s="36">
        <v>10541165</v>
      </c>
      <c r="I246" s="36">
        <v>337576</v>
      </c>
      <c r="J246" s="36">
        <v>3533418</v>
      </c>
      <c r="K246" s="36"/>
      <c r="L246" s="92" t="s">
        <v>2310</v>
      </c>
    </row>
    <row r="247" spans="1:12" ht="15">
      <c r="A247" s="7">
        <v>217</v>
      </c>
      <c r="B247" s="19" t="s">
        <v>451</v>
      </c>
      <c r="C247" s="83" t="s">
        <v>908</v>
      </c>
      <c r="D247" s="17" t="s">
        <v>860</v>
      </c>
      <c r="E247" s="17" t="s">
        <v>909</v>
      </c>
      <c r="F247" s="63">
        <f t="shared" si="3"/>
        <v>36120167</v>
      </c>
      <c r="G247" s="36">
        <v>27675340</v>
      </c>
      <c r="H247" s="36">
        <v>5965853</v>
      </c>
      <c r="I247" s="36">
        <v>538850</v>
      </c>
      <c r="J247" s="36">
        <v>1940124</v>
      </c>
      <c r="K247" s="36"/>
      <c r="L247" s="92" t="s">
        <v>2309</v>
      </c>
    </row>
    <row r="248" spans="1:12" ht="15">
      <c r="A248" s="7">
        <v>218</v>
      </c>
      <c r="B248" s="17" t="s">
        <v>910</v>
      </c>
      <c r="C248" s="83" t="s">
        <v>911</v>
      </c>
      <c r="D248" s="17" t="s">
        <v>860</v>
      </c>
      <c r="E248" s="17" t="s">
        <v>912</v>
      </c>
      <c r="F248" s="63">
        <f t="shared" si="3"/>
        <v>28311338</v>
      </c>
      <c r="G248" s="36">
        <v>13373545</v>
      </c>
      <c r="H248" s="36">
        <v>5644474</v>
      </c>
      <c r="I248" s="36">
        <v>102250</v>
      </c>
      <c r="J248" s="36">
        <v>9191069</v>
      </c>
      <c r="K248" s="36"/>
      <c r="L248" s="92" t="s">
        <v>2312</v>
      </c>
    </row>
    <row r="249" spans="1:12" ht="15">
      <c r="A249" s="7">
        <v>219</v>
      </c>
      <c r="B249" s="17" t="s">
        <v>913</v>
      </c>
      <c r="C249" s="83" t="s">
        <v>914</v>
      </c>
      <c r="D249" s="17" t="s">
        <v>860</v>
      </c>
      <c r="E249" s="17" t="s">
        <v>915</v>
      </c>
      <c r="F249" s="63">
        <f t="shared" si="3"/>
        <v>53003745</v>
      </c>
      <c r="G249" s="36">
        <v>9851094</v>
      </c>
      <c r="H249" s="36">
        <v>21003366</v>
      </c>
      <c r="I249" s="36">
        <v>8835300</v>
      </c>
      <c r="J249" s="36">
        <v>13313985</v>
      </c>
      <c r="K249" s="36"/>
      <c r="L249" s="92" t="s">
        <v>2310</v>
      </c>
    </row>
    <row r="250" spans="1:12" ht="15">
      <c r="A250" s="7">
        <v>220</v>
      </c>
      <c r="B250" s="17" t="s">
        <v>916</v>
      </c>
      <c r="C250" s="83" t="s">
        <v>917</v>
      </c>
      <c r="D250" s="17" t="s">
        <v>860</v>
      </c>
      <c r="E250" s="17" t="s">
        <v>918</v>
      </c>
      <c r="F250" s="63">
        <f t="shared" si="3"/>
        <v>19470583</v>
      </c>
      <c r="G250" s="36">
        <v>9696700</v>
      </c>
      <c r="H250" s="36">
        <v>8532712</v>
      </c>
      <c r="I250" s="36">
        <v>0</v>
      </c>
      <c r="J250" s="36">
        <v>1241171</v>
      </c>
      <c r="K250" s="36"/>
      <c r="L250" s="92" t="s">
        <v>2278</v>
      </c>
    </row>
    <row r="251" spans="1:12" ht="15">
      <c r="A251" s="7">
        <v>221</v>
      </c>
      <c r="B251" s="17" t="s">
        <v>919</v>
      </c>
      <c r="C251" s="83" t="s">
        <v>920</v>
      </c>
      <c r="D251" s="17" t="s">
        <v>860</v>
      </c>
      <c r="E251" s="17" t="s">
        <v>921</v>
      </c>
      <c r="F251" s="63">
        <f t="shared" si="3"/>
        <v>16415391</v>
      </c>
      <c r="G251" s="36">
        <v>2485500</v>
      </c>
      <c r="H251" s="36">
        <v>7271369</v>
      </c>
      <c r="I251" s="36">
        <v>73300</v>
      </c>
      <c r="J251" s="36">
        <v>6585222</v>
      </c>
      <c r="K251" s="36"/>
      <c r="L251" s="92" t="s">
        <v>2310</v>
      </c>
    </row>
    <row r="252" spans="1:12" ht="15">
      <c r="A252" s="7">
        <v>222</v>
      </c>
      <c r="B252" s="17" t="s">
        <v>922</v>
      </c>
      <c r="C252" s="83" t="s">
        <v>923</v>
      </c>
      <c r="D252" s="17" t="s">
        <v>860</v>
      </c>
      <c r="E252" s="17" t="s">
        <v>924</v>
      </c>
      <c r="F252" s="63">
        <f t="shared" si="3"/>
        <v>43547313</v>
      </c>
      <c r="G252" s="36">
        <v>3171839</v>
      </c>
      <c r="H252" s="36">
        <v>14671612</v>
      </c>
      <c r="I252" s="36">
        <v>2080626</v>
      </c>
      <c r="J252" s="36">
        <v>23623236</v>
      </c>
      <c r="K252" s="36"/>
      <c r="L252" s="92" t="s">
        <v>2310</v>
      </c>
    </row>
    <row r="253" spans="1:12" ht="15">
      <c r="A253" s="7">
        <v>223</v>
      </c>
      <c r="B253" s="17" t="s">
        <v>926</v>
      </c>
      <c r="C253" s="83" t="s">
        <v>927</v>
      </c>
      <c r="D253" s="17" t="s">
        <v>925</v>
      </c>
      <c r="E253" s="17" t="s">
        <v>928</v>
      </c>
      <c r="F253" s="63">
        <f t="shared" si="3"/>
        <v>9657164</v>
      </c>
      <c r="G253" s="36">
        <v>4879687</v>
      </c>
      <c r="H253" s="36">
        <v>1634967</v>
      </c>
      <c r="I253" s="36">
        <v>2631186</v>
      </c>
      <c r="J253" s="36">
        <v>511324</v>
      </c>
      <c r="K253" s="36"/>
      <c r="L253" s="92" t="s">
        <v>2310</v>
      </c>
    </row>
    <row r="254" spans="1:12" ht="15">
      <c r="A254" s="7">
        <v>224</v>
      </c>
      <c r="B254" s="17" t="s">
        <v>929</v>
      </c>
      <c r="C254" s="83" t="s">
        <v>930</v>
      </c>
      <c r="D254" s="17" t="s">
        <v>925</v>
      </c>
      <c r="E254" s="17" t="s">
        <v>931</v>
      </c>
      <c r="F254" s="63">
        <f t="shared" si="3"/>
        <v>50449214</v>
      </c>
      <c r="G254" s="36">
        <v>5386106</v>
      </c>
      <c r="H254" s="36">
        <v>6718215</v>
      </c>
      <c r="I254" s="36">
        <v>13499974</v>
      </c>
      <c r="J254" s="36">
        <v>24844919</v>
      </c>
      <c r="K254" s="36"/>
      <c r="L254" s="92" t="s">
        <v>2310</v>
      </c>
    </row>
    <row r="255" spans="1:12" ht="15">
      <c r="A255" s="7">
        <v>225</v>
      </c>
      <c r="B255" s="17" t="s">
        <v>932</v>
      </c>
      <c r="C255" s="83" t="s">
        <v>933</v>
      </c>
      <c r="D255" s="17" t="s">
        <v>925</v>
      </c>
      <c r="E255" s="17" t="s">
        <v>934</v>
      </c>
      <c r="F255" s="63">
        <f t="shared" si="3"/>
        <v>13078646</v>
      </c>
      <c r="G255" s="36">
        <v>5552655</v>
      </c>
      <c r="H255" s="36">
        <v>4108529</v>
      </c>
      <c r="I255" s="36">
        <v>757023</v>
      </c>
      <c r="J255" s="36">
        <v>2660439</v>
      </c>
      <c r="K255" s="36"/>
      <c r="L255" s="92" t="s">
        <v>2310</v>
      </c>
    </row>
    <row r="256" spans="1:12" ht="15">
      <c r="A256" s="7">
        <v>226</v>
      </c>
      <c r="B256" s="17" t="s">
        <v>935</v>
      </c>
      <c r="C256" s="83" t="s">
        <v>936</v>
      </c>
      <c r="D256" s="17" t="s">
        <v>925</v>
      </c>
      <c r="E256" s="17" t="s">
        <v>937</v>
      </c>
      <c r="F256" s="63">
        <f t="shared" si="3"/>
        <v>2947106</v>
      </c>
      <c r="G256" s="36">
        <v>1141950</v>
      </c>
      <c r="H256" s="36">
        <v>636620</v>
      </c>
      <c r="I256" s="36">
        <v>22518</v>
      </c>
      <c r="J256" s="36">
        <v>1146018</v>
      </c>
      <c r="K256" s="36"/>
      <c r="L256" s="92" t="s">
        <v>2310</v>
      </c>
    </row>
    <row r="257" spans="1:12" ht="15">
      <c r="A257" s="7">
        <v>227</v>
      </c>
      <c r="B257" s="17" t="s">
        <v>938</v>
      </c>
      <c r="C257" s="83" t="s">
        <v>939</v>
      </c>
      <c r="D257" s="17" t="s">
        <v>925</v>
      </c>
      <c r="E257" s="17" t="s">
        <v>940</v>
      </c>
      <c r="F257" s="63">
        <f t="shared" si="3"/>
        <v>8810767</v>
      </c>
      <c r="G257" s="36">
        <v>1460668</v>
      </c>
      <c r="H257" s="36">
        <v>4559117</v>
      </c>
      <c r="I257" s="36">
        <v>340744</v>
      </c>
      <c r="J257" s="36">
        <v>2450238</v>
      </c>
      <c r="K257" s="36"/>
      <c r="L257" s="92" t="s">
        <v>2312</v>
      </c>
    </row>
    <row r="258" spans="1:12" ht="15">
      <c r="A258" s="7">
        <v>228</v>
      </c>
      <c r="B258" s="17" t="s">
        <v>941</v>
      </c>
      <c r="C258" s="83" t="s">
        <v>942</v>
      </c>
      <c r="D258" s="17" t="s">
        <v>925</v>
      </c>
      <c r="E258" s="17" t="s">
        <v>943</v>
      </c>
      <c r="F258" s="63">
        <f t="shared" si="3"/>
        <v>73151446</v>
      </c>
      <c r="G258" s="36">
        <v>7629720</v>
      </c>
      <c r="H258" s="36">
        <v>3971004</v>
      </c>
      <c r="I258" s="36">
        <v>56032750</v>
      </c>
      <c r="J258" s="36">
        <v>5517972</v>
      </c>
      <c r="K258" s="36"/>
      <c r="L258" s="92" t="s">
        <v>2310</v>
      </c>
    </row>
    <row r="259" spans="1:12" ht="15">
      <c r="A259" s="7">
        <v>229</v>
      </c>
      <c r="B259" s="17" t="s">
        <v>944</v>
      </c>
      <c r="C259" s="83" t="s">
        <v>945</v>
      </c>
      <c r="D259" s="17" t="s">
        <v>925</v>
      </c>
      <c r="E259" s="17" t="s">
        <v>835</v>
      </c>
      <c r="F259" s="63">
        <f t="shared" si="3"/>
        <v>5443006</v>
      </c>
      <c r="G259" s="36">
        <v>100000</v>
      </c>
      <c r="H259" s="36">
        <v>1112808</v>
      </c>
      <c r="I259" s="36">
        <v>1922000</v>
      </c>
      <c r="J259" s="36">
        <v>2308198</v>
      </c>
      <c r="K259" s="36"/>
      <c r="L259" s="92" t="s">
        <v>2310</v>
      </c>
    </row>
    <row r="260" spans="1:12" ht="15">
      <c r="A260" s="7">
        <v>230</v>
      </c>
      <c r="B260" s="17" t="s">
        <v>946</v>
      </c>
      <c r="C260" s="83" t="s">
        <v>947</v>
      </c>
      <c r="D260" s="17" t="s">
        <v>925</v>
      </c>
      <c r="E260" s="17" t="s">
        <v>948</v>
      </c>
      <c r="F260" s="63">
        <f t="shared" si="3"/>
        <v>20756915</v>
      </c>
      <c r="G260" s="36">
        <v>9209737</v>
      </c>
      <c r="H260" s="36">
        <v>4841906</v>
      </c>
      <c r="I260" s="36">
        <v>1984570</v>
      </c>
      <c r="J260" s="36">
        <v>4720702</v>
      </c>
      <c r="K260" s="36"/>
      <c r="L260" s="92" t="s">
        <v>2312</v>
      </c>
    </row>
    <row r="261" spans="1:12" ht="15">
      <c r="A261" s="7">
        <v>231</v>
      </c>
      <c r="B261" s="17" t="s">
        <v>949</v>
      </c>
      <c r="C261" s="83" t="s">
        <v>950</v>
      </c>
      <c r="D261" s="17" t="s">
        <v>925</v>
      </c>
      <c r="E261" s="17" t="s">
        <v>951</v>
      </c>
      <c r="F261" s="63">
        <f t="shared" si="3"/>
        <v>39203768</v>
      </c>
      <c r="G261" s="36">
        <v>170000</v>
      </c>
      <c r="H261" s="36">
        <v>6060987</v>
      </c>
      <c r="I261" s="36">
        <v>6756018</v>
      </c>
      <c r="J261" s="36">
        <v>26216763</v>
      </c>
      <c r="K261" s="36"/>
      <c r="L261" s="75" t="s">
        <v>2278</v>
      </c>
    </row>
    <row r="262" spans="1:12" ht="15">
      <c r="A262" s="7">
        <v>232</v>
      </c>
      <c r="B262" s="17" t="s">
        <v>952</v>
      </c>
      <c r="C262" s="83" t="s">
        <v>953</v>
      </c>
      <c r="D262" s="17" t="s">
        <v>925</v>
      </c>
      <c r="E262" s="17" t="s">
        <v>954</v>
      </c>
      <c r="F262" s="63">
        <f t="shared" si="3"/>
        <v>11198605</v>
      </c>
      <c r="G262" s="36">
        <v>2788889</v>
      </c>
      <c r="H262" s="36">
        <v>4496323</v>
      </c>
      <c r="I262" s="36">
        <v>2743</v>
      </c>
      <c r="J262" s="36">
        <v>3910650</v>
      </c>
      <c r="K262" s="36"/>
      <c r="L262" s="92" t="s">
        <v>2310</v>
      </c>
    </row>
    <row r="263" spans="1:12" ht="15">
      <c r="A263" s="7">
        <v>233</v>
      </c>
      <c r="B263" s="17" t="s">
        <v>955</v>
      </c>
      <c r="C263" s="83" t="s">
        <v>956</v>
      </c>
      <c r="D263" s="17" t="s">
        <v>925</v>
      </c>
      <c r="E263" s="17" t="s">
        <v>957</v>
      </c>
      <c r="F263" s="63">
        <f t="shared" si="3"/>
        <v>16806803</v>
      </c>
      <c r="G263" s="36">
        <v>4427627</v>
      </c>
      <c r="H263" s="36">
        <v>7194072</v>
      </c>
      <c r="I263" s="36">
        <v>819461</v>
      </c>
      <c r="J263" s="36">
        <v>4365643</v>
      </c>
      <c r="K263" s="36"/>
      <c r="L263" s="92" t="s">
        <v>2310</v>
      </c>
    </row>
    <row r="264" spans="1:12" ht="15">
      <c r="A264" s="7">
        <v>234</v>
      </c>
      <c r="B264" s="17" t="s">
        <v>958</v>
      </c>
      <c r="C264" s="83" t="s">
        <v>959</v>
      </c>
      <c r="D264" s="17" t="s">
        <v>925</v>
      </c>
      <c r="E264" s="17" t="s">
        <v>960</v>
      </c>
      <c r="F264" s="63">
        <f t="shared" si="3"/>
        <v>742215</v>
      </c>
      <c r="G264" s="36">
        <v>0</v>
      </c>
      <c r="H264" s="36">
        <v>438619</v>
      </c>
      <c r="I264" s="36">
        <v>20350</v>
      </c>
      <c r="J264" s="36">
        <v>283246</v>
      </c>
      <c r="K264" s="36"/>
      <c r="L264" s="92" t="s">
        <v>2312</v>
      </c>
    </row>
    <row r="265" spans="1:12" ht="15">
      <c r="A265" s="7">
        <v>235</v>
      </c>
      <c r="B265" s="17" t="s">
        <v>961</v>
      </c>
      <c r="C265" s="83" t="s">
        <v>962</v>
      </c>
      <c r="D265" s="17" t="s">
        <v>925</v>
      </c>
      <c r="E265" s="17" t="s">
        <v>963</v>
      </c>
      <c r="F265" s="63">
        <f t="shared" si="3"/>
        <v>720107</v>
      </c>
      <c r="G265" s="36">
        <v>256000</v>
      </c>
      <c r="H265" s="36">
        <v>366526</v>
      </c>
      <c r="I265" s="36">
        <v>29049</v>
      </c>
      <c r="J265" s="36">
        <v>68532</v>
      </c>
      <c r="K265" s="36"/>
      <c r="L265" s="92" t="s">
        <v>2312</v>
      </c>
    </row>
    <row r="266" spans="1:12" ht="15">
      <c r="A266" s="7">
        <v>236</v>
      </c>
      <c r="B266" s="17" t="s">
        <v>964</v>
      </c>
      <c r="C266" s="83" t="s">
        <v>965</v>
      </c>
      <c r="D266" s="17" t="s">
        <v>925</v>
      </c>
      <c r="E266" s="17" t="s">
        <v>966</v>
      </c>
      <c r="F266" s="63">
        <f t="shared" si="3"/>
        <v>3872805</v>
      </c>
      <c r="G266" s="36">
        <v>0</v>
      </c>
      <c r="H266" s="36">
        <v>1239804</v>
      </c>
      <c r="I266" s="36">
        <v>49900</v>
      </c>
      <c r="J266" s="36">
        <v>2583101</v>
      </c>
      <c r="K266" s="36"/>
      <c r="L266" s="92" t="s">
        <v>2310</v>
      </c>
    </row>
    <row r="267" spans="1:12" ht="15">
      <c r="A267" s="7">
        <v>237</v>
      </c>
      <c r="B267" s="17" t="s">
        <v>967</v>
      </c>
      <c r="C267" s="83" t="s">
        <v>968</v>
      </c>
      <c r="D267" s="17" t="s">
        <v>925</v>
      </c>
      <c r="E267" s="17" t="s">
        <v>969</v>
      </c>
      <c r="F267" s="63">
        <f t="shared" si="3"/>
        <v>3296700</v>
      </c>
      <c r="G267" s="36">
        <v>255875</v>
      </c>
      <c r="H267" s="36">
        <v>2433723</v>
      </c>
      <c r="I267" s="36">
        <v>0</v>
      </c>
      <c r="J267" s="36">
        <v>607102</v>
      </c>
      <c r="K267" s="36"/>
      <c r="L267" s="92" t="s">
        <v>2312</v>
      </c>
    </row>
    <row r="268" spans="1:12" ht="15">
      <c r="A268" s="7">
        <v>238</v>
      </c>
      <c r="B268" s="17" t="s">
        <v>970</v>
      </c>
      <c r="C268" s="83" t="s">
        <v>971</v>
      </c>
      <c r="D268" s="17" t="s">
        <v>925</v>
      </c>
      <c r="E268" s="17" t="s">
        <v>972</v>
      </c>
      <c r="F268" s="63">
        <f t="shared" si="3"/>
        <v>7129394</v>
      </c>
      <c r="G268" s="36">
        <v>2718011</v>
      </c>
      <c r="H268" s="36">
        <v>1735281</v>
      </c>
      <c r="I268" s="36">
        <v>105000</v>
      </c>
      <c r="J268" s="36">
        <v>2571102</v>
      </c>
      <c r="K268" s="36"/>
      <c r="L268" s="92" t="s">
        <v>2310</v>
      </c>
    </row>
    <row r="269" spans="1:12" ht="15">
      <c r="A269" s="7">
        <v>239</v>
      </c>
      <c r="B269" s="17" t="s">
        <v>973</v>
      </c>
      <c r="C269" s="83" t="s">
        <v>974</v>
      </c>
      <c r="D269" s="17" t="s">
        <v>925</v>
      </c>
      <c r="E269" s="17" t="s">
        <v>1735</v>
      </c>
      <c r="F269" s="63">
        <f t="shared" si="3"/>
        <v>1336037</v>
      </c>
      <c r="G269" s="36">
        <v>149211</v>
      </c>
      <c r="H269" s="36">
        <v>55587</v>
      </c>
      <c r="I269" s="36">
        <v>40000</v>
      </c>
      <c r="J269" s="36">
        <v>1091239</v>
      </c>
      <c r="K269" s="36"/>
      <c r="L269" s="92" t="s">
        <v>2310</v>
      </c>
    </row>
    <row r="270" spans="1:12" ht="15">
      <c r="A270" s="7">
        <v>240</v>
      </c>
      <c r="B270" s="17" t="s">
        <v>976</v>
      </c>
      <c r="C270" s="83" t="s">
        <v>977</v>
      </c>
      <c r="D270" s="17" t="s">
        <v>925</v>
      </c>
      <c r="E270" s="17" t="s">
        <v>523</v>
      </c>
      <c r="F270" s="63">
        <f t="shared" si="3"/>
        <v>29471211</v>
      </c>
      <c r="G270" s="36">
        <v>1601850</v>
      </c>
      <c r="H270" s="36">
        <v>12111587</v>
      </c>
      <c r="I270" s="36">
        <v>896385</v>
      </c>
      <c r="J270" s="36">
        <v>14861389</v>
      </c>
      <c r="K270" s="36"/>
      <c r="L270" s="92" t="s">
        <v>2310</v>
      </c>
    </row>
    <row r="271" spans="1:12" ht="15">
      <c r="A271" s="7">
        <v>241</v>
      </c>
      <c r="B271" s="17" t="s">
        <v>978</v>
      </c>
      <c r="C271" s="83" t="s">
        <v>979</v>
      </c>
      <c r="D271" s="17" t="s">
        <v>925</v>
      </c>
      <c r="E271" s="17" t="s">
        <v>980</v>
      </c>
      <c r="F271" s="63">
        <f t="shared" si="3"/>
        <v>1445772</v>
      </c>
      <c r="G271" s="36">
        <v>484700</v>
      </c>
      <c r="H271" s="36">
        <v>935172</v>
      </c>
      <c r="I271" s="36">
        <v>0</v>
      </c>
      <c r="J271" s="36">
        <v>25900</v>
      </c>
      <c r="K271" s="36"/>
      <c r="L271" s="92" t="s">
        <v>2310</v>
      </c>
    </row>
    <row r="272" spans="1:12" ht="15">
      <c r="A272" s="7">
        <v>242</v>
      </c>
      <c r="B272" s="17" t="s">
        <v>981</v>
      </c>
      <c r="C272" s="83" t="s">
        <v>982</v>
      </c>
      <c r="D272" s="17" t="s">
        <v>925</v>
      </c>
      <c r="E272" s="17" t="s">
        <v>983</v>
      </c>
      <c r="F272" s="63">
        <f t="shared" si="3"/>
        <v>19803142</v>
      </c>
      <c r="G272" s="36">
        <v>1840200</v>
      </c>
      <c r="H272" s="36">
        <v>5177323</v>
      </c>
      <c r="I272" s="36">
        <v>138695</v>
      </c>
      <c r="J272" s="36">
        <v>12646924</v>
      </c>
      <c r="K272" s="36"/>
      <c r="L272" s="92" t="s">
        <v>2310</v>
      </c>
    </row>
    <row r="273" spans="1:12" ht="15">
      <c r="A273" s="7">
        <v>243</v>
      </c>
      <c r="B273" s="17" t="s">
        <v>984</v>
      </c>
      <c r="C273" s="83" t="s">
        <v>985</v>
      </c>
      <c r="D273" s="17" t="s">
        <v>925</v>
      </c>
      <c r="E273" s="17" t="s">
        <v>986</v>
      </c>
      <c r="F273" s="63">
        <f t="shared" si="3"/>
        <v>1079612</v>
      </c>
      <c r="G273" s="36">
        <v>10000</v>
      </c>
      <c r="H273" s="36">
        <v>760398</v>
      </c>
      <c r="I273" s="36">
        <v>0</v>
      </c>
      <c r="J273" s="36">
        <v>309214</v>
      </c>
      <c r="K273" s="36"/>
      <c r="L273" s="92" t="s">
        <v>2310</v>
      </c>
    </row>
    <row r="274" spans="1:12" ht="15">
      <c r="A274" s="7">
        <v>244</v>
      </c>
      <c r="B274" s="17" t="s">
        <v>987</v>
      </c>
      <c r="C274" s="83" t="s">
        <v>988</v>
      </c>
      <c r="D274" s="17" t="s">
        <v>925</v>
      </c>
      <c r="E274" s="17" t="s">
        <v>989</v>
      </c>
      <c r="F274" s="63">
        <f t="shared" si="3"/>
        <v>9201726</v>
      </c>
      <c r="G274" s="36">
        <v>113300</v>
      </c>
      <c r="H274" s="36">
        <v>1804300</v>
      </c>
      <c r="I274" s="36">
        <v>1242500</v>
      </c>
      <c r="J274" s="36">
        <v>6041626</v>
      </c>
      <c r="K274" s="36"/>
      <c r="L274" s="92" t="s">
        <v>2312</v>
      </c>
    </row>
    <row r="275" spans="1:12" ht="15">
      <c r="A275" s="7">
        <v>245</v>
      </c>
      <c r="B275" s="17" t="s">
        <v>990</v>
      </c>
      <c r="C275" s="83" t="s">
        <v>991</v>
      </c>
      <c r="D275" s="17" t="s">
        <v>925</v>
      </c>
      <c r="E275" s="17" t="s">
        <v>992</v>
      </c>
      <c r="F275" s="63">
        <f t="shared" si="3"/>
        <v>1389958</v>
      </c>
      <c r="G275" s="36">
        <v>219500</v>
      </c>
      <c r="H275" s="36">
        <v>699508</v>
      </c>
      <c r="I275" s="36">
        <v>0</v>
      </c>
      <c r="J275" s="36">
        <v>470950</v>
      </c>
      <c r="K275" s="36"/>
      <c r="L275" s="92" t="s">
        <v>2310</v>
      </c>
    </row>
    <row r="276" spans="1:12" ht="15">
      <c r="A276" s="7">
        <v>246</v>
      </c>
      <c r="B276" s="17" t="s">
        <v>993</v>
      </c>
      <c r="C276" s="83" t="s">
        <v>994</v>
      </c>
      <c r="D276" s="17" t="s">
        <v>925</v>
      </c>
      <c r="E276" s="17" t="s">
        <v>995</v>
      </c>
      <c r="F276" s="63">
        <f t="shared" si="3"/>
        <v>23230488</v>
      </c>
      <c r="G276" s="36">
        <v>9313320</v>
      </c>
      <c r="H276" s="36">
        <v>883122</v>
      </c>
      <c r="I276" s="36">
        <v>96482</v>
      </c>
      <c r="J276" s="36">
        <v>12937564</v>
      </c>
      <c r="K276" s="36"/>
      <c r="L276" s="92" t="s">
        <v>2310</v>
      </c>
    </row>
    <row r="277" spans="1:12" ht="15">
      <c r="A277" s="7">
        <v>247</v>
      </c>
      <c r="B277" s="17" t="s">
        <v>997</v>
      </c>
      <c r="C277" s="83" t="s">
        <v>998</v>
      </c>
      <c r="D277" s="17" t="s">
        <v>996</v>
      </c>
      <c r="E277" s="17" t="s">
        <v>999</v>
      </c>
      <c r="F277" s="63">
        <f t="shared" si="3"/>
        <v>30477453</v>
      </c>
      <c r="G277" s="36">
        <v>3797700</v>
      </c>
      <c r="H277" s="36">
        <v>16912525</v>
      </c>
      <c r="I277" s="36">
        <v>3950606</v>
      </c>
      <c r="J277" s="36">
        <v>5816622</v>
      </c>
      <c r="K277" s="36"/>
      <c r="L277" s="92" t="s">
        <v>2310</v>
      </c>
    </row>
    <row r="278" spans="1:12" ht="15">
      <c r="A278" s="7">
        <v>248</v>
      </c>
      <c r="B278" s="17" t="s">
        <v>1000</v>
      </c>
      <c r="C278" s="83" t="s">
        <v>1001</v>
      </c>
      <c r="D278" s="17" t="s">
        <v>996</v>
      </c>
      <c r="E278" s="17" t="s">
        <v>1002</v>
      </c>
      <c r="F278" s="63">
        <f t="shared" si="3"/>
        <v>317971</v>
      </c>
      <c r="G278" s="36">
        <v>219000</v>
      </c>
      <c r="H278" s="36">
        <v>71589</v>
      </c>
      <c r="I278" s="36">
        <v>0</v>
      </c>
      <c r="J278" s="36">
        <v>27382</v>
      </c>
      <c r="K278" s="36"/>
      <c r="L278" s="92" t="s">
        <v>2310</v>
      </c>
    </row>
    <row r="279" spans="1:12" ht="15">
      <c r="A279" s="7">
        <v>249</v>
      </c>
      <c r="B279" s="17" t="s">
        <v>1003</v>
      </c>
      <c r="C279" s="83" t="s">
        <v>1004</v>
      </c>
      <c r="D279" s="17" t="s">
        <v>996</v>
      </c>
      <c r="E279" s="17" t="s">
        <v>1005</v>
      </c>
      <c r="F279" s="63">
        <f t="shared" si="3"/>
        <v>6298770</v>
      </c>
      <c r="G279" s="36">
        <v>0</v>
      </c>
      <c r="H279" s="36">
        <v>2676673</v>
      </c>
      <c r="I279" s="36">
        <v>3008562</v>
      </c>
      <c r="J279" s="36">
        <v>613535</v>
      </c>
      <c r="K279" s="36"/>
      <c r="L279" s="92" t="s">
        <v>2310</v>
      </c>
    </row>
    <row r="280" spans="1:12" ht="15">
      <c r="A280" s="7">
        <v>250</v>
      </c>
      <c r="B280" s="17" t="s">
        <v>1006</v>
      </c>
      <c r="C280" s="83" t="s">
        <v>1007</v>
      </c>
      <c r="D280" s="17" t="s">
        <v>996</v>
      </c>
      <c r="E280" s="17" t="s">
        <v>1008</v>
      </c>
      <c r="F280" s="63">
        <f t="shared" si="3"/>
        <v>72009297</v>
      </c>
      <c r="G280" s="36">
        <v>67129790</v>
      </c>
      <c r="H280" s="36">
        <v>3077193</v>
      </c>
      <c r="I280" s="36">
        <v>548000</v>
      </c>
      <c r="J280" s="36">
        <v>1254314</v>
      </c>
      <c r="K280" s="36"/>
      <c r="L280" s="92" t="s">
        <v>2312</v>
      </c>
    </row>
    <row r="281" spans="1:12" ht="15">
      <c r="A281" s="7">
        <v>251</v>
      </c>
      <c r="B281" s="17" t="s">
        <v>1009</v>
      </c>
      <c r="C281" s="83" t="s">
        <v>1010</v>
      </c>
      <c r="D281" s="17" t="s">
        <v>996</v>
      </c>
      <c r="E281" s="17" t="s">
        <v>1011</v>
      </c>
      <c r="F281" s="63">
        <f t="shared" si="3"/>
        <v>129647547</v>
      </c>
      <c r="G281" s="36">
        <v>71615407</v>
      </c>
      <c r="H281" s="36">
        <v>40365834</v>
      </c>
      <c r="I281" s="36">
        <v>1892000</v>
      </c>
      <c r="J281" s="36">
        <v>15774306</v>
      </c>
      <c r="K281" s="36"/>
      <c r="L281" s="92" t="s">
        <v>2312</v>
      </c>
    </row>
    <row r="282" spans="1:12" ht="15">
      <c r="A282" s="7">
        <v>252</v>
      </c>
      <c r="B282" s="17" t="s">
        <v>1012</v>
      </c>
      <c r="C282" s="83" t="s">
        <v>1013</v>
      </c>
      <c r="D282" s="17" t="s">
        <v>996</v>
      </c>
      <c r="E282" s="17" t="s">
        <v>1014</v>
      </c>
      <c r="F282" s="63">
        <f t="shared" si="3"/>
        <v>1230023692</v>
      </c>
      <c r="G282" s="36">
        <v>820745664</v>
      </c>
      <c r="H282" s="36">
        <v>223951319</v>
      </c>
      <c r="I282" s="36">
        <v>3048783</v>
      </c>
      <c r="J282" s="36">
        <v>182277926</v>
      </c>
      <c r="K282" s="36"/>
      <c r="L282" s="92" t="s">
        <v>2310</v>
      </c>
    </row>
    <row r="283" spans="1:12" ht="15">
      <c r="A283" s="7">
        <v>253</v>
      </c>
      <c r="B283" s="17" t="s">
        <v>1015</v>
      </c>
      <c r="C283" s="83" t="s">
        <v>1016</v>
      </c>
      <c r="D283" s="17" t="s">
        <v>996</v>
      </c>
      <c r="E283" s="17" t="s">
        <v>1017</v>
      </c>
      <c r="F283" s="63">
        <f t="shared" si="3"/>
        <v>60522942</v>
      </c>
      <c r="G283" s="36">
        <v>28413662</v>
      </c>
      <c r="H283" s="36">
        <v>6322906</v>
      </c>
      <c r="I283" s="36">
        <v>7939123</v>
      </c>
      <c r="J283" s="36">
        <v>17847251</v>
      </c>
      <c r="K283" s="36"/>
      <c r="L283" s="92" t="s">
        <v>2312</v>
      </c>
    </row>
    <row r="284" spans="1:12" ht="15">
      <c r="A284" s="7">
        <v>254</v>
      </c>
      <c r="B284" s="17" t="s">
        <v>1018</v>
      </c>
      <c r="C284" s="83" t="s">
        <v>1019</v>
      </c>
      <c r="D284" s="17" t="s">
        <v>996</v>
      </c>
      <c r="E284" s="17" t="s">
        <v>1020</v>
      </c>
      <c r="F284" s="63">
        <f t="shared" si="3"/>
        <v>44120882</v>
      </c>
      <c r="G284" s="36">
        <v>60385</v>
      </c>
      <c r="H284" s="36">
        <v>9440401</v>
      </c>
      <c r="I284" s="36">
        <v>9443400</v>
      </c>
      <c r="J284" s="36">
        <v>25176696</v>
      </c>
      <c r="K284" s="36"/>
      <c r="L284" s="92" t="s">
        <v>2310</v>
      </c>
    </row>
    <row r="285" spans="1:12" ht="15">
      <c r="A285" s="7">
        <v>255</v>
      </c>
      <c r="B285" s="17" t="s">
        <v>1021</v>
      </c>
      <c r="C285" s="83" t="s">
        <v>1022</v>
      </c>
      <c r="D285" s="17" t="s">
        <v>996</v>
      </c>
      <c r="E285" s="17" t="s">
        <v>1023</v>
      </c>
      <c r="F285" s="63">
        <f t="shared" si="3"/>
        <v>112813313</v>
      </c>
      <c r="G285" s="36">
        <v>23863251</v>
      </c>
      <c r="H285" s="36">
        <v>5770928</v>
      </c>
      <c r="I285" s="36">
        <v>25064609</v>
      </c>
      <c r="J285" s="36">
        <v>58114525</v>
      </c>
      <c r="K285" s="36"/>
      <c r="L285" s="92" t="s">
        <v>2310</v>
      </c>
    </row>
    <row r="286" spans="1:12" ht="15">
      <c r="A286" s="7">
        <v>256</v>
      </c>
      <c r="B286" s="17" t="s">
        <v>1024</v>
      </c>
      <c r="C286" s="83" t="s">
        <v>1025</v>
      </c>
      <c r="D286" s="17" t="s">
        <v>996</v>
      </c>
      <c r="E286" s="17" t="s">
        <v>1026</v>
      </c>
      <c r="F286" s="63">
        <f t="shared" si="3"/>
        <v>34355700</v>
      </c>
      <c r="G286" s="36">
        <v>6605538</v>
      </c>
      <c r="H286" s="36">
        <v>11112563</v>
      </c>
      <c r="I286" s="36">
        <v>490000</v>
      </c>
      <c r="J286" s="36">
        <v>16147599</v>
      </c>
      <c r="K286" s="36"/>
      <c r="L286" s="92" t="s">
        <v>2310</v>
      </c>
    </row>
    <row r="287" spans="1:12" ht="15">
      <c r="A287" s="7">
        <v>257</v>
      </c>
      <c r="B287" s="17" t="s">
        <v>1027</v>
      </c>
      <c r="C287" s="83" t="s">
        <v>1028</v>
      </c>
      <c r="D287" s="17" t="s">
        <v>996</v>
      </c>
      <c r="E287" s="17" t="s">
        <v>1029</v>
      </c>
      <c r="F287" s="63">
        <f aca="true" t="shared" si="4" ref="F287:F322">G287+H287+I287+J287</f>
        <v>147362952</v>
      </c>
      <c r="G287" s="36">
        <v>105967724</v>
      </c>
      <c r="H287" s="36">
        <v>9438178</v>
      </c>
      <c r="I287" s="36">
        <v>0</v>
      </c>
      <c r="J287" s="36">
        <v>31957050</v>
      </c>
      <c r="K287" s="36"/>
      <c r="L287" s="92" t="s">
        <v>2312</v>
      </c>
    </row>
    <row r="288" spans="1:12" ht="15">
      <c r="A288" s="7">
        <v>258</v>
      </c>
      <c r="B288" s="17" t="s">
        <v>1030</v>
      </c>
      <c r="C288" s="83" t="s">
        <v>1031</v>
      </c>
      <c r="D288" s="17" t="s">
        <v>996</v>
      </c>
      <c r="E288" s="17" t="s">
        <v>1032</v>
      </c>
      <c r="F288" s="63">
        <f t="shared" si="4"/>
        <v>19932429</v>
      </c>
      <c r="G288" s="36">
        <v>4104325</v>
      </c>
      <c r="H288" s="36">
        <v>7524017</v>
      </c>
      <c r="I288" s="36">
        <v>104000</v>
      </c>
      <c r="J288" s="36">
        <v>8200087</v>
      </c>
      <c r="K288" s="36"/>
      <c r="L288" s="92" t="s">
        <v>2310</v>
      </c>
    </row>
    <row r="289" spans="1:12" ht="15">
      <c r="A289" s="7">
        <v>259</v>
      </c>
      <c r="B289" s="17" t="s">
        <v>1034</v>
      </c>
      <c r="C289" s="83" t="s">
        <v>1035</v>
      </c>
      <c r="D289" s="17" t="s">
        <v>1033</v>
      </c>
      <c r="E289" s="17" t="s">
        <v>1036</v>
      </c>
      <c r="F289" s="63">
        <f t="shared" si="4"/>
        <v>7175780</v>
      </c>
      <c r="G289" s="36">
        <v>1474717</v>
      </c>
      <c r="H289" s="36">
        <v>1892107</v>
      </c>
      <c r="I289" s="36">
        <v>2756551</v>
      </c>
      <c r="J289" s="36">
        <v>1052405</v>
      </c>
      <c r="K289" s="36"/>
      <c r="L289" s="92" t="s">
        <v>2310</v>
      </c>
    </row>
    <row r="290" spans="1:12" ht="15">
      <c r="A290" s="7">
        <v>260</v>
      </c>
      <c r="B290" s="17" t="s">
        <v>1037</v>
      </c>
      <c r="C290" s="83" t="s">
        <v>1038</v>
      </c>
      <c r="D290" s="17" t="s">
        <v>1033</v>
      </c>
      <c r="E290" s="17" t="s">
        <v>1039</v>
      </c>
      <c r="F290" s="63">
        <f t="shared" si="4"/>
        <v>2582706</v>
      </c>
      <c r="G290" s="36">
        <v>200000</v>
      </c>
      <c r="H290" s="36">
        <v>986667</v>
      </c>
      <c r="I290" s="36">
        <v>122869</v>
      </c>
      <c r="J290" s="36">
        <v>1273170</v>
      </c>
      <c r="K290" s="36"/>
      <c r="L290" s="92" t="s">
        <v>2312</v>
      </c>
    </row>
    <row r="291" spans="1:12" ht="15">
      <c r="A291" s="7">
        <v>261</v>
      </c>
      <c r="B291" s="17" t="s">
        <v>1040</v>
      </c>
      <c r="C291" s="83" t="s">
        <v>1041</v>
      </c>
      <c r="D291" s="17" t="s">
        <v>1033</v>
      </c>
      <c r="E291" s="17" t="s">
        <v>1042</v>
      </c>
      <c r="F291" s="63">
        <f t="shared" si="4"/>
        <v>820822</v>
      </c>
      <c r="G291" s="36">
        <v>16771</v>
      </c>
      <c r="H291" s="36">
        <v>201775</v>
      </c>
      <c r="I291" s="36">
        <v>0</v>
      </c>
      <c r="J291" s="36">
        <v>602276</v>
      </c>
      <c r="K291" s="36"/>
      <c r="L291" s="92" t="s">
        <v>2310</v>
      </c>
    </row>
    <row r="292" spans="1:12" ht="15">
      <c r="A292" s="7">
        <v>262</v>
      </c>
      <c r="B292" s="17" t="s">
        <v>1043</v>
      </c>
      <c r="C292" s="83" t="s">
        <v>1044</v>
      </c>
      <c r="D292" s="17" t="s">
        <v>1033</v>
      </c>
      <c r="E292" s="17" t="s">
        <v>1045</v>
      </c>
      <c r="F292" s="63">
        <f t="shared" si="4"/>
        <v>498484</v>
      </c>
      <c r="G292" s="36">
        <v>0</v>
      </c>
      <c r="H292" s="36">
        <v>390260</v>
      </c>
      <c r="I292" s="36">
        <v>6000</v>
      </c>
      <c r="J292" s="36">
        <v>102224</v>
      </c>
      <c r="K292" s="36"/>
      <c r="L292" s="92" t="s">
        <v>2312</v>
      </c>
    </row>
    <row r="293" spans="1:12" ht="15">
      <c r="A293" s="7">
        <v>263</v>
      </c>
      <c r="B293" s="17" t="s">
        <v>1046</v>
      </c>
      <c r="C293" s="83" t="s">
        <v>1047</v>
      </c>
      <c r="D293" s="17" t="s">
        <v>1033</v>
      </c>
      <c r="E293" s="17" t="s">
        <v>1048</v>
      </c>
      <c r="F293" s="63">
        <f t="shared" si="4"/>
        <v>6567430</v>
      </c>
      <c r="G293" s="36">
        <v>4086500</v>
      </c>
      <c r="H293" s="36">
        <v>1683209</v>
      </c>
      <c r="I293" s="36">
        <v>27000</v>
      </c>
      <c r="J293" s="36">
        <v>770721</v>
      </c>
      <c r="K293" s="36"/>
      <c r="L293" s="92" t="s">
        <v>2310</v>
      </c>
    </row>
    <row r="294" spans="1:12" ht="15">
      <c r="A294" s="7">
        <v>264</v>
      </c>
      <c r="B294" s="17" t="s">
        <v>1049</v>
      </c>
      <c r="C294" s="83" t="s">
        <v>1050</v>
      </c>
      <c r="D294" s="17" t="s">
        <v>1033</v>
      </c>
      <c r="E294" s="17" t="s">
        <v>1051</v>
      </c>
      <c r="F294" s="63">
        <f t="shared" si="4"/>
        <v>17510038</v>
      </c>
      <c r="G294" s="36">
        <v>601738</v>
      </c>
      <c r="H294" s="36">
        <v>7447826</v>
      </c>
      <c r="I294" s="36">
        <v>377501</v>
      </c>
      <c r="J294" s="36">
        <v>9082973</v>
      </c>
      <c r="K294" s="36"/>
      <c r="L294" s="92" t="s">
        <v>2310</v>
      </c>
    </row>
    <row r="295" spans="1:12" ht="15">
      <c r="A295" s="7">
        <v>265</v>
      </c>
      <c r="B295" s="17" t="s">
        <v>1052</v>
      </c>
      <c r="C295" s="83" t="s">
        <v>1053</v>
      </c>
      <c r="D295" s="17" t="s">
        <v>1033</v>
      </c>
      <c r="E295" s="17" t="s">
        <v>1054</v>
      </c>
      <c r="F295" s="63">
        <f t="shared" si="4"/>
        <v>4482480</v>
      </c>
      <c r="G295" s="36">
        <v>341800</v>
      </c>
      <c r="H295" s="36">
        <v>2166101</v>
      </c>
      <c r="I295" s="36">
        <v>525050</v>
      </c>
      <c r="J295" s="36">
        <v>1449529</v>
      </c>
      <c r="K295" s="36"/>
      <c r="L295" s="92" t="s">
        <v>2312</v>
      </c>
    </row>
    <row r="296" spans="1:12" ht="15">
      <c r="A296" s="7">
        <v>266</v>
      </c>
      <c r="B296" s="17" t="s">
        <v>1055</v>
      </c>
      <c r="C296" s="83" t="s">
        <v>1056</v>
      </c>
      <c r="D296" s="17" t="s">
        <v>1033</v>
      </c>
      <c r="E296" s="17" t="s">
        <v>1057</v>
      </c>
      <c r="F296" s="63">
        <f t="shared" si="4"/>
        <v>2720058</v>
      </c>
      <c r="G296" s="36">
        <v>26600</v>
      </c>
      <c r="H296" s="36">
        <v>1510008</v>
      </c>
      <c r="I296" s="36">
        <v>263724</v>
      </c>
      <c r="J296" s="36">
        <v>919726</v>
      </c>
      <c r="K296" s="36"/>
      <c r="L296" s="92" t="s">
        <v>2310</v>
      </c>
    </row>
    <row r="297" spans="1:12" ht="15">
      <c r="A297" s="7">
        <v>267</v>
      </c>
      <c r="B297" s="17" t="s">
        <v>1058</v>
      </c>
      <c r="C297" s="83" t="s">
        <v>1059</v>
      </c>
      <c r="D297" s="17" t="s">
        <v>1033</v>
      </c>
      <c r="E297" s="17" t="s">
        <v>1060</v>
      </c>
      <c r="F297" s="63">
        <f t="shared" si="4"/>
        <v>3784005</v>
      </c>
      <c r="G297" s="36">
        <v>0</v>
      </c>
      <c r="H297" s="36">
        <v>857714</v>
      </c>
      <c r="I297" s="36">
        <v>200000</v>
      </c>
      <c r="J297" s="36">
        <v>2726291</v>
      </c>
      <c r="K297" s="36"/>
      <c r="L297" s="92" t="s">
        <v>2310</v>
      </c>
    </row>
    <row r="298" spans="1:12" ht="15">
      <c r="A298" s="7">
        <v>268</v>
      </c>
      <c r="B298" s="17" t="s">
        <v>1061</v>
      </c>
      <c r="C298" s="83" t="s">
        <v>1062</v>
      </c>
      <c r="D298" s="17" t="s">
        <v>1033</v>
      </c>
      <c r="E298" s="17" t="s">
        <v>940</v>
      </c>
      <c r="F298" s="63">
        <f t="shared" si="4"/>
        <v>6126225</v>
      </c>
      <c r="G298" s="36">
        <v>2746575</v>
      </c>
      <c r="H298" s="36">
        <v>1940820</v>
      </c>
      <c r="I298" s="36">
        <v>316250</v>
      </c>
      <c r="J298" s="36">
        <v>1122580</v>
      </c>
      <c r="K298" s="63"/>
      <c r="L298" s="92" t="s">
        <v>2312</v>
      </c>
    </row>
    <row r="299" spans="1:12" ht="15">
      <c r="A299" s="7">
        <v>269</v>
      </c>
      <c r="B299" s="17" t="s">
        <v>1063</v>
      </c>
      <c r="C299" s="83" t="s">
        <v>1064</v>
      </c>
      <c r="D299" s="17" t="s">
        <v>1033</v>
      </c>
      <c r="E299" s="17" t="s">
        <v>1065</v>
      </c>
      <c r="F299" s="63">
        <f t="shared" si="4"/>
        <v>1551983</v>
      </c>
      <c r="G299" s="36">
        <v>767101</v>
      </c>
      <c r="H299" s="36">
        <v>695772</v>
      </c>
      <c r="I299" s="36">
        <v>3500</v>
      </c>
      <c r="J299" s="36">
        <v>85610</v>
      </c>
      <c r="K299" s="36"/>
      <c r="L299" s="92" t="s">
        <v>2310</v>
      </c>
    </row>
    <row r="300" spans="1:12" ht="15">
      <c r="A300" s="7">
        <v>270</v>
      </c>
      <c r="B300" s="17" t="s">
        <v>1066</v>
      </c>
      <c r="C300" s="83" t="s">
        <v>1067</v>
      </c>
      <c r="D300" s="17" t="s">
        <v>1033</v>
      </c>
      <c r="E300" s="17" t="s">
        <v>1068</v>
      </c>
      <c r="F300" s="63">
        <f t="shared" si="4"/>
        <v>681649</v>
      </c>
      <c r="G300" s="36">
        <v>20000</v>
      </c>
      <c r="H300" s="36">
        <v>240380</v>
      </c>
      <c r="I300" s="36">
        <v>86500</v>
      </c>
      <c r="J300" s="36">
        <v>334769</v>
      </c>
      <c r="K300" s="36"/>
      <c r="L300" s="92" t="s">
        <v>2310</v>
      </c>
    </row>
    <row r="301" spans="1:12" ht="15">
      <c r="A301" s="7">
        <v>271</v>
      </c>
      <c r="B301" s="17" t="s">
        <v>1069</v>
      </c>
      <c r="C301" s="83" t="s">
        <v>1070</v>
      </c>
      <c r="D301" s="17" t="s">
        <v>1033</v>
      </c>
      <c r="E301" s="17" t="s">
        <v>1071</v>
      </c>
      <c r="F301" s="63">
        <f t="shared" si="4"/>
        <v>733507</v>
      </c>
      <c r="G301" s="36">
        <v>53950</v>
      </c>
      <c r="H301" s="36">
        <v>323728</v>
      </c>
      <c r="I301" s="36">
        <v>193300</v>
      </c>
      <c r="J301" s="36">
        <v>162529</v>
      </c>
      <c r="K301" s="36"/>
      <c r="L301" s="92" t="s">
        <v>2312</v>
      </c>
    </row>
    <row r="302" spans="1:12" ht="15">
      <c r="A302" s="7">
        <v>272</v>
      </c>
      <c r="B302" s="17" t="s">
        <v>1072</v>
      </c>
      <c r="C302" s="83" t="s">
        <v>1073</v>
      </c>
      <c r="D302" s="17" t="s">
        <v>1033</v>
      </c>
      <c r="E302" s="17" t="s">
        <v>1074</v>
      </c>
      <c r="F302" s="63">
        <f t="shared" si="4"/>
        <v>2676743</v>
      </c>
      <c r="G302" s="36">
        <v>447000</v>
      </c>
      <c r="H302" s="36">
        <v>944652</v>
      </c>
      <c r="I302" s="36">
        <v>1080000</v>
      </c>
      <c r="J302" s="36">
        <v>205091</v>
      </c>
      <c r="K302" s="36"/>
      <c r="L302" s="75" t="s">
        <v>2278</v>
      </c>
    </row>
    <row r="303" spans="1:12" ht="15">
      <c r="A303" s="7">
        <v>273</v>
      </c>
      <c r="B303" s="17" t="s">
        <v>1075</v>
      </c>
      <c r="C303" s="83" t="s">
        <v>1076</v>
      </c>
      <c r="D303" s="17" t="s">
        <v>1033</v>
      </c>
      <c r="E303" s="17" t="s">
        <v>1077</v>
      </c>
      <c r="F303" s="63">
        <f t="shared" si="4"/>
        <v>5403319</v>
      </c>
      <c r="G303" s="36">
        <v>523980</v>
      </c>
      <c r="H303" s="36">
        <v>1278371</v>
      </c>
      <c r="I303" s="36">
        <v>1305564</v>
      </c>
      <c r="J303" s="36">
        <v>2295404</v>
      </c>
      <c r="K303" s="36"/>
      <c r="L303" s="92" t="s">
        <v>2310</v>
      </c>
    </row>
    <row r="304" spans="1:12" ht="15">
      <c r="A304" s="7">
        <v>274</v>
      </c>
      <c r="B304" s="17" t="s">
        <v>1078</v>
      </c>
      <c r="C304" s="83" t="s">
        <v>1079</v>
      </c>
      <c r="D304" s="17" t="s">
        <v>1033</v>
      </c>
      <c r="E304" s="17" t="s">
        <v>1080</v>
      </c>
      <c r="F304" s="63">
        <f t="shared" si="4"/>
        <v>3469527</v>
      </c>
      <c r="G304" s="36">
        <v>1372754</v>
      </c>
      <c r="H304" s="36">
        <v>1291344</v>
      </c>
      <c r="I304" s="36">
        <v>135590</v>
      </c>
      <c r="J304" s="36">
        <v>669839</v>
      </c>
      <c r="K304" s="63"/>
      <c r="L304" s="92" t="s">
        <v>2310</v>
      </c>
    </row>
    <row r="305" spans="1:12" ht="15">
      <c r="A305" s="7">
        <v>275</v>
      </c>
      <c r="B305" s="17" t="s">
        <v>1081</v>
      </c>
      <c r="C305" s="83" t="s">
        <v>1082</v>
      </c>
      <c r="D305" s="17" t="s">
        <v>1033</v>
      </c>
      <c r="E305" s="17" t="s">
        <v>1083</v>
      </c>
      <c r="F305" s="63">
        <f t="shared" si="4"/>
        <v>5477815</v>
      </c>
      <c r="G305" s="36">
        <v>417250</v>
      </c>
      <c r="H305" s="36">
        <v>3298458</v>
      </c>
      <c r="I305" s="36">
        <v>0</v>
      </c>
      <c r="J305" s="36">
        <v>1762107</v>
      </c>
      <c r="K305" s="36"/>
      <c r="L305" s="92" t="s">
        <v>2310</v>
      </c>
    </row>
    <row r="306" spans="1:12" ht="15">
      <c r="A306" s="7">
        <v>276</v>
      </c>
      <c r="B306" s="17" t="s">
        <v>1084</v>
      </c>
      <c r="C306" s="83" t="s">
        <v>1085</v>
      </c>
      <c r="D306" s="17" t="s">
        <v>1033</v>
      </c>
      <c r="E306" s="17" t="s">
        <v>1086</v>
      </c>
      <c r="F306" s="63">
        <f t="shared" si="4"/>
        <v>663713</v>
      </c>
      <c r="G306" s="36">
        <v>0</v>
      </c>
      <c r="H306" s="36">
        <v>244876</v>
      </c>
      <c r="I306" s="36">
        <v>36250</v>
      </c>
      <c r="J306" s="36">
        <v>382587</v>
      </c>
      <c r="K306" s="36"/>
      <c r="L306" s="92" t="s">
        <v>2310</v>
      </c>
    </row>
    <row r="307" spans="1:12" ht="15">
      <c r="A307" s="7">
        <v>277</v>
      </c>
      <c r="B307" s="17" t="s">
        <v>1087</v>
      </c>
      <c r="C307" s="83" t="s">
        <v>1088</v>
      </c>
      <c r="D307" s="17" t="s">
        <v>1033</v>
      </c>
      <c r="E307" s="17" t="s">
        <v>1089</v>
      </c>
      <c r="F307" s="63">
        <f t="shared" si="4"/>
        <v>3897782</v>
      </c>
      <c r="G307" s="36">
        <v>1073513</v>
      </c>
      <c r="H307" s="36">
        <v>2163362</v>
      </c>
      <c r="I307" s="36">
        <v>251019</v>
      </c>
      <c r="J307" s="36">
        <v>409888</v>
      </c>
      <c r="K307" s="36"/>
      <c r="L307" s="92" t="s">
        <v>2312</v>
      </c>
    </row>
    <row r="308" spans="1:12" ht="15">
      <c r="A308" s="7">
        <v>278</v>
      </c>
      <c r="B308" s="17" t="s">
        <v>1090</v>
      </c>
      <c r="C308" s="83" t="s">
        <v>1091</v>
      </c>
      <c r="D308" s="17" t="s">
        <v>1033</v>
      </c>
      <c r="E308" s="17" t="s">
        <v>1092</v>
      </c>
      <c r="F308" s="63">
        <f t="shared" si="4"/>
        <v>222837</v>
      </c>
      <c r="G308" s="36">
        <v>600</v>
      </c>
      <c r="H308" s="36">
        <v>114692</v>
      </c>
      <c r="I308" s="36">
        <v>0</v>
      </c>
      <c r="J308" s="36">
        <v>107545</v>
      </c>
      <c r="K308" s="36"/>
      <c r="L308" s="92" t="s">
        <v>2310</v>
      </c>
    </row>
    <row r="309" spans="1:12" ht="15">
      <c r="A309" s="7">
        <v>279</v>
      </c>
      <c r="B309" s="17" t="s">
        <v>1093</v>
      </c>
      <c r="C309" s="83" t="s">
        <v>1094</v>
      </c>
      <c r="D309" s="17" t="s">
        <v>1033</v>
      </c>
      <c r="E309" s="17" t="s">
        <v>1095</v>
      </c>
      <c r="F309" s="63">
        <f t="shared" si="4"/>
        <v>39708096</v>
      </c>
      <c r="G309" s="36">
        <v>9251516</v>
      </c>
      <c r="H309" s="36">
        <v>8577398</v>
      </c>
      <c r="I309" s="36">
        <v>6597606</v>
      </c>
      <c r="J309" s="36">
        <v>15281576</v>
      </c>
      <c r="K309" s="36"/>
      <c r="L309" s="92" t="s">
        <v>2310</v>
      </c>
    </row>
    <row r="310" spans="1:12" ht="15">
      <c r="A310" s="7">
        <v>280</v>
      </c>
      <c r="B310" s="17" t="s">
        <v>1096</v>
      </c>
      <c r="C310" s="83" t="s">
        <v>1097</v>
      </c>
      <c r="D310" s="17" t="s">
        <v>1033</v>
      </c>
      <c r="E310" s="17" t="s">
        <v>1098</v>
      </c>
      <c r="F310" s="63">
        <f t="shared" si="4"/>
        <v>29164476</v>
      </c>
      <c r="G310" s="36">
        <v>13934951</v>
      </c>
      <c r="H310" s="36">
        <v>7728657</v>
      </c>
      <c r="I310" s="36">
        <v>2700823</v>
      </c>
      <c r="J310" s="36">
        <v>4800045</v>
      </c>
      <c r="K310" s="36"/>
      <c r="L310" s="92" t="s">
        <v>2310</v>
      </c>
    </row>
    <row r="311" spans="1:12" ht="15">
      <c r="A311" s="7">
        <v>281</v>
      </c>
      <c r="B311" s="17" t="s">
        <v>1099</v>
      </c>
      <c r="C311" s="83" t="s">
        <v>1100</v>
      </c>
      <c r="D311" s="17" t="s">
        <v>1033</v>
      </c>
      <c r="E311" s="17" t="s">
        <v>1101</v>
      </c>
      <c r="F311" s="63">
        <f t="shared" si="4"/>
        <v>233612</v>
      </c>
      <c r="G311" s="36">
        <v>0</v>
      </c>
      <c r="H311" s="36">
        <v>166492</v>
      </c>
      <c r="I311" s="36">
        <v>0</v>
      </c>
      <c r="J311" s="36">
        <v>67120</v>
      </c>
      <c r="K311" s="36"/>
      <c r="L311" s="92" t="s">
        <v>2312</v>
      </c>
    </row>
    <row r="312" spans="1:12" ht="15">
      <c r="A312" s="7">
        <v>282</v>
      </c>
      <c r="B312" s="17" t="s">
        <v>1102</v>
      </c>
      <c r="C312" s="83" t="s">
        <v>1103</v>
      </c>
      <c r="D312" s="17" t="s">
        <v>1033</v>
      </c>
      <c r="E312" s="17" t="s">
        <v>1104</v>
      </c>
      <c r="F312" s="63">
        <f t="shared" si="4"/>
        <v>8820139</v>
      </c>
      <c r="G312" s="36">
        <v>1465001</v>
      </c>
      <c r="H312" s="36">
        <v>6382902</v>
      </c>
      <c r="I312" s="36">
        <v>521486</v>
      </c>
      <c r="J312" s="36">
        <v>450750</v>
      </c>
      <c r="K312" s="36"/>
      <c r="L312" s="92" t="s">
        <v>2312</v>
      </c>
    </row>
    <row r="313" spans="1:12" ht="15">
      <c r="A313" s="7">
        <v>283</v>
      </c>
      <c r="B313" s="17" t="s">
        <v>1105</v>
      </c>
      <c r="C313" s="83" t="s">
        <v>1106</v>
      </c>
      <c r="D313" s="17" t="s">
        <v>1033</v>
      </c>
      <c r="E313" s="17" t="s">
        <v>1107</v>
      </c>
      <c r="F313" s="63">
        <f t="shared" si="4"/>
        <v>4434929</v>
      </c>
      <c r="G313" s="36">
        <v>1227500</v>
      </c>
      <c r="H313" s="36">
        <v>1691695</v>
      </c>
      <c r="I313" s="36">
        <v>21000</v>
      </c>
      <c r="J313" s="36">
        <v>1494734</v>
      </c>
      <c r="K313" s="36"/>
      <c r="L313" s="92" t="s">
        <v>2310</v>
      </c>
    </row>
    <row r="314" spans="1:12" ht="15">
      <c r="A314" s="7">
        <v>284</v>
      </c>
      <c r="B314" s="17" t="s">
        <v>1108</v>
      </c>
      <c r="C314" s="83" t="s">
        <v>1109</v>
      </c>
      <c r="D314" s="17" t="s">
        <v>1033</v>
      </c>
      <c r="E314" s="17" t="s">
        <v>1110</v>
      </c>
      <c r="F314" s="63">
        <f t="shared" si="4"/>
        <v>4928067</v>
      </c>
      <c r="G314" s="36">
        <v>192300</v>
      </c>
      <c r="H314" s="36">
        <v>4303066</v>
      </c>
      <c r="I314" s="36">
        <v>174700</v>
      </c>
      <c r="J314" s="36">
        <v>258001</v>
      </c>
      <c r="K314" s="36"/>
      <c r="L314" s="92" t="s">
        <v>2310</v>
      </c>
    </row>
    <row r="315" spans="1:12" ht="15">
      <c r="A315" s="7">
        <v>285</v>
      </c>
      <c r="B315" s="17" t="s">
        <v>1112</v>
      </c>
      <c r="C315" s="83" t="s">
        <v>1113</v>
      </c>
      <c r="D315" s="17" t="s">
        <v>1111</v>
      </c>
      <c r="E315" s="17" t="s">
        <v>1114</v>
      </c>
      <c r="F315" s="63">
        <f t="shared" si="4"/>
        <v>14378605</v>
      </c>
      <c r="G315" s="36">
        <v>575001</v>
      </c>
      <c r="H315" s="36">
        <v>5673428</v>
      </c>
      <c r="I315" s="36">
        <v>407500</v>
      </c>
      <c r="J315" s="36">
        <v>7722676</v>
      </c>
      <c r="K315" s="36"/>
      <c r="L315" s="92" t="s">
        <v>2310</v>
      </c>
    </row>
    <row r="316" spans="1:12" ht="15">
      <c r="A316" s="7">
        <v>286</v>
      </c>
      <c r="B316" s="17" t="s">
        <v>1122</v>
      </c>
      <c r="C316" s="83" t="s">
        <v>1123</v>
      </c>
      <c r="D316" s="17" t="s">
        <v>1111</v>
      </c>
      <c r="E316" s="17" t="s">
        <v>1124</v>
      </c>
      <c r="F316" s="63">
        <f t="shared" si="4"/>
        <v>30813563</v>
      </c>
      <c r="G316" s="36">
        <v>899125</v>
      </c>
      <c r="H316" s="36">
        <v>9573697</v>
      </c>
      <c r="I316" s="36">
        <v>60411</v>
      </c>
      <c r="J316" s="36">
        <v>20280330</v>
      </c>
      <c r="K316" s="36"/>
      <c r="L316" s="92" t="s">
        <v>2310</v>
      </c>
    </row>
    <row r="317" spans="1:12" ht="15">
      <c r="A317" s="7">
        <v>287</v>
      </c>
      <c r="B317" s="17" t="s">
        <v>1125</v>
      </c>
      <c r="C317" s="83" t="s">
        <v>1126</v>
      </c>
      <c r="D317" s="17" t="s">
        <v>1111</v>
      </c>
      <c r="E317" s="17" t="s">
        <v>291</v>
      </c>
      <c r="F317" s="63">
        <f t="shared" si="4"/>
        <v>94476907</v>
      </c>
      <c r="G317" s="36">
        <v>12322749</v>
      </c>
      <c r="H317" s="36">
        <v>26195466</v>
      </c>
      <c r="I317" s="36">
        <v>27815809</v>
      </c>
      <c r="J317" s="36">
        <v>28142883</v>
      </c>
      <c r="K317" s="36"/>
      <c r="L317" s="92" t="s">
        <v>2312</v>
      </c>
    </row>
    <row r="318" spans="1:12" ht="15">
      <c r="A318" s="7">
        <v>288</v>
      </c>
      <c r="B318" s="17" t="s">
        <v>1127</v>
      </c>
      <c r="C318" s="83" t="s">
        <v>1128</v>
      </c>
      <c r="D318" s="17" t="s">
        <v>1111</v>
      </c>
      <c r="E318" s="17" t="s">
        <v>1129</v>
      </c>
      <c r="F318" s="63">
        <f t="shared" si="4"/>
        <v>9655870</v>
      </c>
      <c r="G318" s="36">
        <v>0</v>
      </c>
      <c r="H318" s="36">
        <v>1504366</v>
      </c>
      <c r="I318" s="36">
        <v>0</v>
      </c>
      <c r="J318" s="36">
        <v>8151504</v>
      </c>
      <c r="K318" s="36"/>
      <c r="L318" s="92" t="s">
        <v>2310</v>
      </c>
    </row>
    <row r="319" spans="1:12" ht="15">
      <c r="A319" s="7">
        <v>289</v>
      </c>
      <c r="B319" s="17" t="s">
        <v>1130</v>
      </c>
      <c r="C319" s="83" t="s">
        <v>1131</v>
      </c>
      <c r="D319" s="17" t="s">
        <v>1111</v>
      </c>
      <c r="E319" s="17" t="s">
        <v>1132</v>
      </c>
      <c r="F319" s="63">
        <f t="shared" si="4"/>
        <v>2820559</v>
      </c>
      <c r="G319" s="36">
        <v>222046</v>
      </c>
      <c r="H319" s="36">
        <v>1158002</v>
      </c>
      <c r="I319" s="36">
        <v>2451</v>
      </c>
      <c r="J319" s="36">
        <v>1438060</v>
      </c>
      <c r="K319" s="36"/>
      <c r="L319" s="92" t="s">
        <v>2310</v>
      </c>
    </row>
    <row r="320" spans="1:12" ht="15">
      <c r="A320" s="7">
        <v>290</v>
      </c>
      <c r="B320" s="17" t="s">
        <v>1133</v>
      </c>
      <c r="C320" s="83" t="s">
        <v>1134</v>
      </c>
      <c r="D320" s="17" t="s">
        <v>1111</v>
      </c>
      <c r="E320" s="17" t="s">
        <v>838</v>
      </c>
      <c r="F320" s="63">
        <f t="shared" si="4"/>
        <v>28769742</v>
      </c>
      <c r="G320" s="36">
        <v>4330243</v>
      </c>
      <c r="H320" s="36">
        <v>11613756</v>
      </c>
      <c r="I320" s="36">
        <v>301488</v>
      </c>
      <c r="J320" s="36">
        <v>12524255</v>
      </c>
      <c r="K320" s="36"/>
      <c r="L320" s="92" t="s">
        <v>2310</v>
      </c>
    </row>
    <row r="321" spans="1:12" ht="15">
      <c r="A321" s="7">
        <v>291</v>
      </c>
      <c r="B321" s="17" t="s">
        <v>1135</v>
      </c>
      <c r="C321" s="83" t="s">
        <v>1136</v>
      </c>
      <c r="D321" s="17" t="s">
        <v>1111</v>
      </c>
      <c r="E321" s="17" t="s">
        <v>841</v>
      </c>
      <c r="F321" s="63">
        <f t="shared" si="4"/>
        <v>116012504</v>
      </c>
      <c r="G321" s="36">
        <v>3676078</v>
      </c>
      <c r="H321" s="36">
        <v>12717397</v>
      </c>
      <c r="I321" s="36">
        <v>42492878</v>
      </c>
      <c r="J321" s="36">
        <v>57126151</v>
      </c>
      <c r="K321" s="36"/>
      <c r="L321" s="92" t="s">
        <v>2310</v>
      </c>
    </row>
    <row r="322" spans="1:12" ht="15">
      <c r="A322" s="7">
        <v>292</v>
      </c>
      <c r="B322" s="17" t="s">
        <v>1137</v>
      </c>
      <c r="C322" s="83" t="s">
        <v>1138</v>
      </c>
      <c r="D322" s="17" t="s">
        <v>1111</v>
      </c>
      <c r="E322" s="17" t="s">
        <v>1139</v>
      </c>
      <c r="F322" s="63">
        <f t="shared" si="4"/>
        <v>15178242</v>
      </c>
      <c r="G322" s="36">
        <v>0</v>
      </c>
      <c r="H322" s="36">
        <v>2566723</v>
      </c>
      <c r="I322" s="36">
        <v>11811722</v>
      </c>
      <c r="J322" s="36">
        <v>799797</v>
      </c>
      <c r="K322" s="36"/>
      <c r="L322" s="92" t="s">
        <v>2310</v>
      </c>
    </row>
    <row r="323" spans="1:12" ht="15">
      <c r="A323" s="7">
        <v>293</v>
      </c>
      <c r="B323" s="17" t="s">
        <v>1140</v>
      </c>
      <c r="C323" s="83" t="s">
        <v>1141</v>
      </c>
      <c r="D323" s="17" t="s">
        <v>1111</v>
      </c>
      <c r="E323" s="17" t="s">
        <v>1142</v>
      </c>
      <c r="F323" s="63" t="s">
        <v>2282</v>
      </c>
      <c r="G323" s="36"/>
      <c r="H323" s="36"/>
      <c r="I323" s="36"/>
      <c r="J323" s="36"/>
      <c r="K323" s="36"/>
      <c r="L323" s="75" t="s">
        <v>2313</v>
      </c>
    </row>
    <row r="324" spans="1:12" ht="15">
      <c r="A324" s="7">
        <v>294</v>
      </c>
      <c r="B324" s="17" t="s">
        <v>1143</v>
      </c>
      <c r="C324" s="98" t="s">
        <v>1144</v>
      </c>
      <c r="D324" s="17" t="s">
        <v>1111</v>
      </c>
      <c r="E324" s="17" t="s">
        <v>2308</v>
      </c>
      <c r="F324" s="63">
        <f aca="true" t="shared" si="5" ref="F324:F387">G324+H324+I324+J324</f>
        <v>177035290</v>
      </c>
      <c r="G324" s="36">
        <v>17244945</v>
      </c>
      <c r="H324" s="36">
        <v>32950995</v>
      </c>
      <c r="I324" s="36">
        <v>52665383</v>
      </c>
      <c r="J324" s="36">
        <v>74173967</v>
      </c>
      <c r="K324" s="36"/>
      <c r="L324" s="92" t="s">
        <v>2310</v>
      </c>
    </row>
    <row r="325" spans="1:12" ht="15">
      <c r="A325" s="7">
        <v>295</v>
      </c>
      <c r="B325" s="17" t="s">
        <v>1146</v>
      </c>
      <c r="C325" s="83" t="s">
        <v>1147</v>
      </c>
      <c r="D325" s="17" t="s">
        <v>1111</v>
      </c>
      <c r="E325" s="17" t="s">
        <v>1148</v>
      </c>
      <c r="F325" s="63">
        <f t="shared" si="5"/>
        <v>25959416</v>
      </c>
      <c r="G325" s="36">
        <v>80800</v>
      </c>
      <c r="H325" s="36">
        <v>13268416</v>
      </c>
      <c r="I325" s="36">
        <v>858200</v>
      </c>
      <c r="J325" s="36">
        <v>11752000</v>
      </c>
      <c r="K325" s="36"/>
      <c r="L325" s="92" t="s">
        <v>2310</v>
      </c>
    </row>
    <row r="326" spans="1:12" ht="15">
      <c r="A326" s="7">
        <v>296</v>
      </c>
      <c r="B326" s="17" t="s">
        <v>1149</v>
      </c>
      <c r="C326" s="83" t="s">
        <v>1150</v>
      </c>
      <c r="D326" s="17" t="s">
        <v>1111</v>
      </c>
      <c r="E326" s="17" t="s">
        <v>1118</v>
      </c>
      <c r="F326" s="63">
        <f t="shared" si="5"/>
        <v>38740731</v>
      </c>
      <c r="G326" s="36">
        <v>7051800</v>
      </c>
      <c r="H326" s="36">
        <v>5842049</v>
      </c>
      <c r="I326" s="36">
        <v>5873090</v>
      </c>
      <c r="J326" s="36">
        <v>19973792</v>
      </c>
      <c r="K326" s="36"/>
      <c r="L326" s="92" t="s">
        <v>2310</v>
      </c>
    </row>
    <row r="327" spans="1:12" ht="15">
      <c r="A327" s="7">
        <v>297</v>
      </c>
      <c r="B327" s="17" t="s">
        <v>1151</v>
      </c>
      <c r="C327" s="83" t="s">
        <v>1152</v>
      </c>
      <c r="D327" s="17" t="s">
        <v>1111</v>
      </c>
      <c r="E327" s="17" t="s">
        <v>1153</v>
      </c>
      <c r="F327" s="63">
        <f t="shared" si="5"/>
        <v>84026049</v>
      </c>
      <c r="G327" s="36">
        <v>6055025</v>
      </c>
      <c r="H327" s="36">
        <v>13075383</v>
      </c>
      <c r="I327" s="36">
        <v>12964284</v>
      </c>
      <c r="J327" s="36">
        <v>51931357</v>
      </c>
      <c r="K327" s="36"/>
      <c r="L327" s="92" t="s">
        <v>2312</v>
      </c>
    </row>
    <row r="328" spans="1:12" ht="15">
      <c r="A328" s="7">
        <v>298</v>
      </c>
      <c r="B328" s="17" t="s">
        <v>1155</v>
      </c>
      <c r="C328" s="83" t="s">
        <v>1156</v>
      </c>
      <c r="D328" s="17" t="s">
        <v>1154</v>
      </c>
      <c r="E328" s="17" t="s">
        <v>1157</v>
      </c>
      <c r="F328" s="63">
        <f t="shared" si="5"/>
        <v>54648812</v>
      </c>
      <c r="G328" s="36">
        <v>7112153</v>
      </c>
      <c r="H328" s="36">
        <v>4942296</v>
      </c>
      <c r="I328" s="36">
        <v>25488170</v>
      </c>
      <c r="J328" s="36">
        <v>17106193</v>
      </c>
      <c r="K328" s="36"/>
      <c r="L328" s="92" t="s">
        <v>2310</v>
      </c>
    </row>
    <row r="329" spans="1:12" ht="15">
      <c r="A329" s="7">
        <v>299</v>
      </c>
      <c r="B329" s="17" t="s">
        <v>1158</v>
      </c>
      <c r="C329" s="83" t="s">
        <v>1159</v>
      </c>
      <c r="D329" s="17" t="s">
        <v>1154</v>
      </c>
      <c r="E329" s="17" t="s">
        <v>1160</v>
      </c>
      <c r="F329" s="63">
        <f t="shared" si="5"/>
        <v>47270662</v>
      </c>
      <c r="G329" s="36">
        <v>437300</v>
      </c>
      <c r="H329" s="36">
        <v>3805509</v>
      </c>
      <c r="I329" s="36">
        <v>31807950</v>
      </c>
      <c r="J329" s="36">
        <v>11219903</v>
      </c>
      <c r="K329" s="36"/>
      <c r="L329" s="92" t="s">
        <v>2310</v>
      </c>
    </row>
    <row r="330" spans="1:12" ht="15">
      <c r="A330" s="7">
        <v>300</v>
      </c>
      <c r="B330" s="17" t="s">
        <v>1161</v>
      </c>
      <c r="C330" s="83" t="s">
        <v>1162</v>
      </c>
      <c r="D330" s="17" t="s">
        <v>1154</v>
      </c>
      <c r="E330" s="17" t="s">
        <v>1163</v>
      </c>
      <c r="F330" s="63">
        <f t="shared" si="5"/>
        <v>2936812</v>
      </c>
      <c r="G330" s="36">
        <v>344160</v>
      </c>
      <c r="H330" s="36">
        <v>2387754</v>
      </c>
      <c r="I330" s="36">
        <v>0</v>
      </c>
      <c r="J330" s="36">
        <v>204898</v>
      </c>
      <c r="K330" s="36"/>
      <c r="L330" s="92" t="s">
        <v>2310</v>
      </c>
    </row>
    <row r="331" spans="1:12" ht="15">
      <c r="A331" s="7">
        <v>301</v>
      </c>
      <c r="B331" s="17" t="s">
        <v>1164</v>
      </c>
      <c r="C331" s="83" t="s">
        <v>1165</v>
      </c>
      <c r="D331" s="17" t="s">
        <v>1154</v>
      </c>
      <c r="E331" s="17" t="s">
        <v>1166</v>
      </c>
      <c r="F331" s="63">
        <f t="shared" si="5"/>
        <v>44787777</v>
      </c>
      <c r="G331" s="36">
        <v>7960457</v>
      </c>
      <c r="H331" s="36">
        <v>17109167</v>
      </c>
      <c r="I331" s="36">
        <v>6936313</v>
      </c>
      <c r="J331" s="36">
        <v>12781840</v>
      </c>
      <c r="K331" s="36"/>
      <c r="L331" s="92" t="s">
        <v>2278</v>
      </c>
    </row>
    <row r="332" spans="1:12" ht="15">
      <c r="A332" s="7">
        <v>302</v>
      </c>
      <c r="B332" s="17" t="s">
        <v>1167</v>
      </c>
      <c r="C332" s="83" t="s">
        <v>1168</v>
      </c>
      <c r="D332" s="17" t="s">
        <v>1154</v>
      </c>
      <c r="E332" s="17" t="s">
        <v>1169</v>
      </c>
      <c r="F332" s="63">
        <f t="shared" si="5"/>
        <v>118906873</v>
      </c>
      <c r="G332" s="36">
        <v>24901031</v>
      </c>
      <c r="H332" s="36">
        <v>30334747</v>
      </c>
      <c r="I332" s="36">
        <v>5779682</v>
      </c>
      <c r="J332" s="36">
        <v>57891413</v>
      </c>
      <c r="K332" s="36"/>
      <c r="L332" s="92" t="s">
        <v>2310</v>
      </c>
    </row>
    <row r="333" spans="1:12" ht="15">
      <c r="A333" s="7">
        <v>303</v>
      </c>
      <c r="B333" s="17" t="s">
        <v>1170</v>
      </c>
      <c r="C333" s="83" t="s">
        <v>1171</v>
      </c>
      <c r="D333" s="17" t="s">
        <v>1154</v>
      </c>
      <c r="E333" s="17" t="s">
        <v>1172</v>
      </c>
      <c r="F333" s="63">
        <f t="shared" si="5"/>
        <v>2403769</v>
      </c>
      <c r="G333" s="36">
        <v>110316</v>
      </c>
      <c r="H333" s="36">
        <v>1413830</v>
      </c>
      <c r="I333" s="36">
        <v>784907</v>
      </c>
      <c r="J333" s="36">
        <v>94716</v>
      </c>
      <c r="K333" s="36"/>
      <c r="L333" s="92" t="s">
        <v>2310</v>
      </c>
    </row>
    <row r="334" spans="1:12" ht="15">
      <c r="A334" s="7">
        <v>304</v>
      </c>
      <c r="B334" s="17" t="s">
        <v>1173</v>
      </c>
      <c r="C334" s="83" t="s">
        <v>1174</v>
      </c>
      <c r="D334" s="17" t="s">
        <v>1154</v>
      </c>
      <c r="E334" s="17" t="s">
        <v>1175</v>
      </c>
      <c r="F334" s="63">
        <f t="shared" si="5"/>
        <v>10117742</v>
      </c>
      <c r="G334" s="36">
        <v>2829439</v>
      </c>
      <c r="H334" s="36">
        <v>2528862</v>
      </c>
      <c r="I334" s="36">
        <v>0</v>
      </c>
      <c r="J334" s="36">
        <v>4759441</v>
      </c>
      <c r="K334" s="36"/>
      <c r="L334" s="92" t="s">
        <v>2312</v>
      </c>
    </row>
    <row r="335" spans="1:12" ht="15">
      <c r="A335" s="7">
        <v>305</v>
      </c>
      <c r="B335" s="17" t="s">
        <v>1176</v>
      </c>
      <c r="C335" s="83" t="s">
        <v>1177</v>
      </c>
      <c r="D335" s="17" t="s">
        <v>1154</v>
      </c>
      <c r="E335" s="17" t="s">
        <v>1178</v>
      </c>
      <c r="F335" s="63">
        <f t="shared" si="5"/>
        <v>2169599</v>
      </c>
      <c r="G335" s="36">
        <v>1081595</v>
      </c>
      <c r="H335" s="36">
        <v>852148</v>
      </c>
      <c r="I335" s="36">
        <v>10300</v>
      </c>
      <c r="J335" s="36">
        <v>225556</v>
      </c>
      <c r="K335" s="36"/>
      <c r="L335" s="92" t="s">
        <v>2310</v>
      </c>
    </row>
    <row r="336" spans="1:12" ht="15">
      <c r="A336" s="7">
        <v>306</v>
      </c>
      <c r="B336" s="17" t="s">
        <v>1179</v>
      </c>
      <c r="C336" s="83" t="s">
        <v>1180</v>
      </c>
      <c r="D336" s="17" t="s">
        <v>1154</v>
      </c>
      <c r="E336" s="17" t="s">
        <v>1181</v>
      </c>
      <c r="F336" s="63">
        <f t="shared" si="5"/>
        <v>52853169</v>
      </c>
      <c r="G336" s="36">
        <v>0</v>
      </c>
      <c r="H336" s="36">
        <v>52853169</v>
      </c>
      <c r="I336" s="36">
        <v>0</v>
      </c>
      <c r="J336" s="36">
        <v>0</v>
      </c>
      <c r="K336" s="36"/>
      <c r="L336" s="92" t="s">
        <v>2312</v>
      </c>
    </row>
    <row r="337" spans="1:12" ht="15">
      <c r="A337" s="7">
        <v>307</v>
      </c>
      <c r="B337" s="17" t="s">
        <v>1182</v>
      </c>
      <c r="C337" s="83" t="s">
        <v>1183</v>
      </c>
      <c r="D337" s="17" t="s">
        <v>1154</v>
      </c>
      <c r="E337" s="17" t="s">
        <v>1184</v>
      </c>
      <c r="F337" s="63">
        <f t="shared" si="5"/>
        <v>13997411</v>
      </c>
      <c r="G337" s="36">
        <v>3763500</v>
      </c>
      <c r="H337" s="36">
        <v>7535957</v>
      </c>
      <c r="I337" s="36">
        <v>96900</v>
      </c>
      <c r="J337" s="36">
        <v>2601054</v>
      </c>
      <c r="K337" s="36"/>
      <c r="L337" s="92" t="s">
        <v>2310</v>
      </c>
    </row>
    <row r="338" spans="1:12" ht="15">
      <c r="A338" s="7">
        <v>308</v>
      </c>
      <c r="B338" s="17" t="s">
        <v>1185</v>
      </c>
      <c r="C338" s="83" t="s">
        <v>1186</v>
      </c>
      <c r="D338" s="17" t="s">
        <v>1154</v>
      </c>
      <c r="E338" s="17" t="s">
        <v>1187</v>
      </c>
      <c r="F338" s="63">
        <f t="shared" si="5"/>
        <v>8699005</v>
      </c>
      <c r="G338" s="36">
        <v>30480</v>
      </c>
      <c r="H338" s="36">
        <v>3404676</v>
      </c>
      <c r="I338" s="36">
        <v>234000</v>
      </c>
      <c r="J338" s="36">
        <v>5029849</v>
      </c>
      <c r="K338" s="36"/>
      <c r="L338" s="92" t="s">
        <v>2312</v>
      </c>
    </row>
    <row r="339" spans="1:12" ht="15">
      <c r="A339" s="7">
        <v>309</v>
      </c>
      <c r="B339" s="17" t="s">
        <v>1188</v>
      </c>
      <c r="C339" s="83" t="s">
        <v>1189</v>
      </c>
      <c r="D339" s="17" t="s">
        <v>1154</v>
      </c>
      <c r="E339" s="17" t="s">
        <v>1190</v>
      </c>
      <c r="F339" s="63">
        <f t="shared" si="5"/>
        <v>3340286</v>
      </c>
      <c r="G339" s="36">
        <v>53630</v>
      </c>
      <c r="H339" s="36">
        <v>2960250</v>
      </c>
      <c r="I339" s="36">
        <v>0</v>
      </c>
      <c r="J339" s="36">
        <v>326406</v>
      </c>
      <c r="K339" s="36"/>
      <c r="L339" s="92" t="s">
        <v>2310</v>
      </c>
    </row>
    <row r="340" spans="1:12" ht="15">
      <c r="A340" s="7">
        <v>310</v>
      </c>
      <c r="B340" s="17" t="s">
        <v>1191</v>
      </c>
      <c r="C340" s="83" t="s">
        <v>1192</v>
      </c>
      <c r="D340" s="17" t="s">
        <v>1154</v>
      </c>
      <c r="E340" s="17" t="s">
        <v>957</v>
      </c>
      <c r="F340" s="63">
        <f t="shared" si="5"/>
        <v>93682279</v>
      </c>
      <c r="G340" s="36">
        <v>59506674</v>
      </c>
      <c r="H340" s="36">
        <v>15661920</v>
      </c>
      <c r="I340" s="36">
        <v>7524466</v>
      </c>
      <c r="J340" s="36">
        <v>10989219</v>
      </c>
      <c r="K340" s="36"/>
      <c r="L340" s="92" t="s">
        <v>2312</v>
      </c>
    </row>
    <row r="341" spans="1:12" ht="15">
      <c r="A341" s="7">
        <v>311</v>
      </c>
      <c r="B341" s="17" t="s">
        <v>1193</v>
      </c>
      <c r="C341" s="83" t="s">
        <v>1194</v>
      </c>
      <c r="D341" s="17" t="s">
        <v>1154</v>
      </c>
      <c r="E341" s="17" t="s">
        <v>1686</v>
      </c>
      <c r="F341" s="63">
        <f t="shared" si="5"/>
        <v>327764623</v>
      </c>
      <c r="G341" s="36">
        <v>156087501</v>
      </c>
      <c r="H341" s="36">
        <v>16178562</v>
      </c>
      <c r="I341" s="36">
        <v>49512488</v>
      </c>
      <c r="J341" s="36">
        <v>105986072</v>
      </c>
      <c r="K341" s="36"/>
      <c r="L341" s="92" t="s">
        <v>2310</v>
      </c>
    </row>
    <row r="342" spans="1:12" ht="15">
      <c r="A342" s="7">
        <v>312</v>
      </c>
      <c r="B342" s="17" t="s">
        <v>1195</v>
      </c>
      <c r="C342" s="83" t="s">
        <v>1196</v>
      </c>
      <c r="D342" s="17" t="s">
        <v>1154</v>
      </c>
      <c r="E342" s="17" t="s">
        <v>1197</v>
      </c>
      <c r="F342" s="63">
        <f t="shared" si="5"/>
        <v>32319033</v>
      </c>
      <c r="G342" s="36">
        <v>1092801</v>
      </c>
      <c r="H342" s="36">
        <v>10864841</v>
      </c>
      <c r="I342" s="36">
        <v>5321531</v>
      </c>
      <c r="J342" s="36">
        <v>15039860</v>
      </c>
      <c r="K342" s="36"/>
      <c r="L342" s="92" t="s">
        <v>2312</v>
      </c>
    </row>
    <row r="343" spans="1:12" ht="15">
      <c r="A343" s="7">
        <v>313</v>
      </c>
      <c r="B343" s="17" t="s">
        <v>1198</v>
      </c>
      <c r="C343" s="83" t="s">
        <v>1199</v>
      </c>
      <c r="D343" s="17" t="s">
        <v>1154</v>
      </c>
      <c r="E343" s="17" t="s">
        <v>1200</v>
      </c>
      <c r="F343" s="63">
        <f t="shared" si="5"/>
        <v>26348734</v>
      </c>
      <c r="G343" s="36">
        <v>2650450</v>
      </c>
      <c r="H343" s="36">
        <v>7014681</v>
      </c>
      <c r="I343" s="36">
        <v>3028154</v>
      </c>
      <c r="J343" s="36">
        <v>13655449</v>
      </c>
      <c r="K343" s="36"/>
      <c r="L343" s="92" t="s">
        <v>2310</v>
      </c>
    </row>
    <row r="344" spans="1:12" ht="15">
      <c r="A344" s="7">
        <v>314</v>
      </c>
      <c r="B344" s="17" t="s">
        <v>1201</v>
      </c>
      <c r="C344" s="83" t="s">
        <v>1202</v>
      </c>
      <c r="D344" s="17" t="s">
        <v>1154</v>
      </c>
      <c r="E344" s="17" t="s">
        <v>1203</v>
      </c>
      <c r="F344" s="63">
        <f t="shared" si="5"/>
        <v>115689712</v>
      </c>
      <c r="G344" s="36">
        <v>2838244</v>
      </c>
      <c r="H344" s="36">
        <v>15743790</v>
      </c>
      <c r="I344" s="36">
        <v>36496696</v>
      </c>
      <c r="J344" s="36">
        <v>60610982</v>
      </c>
      <c r="K344" s="36"/>
      <c r="L344" s="92" t="s">
        <v>2310</v>
      </c>
    </row>
    <row r="345" spans="1:12" ht="15">
      <c r="A345" s="7">
        <v>315</v>
      </c>
      <c r="B345" s="17" t="s">
        <v>1204</v>
      </c>
      <c r="C345" s="83" t="s">
        <v>1205</v>
      </c>
      <c r="D345" s="17" t="s">
        <v>1154</v>
      </c>
      <c r="E345" s="17" t="s">
        <v>1206</v>
      </c>
      <c r="F345" s="63">
        <f t="shared" si="5"/>
        <v>56395546</v>
      </c>
      <c r="G345" s="36">
        <v>532507</v>
      </c>
      <c r="H345" s="36">
        <v>6909427</v>
      </c>
      <c r="I345" s="36">
        <v>8337200</v>
      </c>
      <c r="J345" s="36">
        <v>40616412</v>
      </c>
      <c r="K345" s="36"/>
      <c r="L345" s="92" t="s">
        <v>2312</v>
      </c>
    </row>
    <row r="346" spans="1:12" ht="15">
      <c r="A346" s="7">
        <v>316</v>
      </c>
      <c r="B346" s="17" t="s">
        <v>1207</v>
      </c>
      <c r="C346" s="83" t="s">
        <v>1208</v>
      </c>
      <c r="D346" s="17" t="s">
        <v>1154</v>
      </c>
      <c r="E346" s="17" t="s">
        <v>1209</v>
      </c>
      <c r="F346" s="63">
        <f t="shared" si="5"/>
        <v>50644455</v>
      </c>
      <c r="G346" s="36">
        <v>3397879</v>
      </c>
      <c r="H346" s="36">
        <v>21645950</v>
      </c>
      <c r="I346" s="36">
        <v>8910595</v>
      </c>
      <c r="J346" s="36">
        <v>16690031</v>
      </c>
      <c r="K346" s="36"/>
      <c r="L346" s="92" t="s">
        <v>2310</v>
      </c>
    </row>
    <row r="347" spans="1:12" ht="15">
      <c r="A347" s="7">
        <v>317</v>
      </c>
      <c r="B347" s="17" t="s">
        <v>1210</v>
      </c>
      <c r="C347" s="83" t="s">
        <v>1211</v>
      </c>
      <c r="D347" s="17" t="s">
        <v>1154</v>
      </c>
      <c r="E347" s="17" t="s">
        <v>1212</v>
      </c>
      <c r="F347" s="63">
        <f t="shared" si="5"/>
        <v>10940773</v>
      </c>
      <c r="G347" s="36">
        <v>0</v>
      </c>
      <c r="H347" s="36">
        <v>2042369</v>
      </c>
      <c r="I347" s="36">
        <v>57450</v>
      </c>
      <c r="J347" s="36">
        <v>8840954</v>
      </c>
      <c r="K347" s="36"/>
      <c r="L347" s="92" t="s">
        <v>2312</v>
      </c>
    </row>
    <row r="348" spans="1:12" ht="15">
      <c r="A348" s="7">
        <v>318</v>
      </c>
      <c r="B348" s="17" t="s">
        <v>1213</v>
      </c>
      <c r="C348" s="83" t="s">
        <v>1214</v>
      </c>
      <c r="D348" s="17" t="s">
        <v>1154</v>
      </c>
      <c r="E348" s="17" t="s">
        <v>1215</v>
      </c>
      <c r="F348" s="63">
        <f t="shared" si="5"/>
        <v>100740539</v>
      </c>
      <c r="G348" s="36">
        <v>14061138</v>
      </c>
      <c r="H348" s="36">
        <v>13427281</v>
      </c>
      <c r="I348" s="36">
        <v>19569051</v>
      </c>
      <c r="J348" s="36">
        <v>53683069</v>
      </c>
      <c r="K348" s="36"/>
      <c r="L348" s="92" t="s">
        <v>2310</v>
      </c>
    </row>
    <row r="349" spans="1:12" ht="15">
      <c r="A349" s="7">
        <v>319</v>
      </c>
      <c r="B349" s="17" t="s">
        <v>1216</v>
      </c>
      <c r="C349" s="83" t="s">
        <v>1217</v>
      </c>
      <c r="D349" s="17" t="s">
        <v>1154</v>
      </c>
      <c r="E349" s="17" t="s">
        <v>1218</v>
      </c>
      <c r="F349" s="63">
        <f t="shared" si="5"/>
        <v>43319318</v>
      </c>
      <c r="G349" s="36">
        <v>5513800</v>
      </c>
      <c r="H349" s="36">
        <v>4099894</v>
      </c>
      <c r="I349" s="36">
        <v>4271775</v>
      </c>
      <c r="J349" s="36">
        <v>29433849</v>
      </c>
      <c r="K349" s="36"/>
      <c r="L349" s="92" t="s">
        <v>2310</v>
      </c>
    </row>
    <row r="350" spans="1:12" ht="15">
      <c r="A350" s="7">
        <v>320</v>
      </c>
      <c r="B350" s="17" t="s">
        <v>1219</v>
      </c>
      <c r="C350" s="83" t="s">
        <v>1220</v>
      </c>
      <c r="D350" s="17" t="s">
        <v>1154</v>
      </c>
      <c r="E350" s="17" t="s">
        <v>1221</v>
      </c>
      <c r="F350" s="63">
        <f t="shared" si="5"/>
        <v>6919842</v>
      </c>
      <c r="G350" s="36">
        <v>225050</v>
      </c>
      <c r="H350" s="36">
        <v>4834864</v>
      </c>
      <c r="I350" s="36">
        <v>379000</v>
      </c>
      <c r="J350" s="36">
        <v>1480928</v>
      </c>
      <c r="K350" s="36"/>
      <c r="L350" s="92" t="s">
        <v>2310</v>
      </c>
    </row>
    <row r="351" spans="1:12" ht="15">
      <c r="A351" s="7">
        <v>321</v>
      </c>
      <c r="B351" s="17" t="s">
        <v>1222</v>
      </c>
      <c r="C351" s="83" t="s">
        <v>1223</v>
      </c>
      <c r="D351" s="17" t="s">
        <v>1154</v>
      </c>
      <c r="E351" s="17" t="s">
        <v>1224</v>
      </c>
      <c r="F351" s="63">
        <f t="shared" si="5"/>
        <v>5217315</v>
      </c>
      <c r="G351" s="36">
        <v>383302</v>
      </c>
      <c r="H351" s="36">
        <v>4295478</v>
      </c>
      <c r="I351" s="36">
        <v>26000</v>
      </c>
      <c r="J351" s="36">
        <v>512535</v>
      </c>
      <c r="K351" s="36"/>
      <c r="L351" s="92" t="s">
        <v>2310</v>
      </c>
    </row>
    <row r="352" spans="1:12" ht="15">
      <c r="A352" s="7">
        <v>322</v>
      </c>
      <c r="B352" s="17" t="s">
        <v>1225</v>
      </c>
      <c r="C352" s="83" t="s">
        <v>1226</v>
      </c>
      <c r="D352" s="17" t="s">
        <v>1154</v>
      </c>
      <c r="E352" s="17" t="s">
        <v>1227</v>
      </c>
      <c r="F352" s="63">
        <f t="shared" si="5"/>
        <v>167034311</v>
      </c>
      <c r="G352" s="36">
        <v>7604010</v>
      </c>
      <c r="H352" s="36">
        <v>30058079</v>
      </c>
      <c r="I352" s="36">
        <v>50323608</v>
      </c>
      <c r="J352" s="36">
        <v>79048614</v>
      </c>
      <c r="K352" s="36"/>
      <c r="L352" s="92" t="s">
        <v>2310</v>
      </c>
    </row>
    <row r="353" spans="1:12" ht="15">
      <c r="A353" s="7">
        <v>323</v>
      </c>
      <c r="B353" s="17" t="s">
        <v>1229</v>
      </c>
      <c r="C353" s="83" t="s">
        <v>1230</v>
      </c>
      <c r="D353" s="17" t="s">
        <v>1228</v>
      </c>
      <c r="E353" s="17" t="s">
        <v>1231</v>
      </c>
      <c r="F353" s="63">
        <f t="shared" si="5"/>
        <v>5909557</v>
      </c>
      <c r="G353" s="36">
        <v>1430425</v>
      </c>
      <c r="H353" s="36">
        <v>1386796</v>
      </c>
      <c r="I353" s="36">
        <v>2671203</v>
      </c>
      <c r="J353" s="36">
        <v>421133</v>
      </c>
      <c r="K353" s="36"/>
      <c r="L353" s="92" t="s">
        <v>2312</v>
      </c>
    </row>
    <row r="354" spans="1:12" ht="15">
      <c r="A354" s="7">
        <v>324</v>
      </c>
      <c r="B354" s="17" t="s">
        <v>1232</v>
      </c>
      <c r="C354" s="83" t="s">
        <v>1233</v>
      </c>
      <c r="D354" s="17" t="s">
        <v>1228</v>
      </c>
      <c r="E354" s="17" t="s">
        <v>1234</v>
      </c>
      <c r="F354" s="63">
        <f t="shared" si="5"/>
        <v>1288652</v>
      </c>
      <c r="G354" s="36">
        <v>0</v>
      </c>
      <c r="H354" s="36">
        <v>967565</v>
      </c>
      <c r="I354" s="36">
        <v>0</v>
      </c>
      <c r="J354" s="36">
        <v>321087</v>
      </c>
      <c r="K354" s="36"/>
      <c r="L354" s="92" t="s">
        <v>2310</v>
      </c>
    </row>
    <row r="355" spans="1:12" ht="15">
      <c r="A355" s="7">
        <v>325</v>
      </c>
      <c r="B355" s="17" t="s">
        <v>1235</v>
      </c>
      <c r="C355" s="83" t="s">
        <v>1236</v>
      </c>
      <c r="D355" s="17" t="s">
        <v>1228</v>
      </c>
      <c r="E355" s="17" t="s">
        <v>1237</v>
      </c>
      <c r="F355" s="63">
        <f t="shared" si="5"/>
        <v>12645077</v>
      </c>
      <c r="G355" s="36">
        <v>124021</v>
      </c>
      <c r="H355" s="36">
        <v>5095025</v>
      </c>
      <c r="I355" s="36">
        <v>20000</v>
      </c>
      <c r="J355" s="36">
        <v>7406031</v>
      </c>
      <c r="K355" s="36"/>
      <c r="L355" s="92" t="s">
        <v>2310</v>
      </c>
    </row>
    <row r="356" spans="1:12" ht="15">
      <c r="A356" s="7">
        <v>326</v>
      </c>
      <c r="B356" s="17" t="s">
        <v>1238</v>
      </c>
      <c r="C356" s="83" t="s">
        <v>1239</v>
      </c>
      <c r="D356" s="17" t="s">
        <v>1228</v>
      </c>
      <c r="E356" s="17" t="s">
        <v>1240</v>
      </c>
      <c r="F356" s="63">
        <f t="shared" si="5"/>
        <v>4363902</v>
      </c>
      <c r="G356" s="36">
        <v>447300</v>
      </c>
      <c r="H356" s="36">
        <v>2864968</v>
      </c>
      <c r="I356" s="36">
        <v>10000</v>
      </c>
      <c r="J356" s="36">
        <v>1041634</v>
      </c>
      <c r="K356" s="36"/>
      <c r="L356" s="92" t="s">
        <v>2310</v>
      </c>
    </row>
    <row r="357" spans="1:12" ht="15">
      <c r="A357" s="7">
        <v>327</v>
      </c>
      <c r="B357" s="17" t="s">
        <v>1241</v>
      </c>
      <c r="C357" s="83" t="s">
        <v>1242</v>
      </c>
      <c r="D357" s="17" t="s">
        <v>1228</v>
      </c>
      <c r="E357" s="17" t="s">
        <v>1243</v>
      </c>
      <c r="F357" s="63">
        <f t="shared" si="5"/>
        <v>11314622</v>
      </c>
      <c r="G357" s="36">
        <v>5602158</v>
      </c>
      <c r="H357" s="36">
        <v>3230258</v>
      </c>
      <c r="I357" s="36">
        <v>1692750</v>
      </c>
      <c r="J357" s="36">
        <v>789456</v>
      </c>
      <c r="K357" s="36"/>
      <c r="L357" s="92" t="s">
        <v>2310</v>
      </c>
    </row>
    <row r="358" spans="1:12" ht="15">
      <c r="A358" s="7">
        <v>328</v>
      </c>
      <c r="B358" s="17" t="s">
        <v>1244</v>
      </c>
      <c r="C358" s="83" t="s">
        <v>1245</v>
      </c>
      <c r="D358" s="17" t="s">
        <v>1228</v>
      </c>
      <c r="E358" s="17" t="s">
        <v>1246</v>
      </c>
      <c r="F358" s="63">
        <f t="shared" si="5"/>
        <v>19307139</v>
      </c>
      <c r="G358" s="36">
        <v>7377781</v>
      </c>
      <c r="H358" s="36">
        <v>4675862</v>
      </c>
      <c r="I358" s="36">
        <v>5378485</v>
      </c>
      <c r="J358" s="36">
        <v>1875011</v>
      </c>
      <c r="K358" s="36"/>
      <c r="L358" s="92" t="s">
        <v>2310</v>
      </c>
    </row>
    <row r="359" spans="1:12" ht="15">
      <c r="A359" s="7">
        <v>329</v>
      </c>
      <c r="B359" s="17" t="s">
        <v>1247</v>
      </c>
      <c r="C359" s="83" t="s">
        <v>1248</v>
      </c>
      <c r="D359" s="17" t="s">
        <v>1228</v>
      </c>
      <c r="E359" s="17" t="s">
        <v>1249</v>
      </c>
      <c r="F359" s="63">
        <f t="shared" si="5"/>
        <v>6769939</v>
      </c>
      <c r="G359" s="36">
        <v>2671994</v>
      </c>
      <c r="H359" s="36">
        <v>3590698</v>
      </c>
      <c r="I359" s="36">
        <v>70000</v>
      </c>
      <c r="J359" s="36">
        <v>437247</v>
      </c>
      <c r="K359" s="36"/>
      <c r="L359" s="92" t="s">
        <v>2310</v>
      </c>
    </row>
    <row r="360" spans="1:12" ht="15">
      <c r="A360" s="7">
        <v>330</v>
      </c>
      <c r="B360" s="17" t="s">
        <v>1250</v>
      </c>
      <c r="C360" s="83" t="s">
        <v>1251</v>
      </c>
      <c r="D360" s="17" t="s">
        <v>1228</v>
      </c>
      <c r="E360" s="17" t="s">
        <v>1252</v>
      </c>
      <c r="F360" s="63">
        <f t="shared" si="5"/>
        <v>12263532</v>
      </c>
      <c r="G360" s="36">
        <v>6865850</v>
      </c>
      <c r="H360" s="36">
        <v>2741270</v>
      </c>
      <c r="I360" s="36">
        <v>2363155</v>
      </c>
      <c r="J360" s="36">
        <v>293257</v>
      </c>
      <c r="K360" s="36"/>
      <c r="L360" s="92" t="s">
        <v>2310</v>
      </c>
    </row>
    <row r="361" spans="1:12" ht="15">
      <c r="A361" s="7">
        <v>331</v>
      </c>
      <c r="B361" s="17" t="s">
        <v>1253</v>
      </c>
      <c r="C361" s="83" t="s">
        <v>1254</v>
      </c>
      <c r="D361" s="17" t="s">
        <v>1228</v>
      </c>
      <c r="E361" s="17" t="s">
        <v>1255</v>
      </c>
      <c r="F361" s="63">
        <f t="shared" si="5"/>
        <v>18875314</v>
      </c>
      <c r="G361" s="36">
        <v>9788104</v>
      </c>
      <c r="H361" s="36">
        <v>8469487</v>
      </c>
      <c r="I361" s="36">
        <v>28726</v>
      </c>
      <c r="J361" s="36">
        <v>588997</v>
      </c>
      <c r="K361" s="36"/>
      <c r="L361" s="92" t="s">
        <v>2310</v>
      </c>
    </row>
    <row r="362" spans="1:12" ht="15">
      <c r="A362" s="7">
        <v>332</v>
      </c>
      <c r="B362" s="17" t="s">
        <v>1256</v>
      </c>
      <c r="C362" s="83" t="s">
        <v>1257</v>
      </c>
      <c r="D362" s="17" t="s">
        <v>1228</v>
      </c>
      <c r="E362" s="17" t="s">
        <v>1258</v>
      </c>
      <c r="F362" s="63">
        <f t="shared" si="5"/>
        <v>14481820</v>
      </c>
      <c r="G362" s="36">
        <v>4702253</v>
      </c>
      <c r="H362" s="36">
        <v>3016884</v>
      </c>
      <c r="I362" s="36">
        <v>6191300</v>
      </c>
      <c r="J362" s="36">
        <v>571383</v>
      </c>
      <c r="K362" s="36"/>
      <c r="L362" s="92" t="s">
        <v>2312</v>
      </c>
    </row>
    <row r="363" spans="1:12" ht="15">
      <c r="A363" s="7">
        <v>333</v>
      </c>
      <c r="B363" s="17" t="s">
        <v>1259</v>
      </c>
      <c r="C363" s="83" t="s">
        <v>1260</v>
      </c>
      <c r="D363" s="17" t="s">
        <v>1228</v>
      </c>
      <c r="E363" s="17" t="s">
        <v>1261</v>
      </c>
      <c r="F363" s="63">
        <f t="shared" si="5"/>
        <v>19385836</v>
      </c>
      <c r="G363" s="36">
        <v>4606373</v>
      </c>
      <c r="H363" s="36">
        <v>3775288</v>
      </c>
      <c r="I363" s="36">
        <v>2122700</v>
      </c>
      <c r="J363" s="36">
        <v>8881475</v>
      </c>
      <c r="K363" s="36"/>
      <c r="L363" s="92" t="s">
        <v>2310</v>
      </c>
    </row>
    <row r="364" spans="1:12" ht="15">
      <c r="A364" s="7">
        <v>334</v>
      </c>
      <c r="B364" s="17" t="s">
        <v>1262</v>
      </c>
      <c r="C364" s="83" t="s">
        <v>1263</v>
      </c>
      <c r="D364" s="17" t="s">
        <v>1228</v>
      </c>
      <c r="E364" s="17" t="s">
        <v>1264</v>
      </c>
      <c r="F364" s="63">
        <f t="shared" si="5"/>
        <v>1029684</v>
      </c>
      <c r="G364" s="36">
        <v>30000</v>
      </c>
      <c r="H364" s="36">
        <v>632927</v>
      </c>
      <c r="I364" s="36">
        <v>29000</v>
      </c>
      <c r="J364" s="36">
        <v>337757</v>
      </c>
      <c r="K364" s="36"/>
      <c r="L364" s="92" t="s">
        <v>2310</v>
      </c>
    </row>
    <row r="365" spans="1:12" ht="15">
      <c r="A365" s="7">
        <v>335</v>
      </c>
      <c r="B365" s="17" t="s">
        <v>1265</v>
      </c>
      <c r="C365" s="83" t="s">
        <v>1266</v>
      </c>
      <c r="D365" s="17" t="s">
        <v>1228</v>
      </c>
      <c r="E365" s="17" t="s">
        <v>1267</v>
      </c>
      <c r="F365" s="63">
        <f t="shared" si="5"/>
        <v>15120173</v>
      </c>
      <c r="G365" s="36">
        <v>6423235</v>
      </c>
      <c r="H365" s="36">
        <v>8588843</v>
      </c>
      <c r="I365" s="36">
        <v>0</v>
      </c>
      <c r="J365" s="36">
        <v>108095</v>
      </c>
      <c r="K365" s="36"/>
      <c r="L365" s="92" t="s">
        <v>2310</v>
      </c>
    </row>
    <row r="366" spans="1:12" ht="15">
      <c r="A366" s="7">
        <v>336</v>
      </c>
      <c r="B366" s="17" t="s">
        <v>1268</v>
      </c>
      <c r="C366" s="83" t="s">
        <v>1269</v>
      </c>
      <c r="D366" s="17" t="s">
        <v>1228</v>
      </c>
      <c r="E366" s="17" t="s">
        <v>1270</v>
      </c>
      <c r="F366" s="63">
        <f t="shared" si="5"/>
        <v>665728</v>
      </c>
      <c r="G366" s="36">
        <v>0</v>
      </c>
      <c r="H366" s="36">
        <v>329895</v>
      </c>
      <c r="I366" s="36">
        <v>15779</v>
      </c>
      <c r="J366" s="36">
        <v>320054</v>
      </c>
      <c r="K366" s="36"/>
      <c r="L366" s="92" t="s">
        <v>2310</v>
      </c>
    </row>
    <row r="367" spans="1:12" ht="15">
      <c r="A367" s="7">
        <v>337</v>
      </c>
      <c r="B367" s="17" t="s">
        <v>1271</v>
      </c>
      <c r="C367" s="83" t="s">
        <v>1272</v>
      </c>
      <c r="D367" s="17" t="s">
        <v>1228</v>
      </c>
      <c r="E367" s="17" t="s">
        <v>1273</v>
      </c>
      <c r="F367" s="63">
        <f t="shared" si="5"/>
        <v>7054456</v>
      </c>
      <c r="G367" s="36">
        <v>385317</v>
      </c>
      <c r="H367" s="36">
        <v>1781074</v>
      </c>
      <c r="I367" s="36">
        <v>120866</v>
      </c>
      <c r="J367" s="36">
        <v>4767199</v>
      </c>
      <c r="K367" s="36"/>
      <c r="L367" s="92" t="s">
        <v>2310</v>
      </c>
    </row>
    <row r="368" spans="1:12" ht="15">
      <c r="A368" s="7">
        <v>338</v>
      </c>
      <c r="B368" s="17" t="s">
        <v>1274</v>
      </c>
      <c r="C368" s="83" t="s">
        <v>1275</v>
      </c>
      <c r="D368" s="17" t="s">
        <v>1228</v>
      </c>
      <c r="E368" s="17" t="s">
        <v>1276</v>
      </c>
      <c r="F368" s="63">
        <f t="shared" si="5"/>
        <v>51525500</v>
      </c>
      <c r="G368" s="36">
        <v>315000</v>
      </c>
      <c r="H368" s="36">
        <v>11596105</v>
      </c>
      <c r="I368" s="36">
        <v>300000</v>
      </c>
      <c r="J368" s="36">
        <v>39314395</v>
      </c>
      <c r="K368" s="36"/>
      <c r="L368" s="75" t="s">
        <v>2278</v>
      </c>
    </row>
    <row r="369" spans="1:12" ht="15">
      <c r="A369" s="7">
        <v>339</v>
      </c>
      <c r="B369" s="17" t="s">
        <v>1277</v>
      </c>
      <c r="C369" s="83" t="s">
        <v>1278</v>
      </c>
      <c r="D369" s="17" t="s">
        <v>1228</v>
      </c>
      <c r="E369" s="17" t="s">
        <v>1279</v>
      </c>
      <c r="F369" s="63">
        <f t="shared" si="5"/>
        <v>7320613</v>
      </c>
      <c r="G369" s="36">
        <v>1066550</v>
      </c>
      <c r="H369" s="36">
        <v>4964504</v>
      </c>
      <c r="I369" s="36">
        <v>958000</v>
      </c>
      <c r="J369" s="36">
        <v>331559</v>
      </c>
      <c r="K369" s="36"/>
      <c r="L369" s="75" t="s">
        <v>2278</v>
      </c>
    </row>
    <row r="370" spans="1:12" ht="15">
      <c r="A370" s="7">
        <v>340</v>
      </c>
      <c r="B370" s="17" t="s">
        <v>1280</v>
      </c>
      <c r="C370" s="83" t="s">
        <v>1281</v>
      </c>
      <c r="D370" s="17" t="s">
        <v>1228</v>
      </c>
      <c r="E370" s="17" t="s">
        <v>1282</v>
      </c>
      <c r="F370" s="63">
        <f t="shared" si="5"/>
        <v>20204943</v>
      </c>
      <c r="G370" s="36">
        <v>2329317</v>
      </c>
      <c r="H370" s="36">
        <v>11188418</v>
      </c>
      <c r="I370" s="36">
        <v>1734591</v>
      </c>
      <c r="J370" s="36">
        <v>4952617</v>
      </c>
      <c r="K370" s="36"/>
      <c r="L370" s="92" t="s">
        <v>2312</v>
      </c>
    </row>
    <row r="371" spans="1:12" ht="15">
      <c r="A371" s="7">
        <v>341</v>
      </c>
      <c r="B371" s="17" t="s">
        <v>1283</v>
      </c>
      <c r="C371" s="83" t="s">
        <v>1284</v>
      </c>
      <c r="D371" s="17" t="s">
        <v>1228</v>
      </c>
      <c r="E371" s="17" t="s">
        <v>1285</v>
      </c>
      <c r="F371" s="63">
        <f t="shared" si="5"/>
        <v>63151636</v>
      </c>
      <c r="G371" s="36">
        <v>21005824</v>
      </c>
      <c r="H371" s="36">
        <v>13497977</v>
      </c>
      <c r="I371" s="36">
        <v>9530712</v>
      </c>
      <c r="J371" s="36">
        <v>19117123</v>
      </c>
      <c r="K371" s="36"/>
      <c r="L371" s="92" t="s">
        <v>2310</v>
      </c>
    </row>
    <row r="372" spans="1:12" ht="15">
      <c r="A372" s="7">
        <v>342</v>
      </c>
      <c r="B372" s="17" t="s">
        <v>1286</v>
      </c>
      <c r="C372" s="83" t="s">
        <v>1287</v>
      </c>
      <c r="D372" s="17" t="s">
        <v>1228</v>
      </c>
      <c r="E372" s="17" t="s">
        <v>1288</v>
      </c>
      <c r="F372" s="63">
        <f t="shared" si="5"/>
        <v>935484</v>
      </c>
      <c r="G372" s="36">
        <v>0</v>
      </c>
      <c r="H372" s="36">
        <v>935484</v>
      </c>
      <c r="I372" s="36">
        <v>0</v>
      </c>
      <c r="J372" s="36">
        <v>0</v>
      </c>
      <c r="K372" s="36"/>
      <c r="L372" s="92" t="s">
        <v>2312</v>
      </c>
    </row>
    <row r="373" spans="1:12" ht="15">
      <c r="A373" s="7">
        <v>343</v>
      </c>
      <c r="B373" s="17" t="s">
        <v>1289</v>
      </c>
      <c r="C373" s="83" t="s">
        <v>1290</v>
      </c>
      <c r="D373" s="17" t="s">
        <v>1228</v>
      </c>
      <c r="E373" s="17" t="s">
        <v>1291</v>
      </c>
      <c r="F373" s="63">
        <f t="shared" si="5"/>
        <v>10435399</v>
      </c>
      <c r="G373" s="36">
        <v>4147446</v>
      </c>
      <c r="H373" s="36">
        <v>4435135</v>
      </c>
      <c r="I373" s="36">
        <v>955878</v>
      </c>
      <c r="J373" s="36">
        <v>896940</v>
      </c>
      <c r="K373" s="36"/>
      <c r="L373" s="92" t="s">
        <v>2312</v>
      </c>
    </row>
    <row r="374" spans="1:12" ht="15">
      <c r="A374" s="7">
        <v>344</v>
      </c>
      <c r="B374" s="17" t="s">
        <v>1292</v>
      </c>
      <c r="C374" s="83" t="s">
        <v>1293</v>
      </c>
      <c r="D374" s="17" t="s">
        <v>1228</v>
      </c>
      <c r="E374" s="17" t="s">
        <v>1294</v>
      </c>
      <c r="F374" s="63">
        <f t="shared" si="5"/>
        <v>7362234</v>
      </c>
      <c r="G374" s="36">
        <v>453101</v>
      </c>
      <c r="H374" s="36">
        <v>2543949</v>
      </c>
      <c r="I374" s="36">
        <v>1521500</v>
      </c>
      <c r="J374" s="36">
        <v>2843684</v>
      </c>
      <c r="K374" s="36"/>
      <c r="L374" s="92" t="s">
        <v>2310</v>
      </c>
    </row>
    <row r="375" spans="1:12" ht="15">
      <c r="A375" s="7">
        <v>345</v>
      </c>
      <c r="B375" s="17" t="s">
        <v>1295</v>
      </c>
      <c r="C375" s="83" t="s">
        <v>1296</v>
      </c>
      <c r="D375" s="17" t="s">
        <v>1228</v>
      </c>
      <c r="E375" s="17" t="s">
        <v>1297</v>
      </c>
      <c r="F375" s="63">
        <f t="shared" si="5"/>
        <v>14237601</v>
      </c>
      <c r="G375" s="36">
        <v>7271263</v>
      </c>
      <c r="H375" s="36">
        <v>5573360</v>
      </c>
      <c r="I375" s="36">
        <v>6150</v>
      </c>
      <c r="J375" s="36">
        <v>1386828</v>
      </c>
      <c r="K375" s="36"/>
      <c r="L375" s="92" t="s">
        <v>2310</v>
      </c>
    </row>
    <row r="376" spans="1:12" ht="15">
      <c r="A376" s="7">
        <v>346</v>
      </c>
      <c r="B376" s="17" t="s">
        <v>1298</v>
      </c>
      <c r="C376" s="83" t="s">
        <v>1299</v>
      </c>
      <c r="D376" s="17" t="s">
        <v>1228</v>
      </c>
      <c r="E376" s="17" t="s">
        <v>1300</v>
      </c>
      <c r="F376" s="63">
        <f t="shared" si="5"/>
        <v>823945</v>
      </c>
      <c r="G376" s="36">
        <v>481225</v>
      </c>
      <c r="H376" s="36">
        <v>229750</v>
      </c>
      <c r="I376" s="36">
        <v>106970</v>
      </c>
      <c r="J376" s="36">
        <v>6000</v>
      </c>
      <c r="K376" s="36"/>
      <c r="L376" s="92" t="s">
        <v>2278</v>
      </c>
    </row>
    <row r="377" spans="1:12" ht="15">
      <c r="A377" s="7">
        <v>347</v>
      </c>
      <c r="B377" s="17" t="s">
        <v>1301</v>
      </c>
      <c r="C377" s="83" t="s">
        <v>1302</v>
      </c>
      <c r="D377" s="17" t="s">
        <v>1228</v>
      </c>
      <c r="E377" s="17" t="s">
        <v>1303</v>
      </c>
      <c r="F377" s="63">
        <f t="shared" si="5"/>
        <v>42547732</v>
      </c>
      <c r="G377" s="36">
        <v>20118272</v>
      </c>
      <c r="H377" s="36">
        <v>10038634</v>
      </c>
      <c r="I377" s="36">
        <v>1312440</v>
      </c>
      <c r="J377" s="36">
        <v>11078386</v>
      </c>
      <c r="K377" s="36"/>
      <c r="L377" s="92" t="s">
        <v>2310</v>
      </c>
    </row>
    <row r="378" spans="1:12" ht="15">
      <c r="A378" s="7">
        <v>348</v>
      </c>
      <c r="B378" s="17" t="s">
        <v>1304</v>
      </c>
      <c r="C378" s="83" t="s">
        <v>1305</v>
      </c>
      <c r="D378" s="17" t="s">
        <v>1228</v>
      </c>
      <c r="E378" s="17" t="s">
        <v>1306</v>
      </c>
      <c r="F378" s="63">
        <f t="shared" si="5"/>
        <v>29871041</v>
      </c>
      <c r="G378" s="36">
        <v>6098149</v>
      </c>
      <c r="H378" s="36">
        <v>20627245</v>
      </c>
      <c r="I378" s="36">
        <v>999400</v>
      </c>
      <c r="J378" s="36">
        <v>2146247</v>
      </c>
      <c r="K378" s="36"/>
      <c r="L378" s="92" t="s">
        <v>2310</v>
      </c>
    </row>
    <row r="379" spans="1:12" ht="15">
      <c r="A379" s="7">
        <v>349</v>
      </c>
      <c r="B379" s="17" t="s">
        <v>1307</v>
      </c>
      <c r="C379" s="83" t="s">
        <v>1308</v>
      </c>
      <c r="D379" s="17" t="s">
        <v>1228</v>
      </c>
      <c r="E379" s="17" t="s">
        <v>1309</v>
      </c>
      <c r="F379" s="63">
        <f t="shared" si="5"/>
        <v>22001819</v>
      </c>
      <c r="G379" s="36">
        <v>12225790</v>
      </c>
      <c r="H379" s="36">
        <v>8474487</v>
      </c>
      <c r="I379" s="36">
        <v>58278</v>
      </c>
      <c r="J379" s="36">
        <v>1243264</v>
      </c>
      <c r="K379" s="36"/>
      <c r="L379" s="92" t="s">
        <v>2312</v>
      </c>
    </row>
    <row r="380" spans="1:12" ht="15">
      <c r="A380" s="7">
        <v>350</v>
      </c>
      <c r="B380" s="17" t="s">
        <v>1310</v>
      </c>
      <c r="C380" s="83" t="s">
        <v>1311</v>
      </c>
      <c r="D380" s="17" t="s">
        <v>1228</v>
      </c>
      <c r="E380" s="17" t="s">
        <v>1312</v>
      </c>
      <c r="F380" s="63">
        <f t="shared" si="5"/>
        <v>47310221</v>
      </c>
      <c r="G380" s="36">
        <v>3706471</v>
      </c>
      <c r="H380" s="36">
        <v>20092737</v>
      </c>
      <c r="I380" s="36">
        <v>9533173</v>
      </c>
      <c r="J380" s="36">
        <v>13977840</v>
      </c>
      <c r="K380" s="36"/>
      <c r="L380" s="92" t="s">
        <v>2310</v>
      </c>
    </row>
    <row r="381" spans="1:12" ht="15">
      <c r="A381" s="7">
        <v>351</v>
      </c>
      <c r="B381" s="17" t="s">
        <v>1313</v>
      </c>
      <c r="C381" s="83" t="s">
        <v>1314</v>
      </c>
      <c r="D381" s="17" t="s">
        <v>1228</v>
      </c>
      <c r="E381" s="17" t="s">
        <v>1315</v>
      </c>
      <c r="F381" s="63">
        <f t="shared" si="5"/>
        <v>6383342</v>
      </c>
      <c r="G381" s="36">
        <v>486500</v>
      </c>
      <c r="H381" s="36">
        <v>2424627</v>
      </c>
      <c r="I381" s="36">
        <v>1100000</v>
      </c>
      <c r="J381" s="36">
        <v>2372215</v>
      </c>
      <c r="K381" s="36"/>
      <c r="L381" s="92" t="s">
        <v>2310</v>
      </c>
    </row>
    <row r="382" spans="1:12" ht="15">
      <c r="A382" s="7">
        <v>352</v>
      </c>
      <c r="B382" s="17" t="s">
        <v>1316</v>
      </c>
      <c r="C382" s="83" t="s">
        <v>1317</v>
      </c>
      <c r="D382" s="17" t="s">
        <v>1228</v>
      </c>
      <c r="E382" s="17" t="s">
        <v>1318</v>
      </c>
      <c r="F382" s="63">
        <f t="shared" si="5"/>
        <v>15203490</v>
      </c>
      <c r="G382" s="36">
        <v>5394343</v>
      </c>
      <c r="H382" s="36">
        <v>6514393</v>
      </c>
      <c r="I382" s="36">
        <v>1145353</v>
      </c>
      <c r="J382" s="36">
        <v>2149401</v>
      </c>
      <c r="K382" s="36"/>
      <c r="L382" s="92" t="s">
        <v>2310</v>
      </c>
    </row>
    <row r="383" spans="1:12" ht="15">
      <c r="A383" s="7">
        <v>353</v>
      </c>
      <c r="B383" s="17" t="s">
        <v>1319</v>
      </c>
      <c r="C383" s="83" t="s">
        <v>1320</v>
      </c>
      <c r="D383" s="17" t="s">
        <v>1228</v>
      </c>
      <c r="E383" s="17" t="s">
        <v>1321</v>
      </c>
      <c r="F383" s="63">
        <f t="shared" si="5"/>
        <v>65173040</v>
      </c>
      <c r="G383" s="36">
        <v>11791845</v>
      </c>
      <c r="H383" s="36">
        <v>36599612</v>
      </c>
      <c r="I383" s="36">
        <v>355502</v>
      </c>
      <c r="J383" s="36">
        <v>16426081</v>
      </c>
      <c r="K383" s="36"/>
      <c r="L383" s="92" t="s">
        <v>2310</v>
      </c>
    </row>
    <row r="384" spans="1:12" ht="15">
      <c r="A384" s="7">
        <v>354</v>
      </c>
      <c r="B384" s="17" t="s">
        <v>1322</v>
      </c>
      <c r="C384" s="83" t="s">
        <v>1323</v>
      </c>
      <c r="D384" s="17" t="s">
        <v>1228</v>
      </c>
      <c r="E384" s="17" t="s">
        <v>1324</v>
      </c>
      <c r="F384" s="63">
        <f t="shared" si="5"/>
        <v>11118893</v>
      </c>
      <c r="G384" s="36">
        <v>4060350</v>
      </c>
      <c r="H384" s="36">
        <v>3592690</v>
      </c>
      <c r="I384" s="36">
        <v>656201</v>
      </c>
      <c r="J384" s="36">
        <v>2809652</v>
      </c>
      <c r="K384" s="36"/>
      <c r="L384" s="92" t="s">
        <v>2310</v>
      </c>
    </row>
    <row r="385" spans="1:12" ht="15">
      <c r="A385" s="7">
        <v>355</v>
      </c>
      <c r="B385" s="17" t="s">
        <v>1325</v>
      </c>
      <c r="C385" s="83" t="s">
        <v>1326</v>
      </c>
      <c r="D385" s="17" t="s">
        <v>1228</v>
      </c>
      <c r="E385" s="17" t="s">
        <v>1327</v>
      </c>
      <c r="F385" s="63">
        <f t="shared" si="5"/>
        <v>17457401</v>
      </c>
      <c r="G385" s="36">
        <v>10762253</v>
      </c>
      <c r="H385" s="36">
        <v>5742458</v>
      </c>
      <c r="I385" s="36">
        <v>1</v>
      </c>
      <c r="J385" s="36">
        <v>952689</v>
      </c>
      <c r="K385" s="36"/>
      <c r="L385" s="75" t="s">
        <v>2278</v>
      </c>
    </row>
    <row r="386" spans="1:12" ht="15">
      <c r="A386" s="7">
        <v>356</v>
      </c>
      <c r="B386" s="17" t="s">
        <v>1328</v>
      </c>
      <c r="C386" s="83" t="s">
        <v>1329</v>
      </c>
      <c r="D386" s="17" t="s">
        <v>1228</v>
      </c>
      <c r="E386" s="17" t="s">
        <v>1330</v>
      </c>
      <c r="F386" s="63">
        <f t="shared" si="5"/>
        <v>55883763</v>
      </c>
      <c r="G386" s="36">
        <v>31663882</v>
      </c>
      <c r="H386" s="36">
        <v>10753997</v>
      </c>
      <c r="I386" s="36">
        <v>2307103</v>
      </c>
      <c r="J386" s="36">
        <v>11158781</v>
      </c>
      <c r="K386" s="36"/>
      <c r="L386" s="92" t="s">
        <v>2310</v>
      </c>
    </row>
    <row r="387" spans="1:12" ht="15">
      <c r="A387" s="7">
        <v>357</v>
      </c>
      <c r="B387" s="17" t="s">
        <v>1331</v>
      </c>
      <c r="C387" s="83" t="s">
        <v>1332</v>
      </c>
      <c r="D387" s="17" t="s">
        <v>1228</v>
      </c>
      <c r="E387" s="17" t="s">
        <v>1333</v>
      </c>
      <c r="F387" s="63">
        <f t="shared" si="5"/>
        <v>1884264</v>
      </c>
      <c r="G387" s="36">
        <v>523961</v>
      </c>
      <c r="H387" s="36">
        <v>1017057</v>
      </c>
      <c r="I387" s="36">
        <v>1800</v>
      </c>
      <c r="J387" s="36">
        <v>341446</v>
      </c>
      <c r="K387" s="36"/>
      <c r="L387" s="92" t="s">
        <v>2312</v>
      </c>
    </row>
    <row r="388" spans="1:12" ht="15">
      <c r="A388" s="7">
        <v>358</v>
      </c>
      <c r="B388" s="17" t="s">
        <v>1334</v>
      </c>
      <c r="C388" s="83" t="s">
        <v>1335</v>
      </c>
      <c r="D388" s="17" t="s">
        <v>1228</v>
      </c>
      <c r="E388" s="17" t="s">
        <v>1336</v>
      </c>
      <c r="F388" s="63">
        <f aca="true" t="shared" si="6" ref="F388:F451">G388+H388+I388+J388</f>
        <v>11323973</v>
      </c>
      <c r="G388" s="36">
        <v>620000</v>
      </c>
      <c r="H388" s="36">
        <v>4161714</v>
      </c>
      <c r="I388" s="36">
        <v>43000</v>
      </c>
      <c r="J388" s="36">
        <v>6499259</v>
      </c>
      <c r="K388" s="36"/>
      <c r="L388" s="92" t="s">
        <v>2310</v>
      </c>
    </row>
    <row r="389" spans="1:12" ht="15">
      <c r="A389" s="7">
        <v>359</v>
      </c>
      <c r="B389" s="17" t="s">
        <v>1337</v>
      </c>
      <c r="C389" s="83" t="s">
        <v>1338</v>
      </c>
      <c r="D389" s="17" t="s">
        <v>1228</v>
      </c>
      <c r="E389" s="17" t="s">
        <v>1339</v>
      </c>
      <c r="F389" s="63">
        <f t="shared" si="6"/>
        <v>32080865</v>
      </c>
      <c r="G389" s="36">
        <v>6170350</v>
      </c>
      <c r="H389" s="36">
        <v>10091911</v>
      </c>
      <c r="I389" s="36">
        <v>4492264</v>
      </c>
      <c r="J389" s="36">
        <v>11326340</v>
      </c>
      <c r="K389" s="36"/>
      <c r="L389" s="92" t="s">
        <v>2310</v>
      </c>
    </row>
    <row r="390" spans="1:12" ht="15">
      <c r="A390" s="7">
        <v>360</v>
      </c>
      <c r="B390" s="17" t="s">
        <v>1340</v>
      </c>
      <c r="C390" s="83" t="s">
        <v>1341</v>
      </c>
      <c r="D390" s="17" t="s">
        <v>1228</v>
      </c>
      <c r="E390" s="17" t="s">
        <v>1342</v>
      </c>
      <c r="F390" s="63">
        <f t="shared" si="6"/>
        <v>9989413</v>
      </c>
      <c r="G390" s="36">
        <v>1672566</v>
      </c>
      <c r="H390" s="36">
        <v>4728843</v>
      </c>
      <c r="I390" s="36">
        <v>646500</v>
      </c>
      <c r="J390" s="36">
        <v>2941504</v>
      </c>
      <c r="K390" s="36"/>
      <c r="L390" s="92" t="s">
        <v>2312</v>
      </c>
    </row>
    <row r="391" spans="1:12" ht="15">
      <c r="A391" s="7">
        <v>361</v>
      </c>
      <c r="B391" s="17" t="s">
        <v>1343</v>
      </c>
      <c r="C391" s="83" t="s">
        <v>1344</v>
      </c>
      <c r="D391" s="17" t="s">
        <v>1228</v>
      </c>
      <c r="E391" s="17" t="s">
        <v>1345</v>
      </c>
      <c r="F391" s="63">
        <f t="shared" si="6"/>
        <v>11203723</v>
      </c>
      <c r="G391" s="36">
        <v>0</v>
      </c>
      <c r="H391" s="36">
        <v>11203723</v>
      </c>
      <c r="I391" s="36">
        <v>0</v>
      </c>
      <c r="J391" s="36">
        <v>0</v>
      </c>
      <c r="K391" s="36"/>
      <c r="L391" s="92" t="s">
        <v>2310</v>
      </c>
    </row>
    <row r="392" spans="1:12" ht="15">
      <c r="A392" s="7">
        <v>362</v>
      </c>
      <c r="B392" s="17" t="s">
        <v>1346</v>
      </c>
      <c r="C392" s="83" t="s">
        <v>1347</v>
      </c>
      <c r="D392" s="17" t="s">
        <v>1228</v>
      </c>
      <c r="E392" s="17" t="s">
        <v>1348</v>
      </c>
      <c r="F392" s="63">
        <f t="shared" si="6"/>
        <v>19879746</v>
      </c>
      <c r="G392" s="36">
        <v>1080792</v>
      </c>
      <c r="H392" s="36">
        <v>4336380</v>
      </c>
      <c r="I392" s="36">
        <v>7777862</v>
      </c>
      <c r="J392" s="36">
        <v>6684712</v>
      </c>
      <c r="K392" s="36"/>
      <c r="L392" s="92" t="s">
        <v>2310</v>
      </c>
    </row>
    <row r="393" spans="1:12" ht="15">
      <c r="A393" s="7">
        <v>363</v>
      </c>
      <c r="B393" s="17" t="s">
        <v>1349</v>
      </c>
      <c r="C393" s="83" t="s">
        <v>1350</v>
      </c>
      <c r="D393" s="17" t="s">
        <v>1228</v>
      </c>
      <c r="E393" s="17" t="s">
        <v>1351</v>
      </c>
      <c r="F393" s="63">
        <f t="shared" si="6"/>
        <v>468206</v>
      </c>
      <c r="G393" s="36">
        <v>0</v>
      </c>
      <c r="H393" s="36">
        <v>346610</v>
      </c>
      <c r="I393" s="36">
        <v>61641</v>
      </c>
      <c r="J393" s="36">
        <v>59955</v>
      </c>
      <c r="K393" s="36"/>
      <c r="L393" s="92" t="s">
        <v>2310</v>
      </c>
    </row>
    <row r="394" spans="1:12" ht="15">
      <c r="A394" s="7">
        <v>364</v>
      </c>
      <c r="B394" s="17" t="s">
        <v>1352</v>
      </c>
      <c r="C394" s="83" t="s">
        <v>1353</v>
      </c>
      <c r="D394" s="17" t="s">
        <v>1228</v>
      </c>
      <c r="E394" s="17" t="s">
        <v>1354</v>
      </c>
      <c r="F394" s="63">
        <f t="shared" si="6"/>
        <v>40346084</v>
      </c>
      <c r="G394" s="36">
        <v>26717389</v>
      </c>
      <c r="H394" s="36">
        <v>12775854</v>
      </c>
      <c r="I394" s="36">
        <v>0</v>
      </c>
      <c r="J394" s="36">
        <v>852841</v>
      </c>
      <c r="K394" s="36"/>
      <c r="L394" s="92" t="s">
        <v>2310</v>
      </c>
    </row>
    <row r="395" spans="1:12" ht="15">
      <c r="A395" s="7">
        <v>365</v>
      </c>
      <c r="B395" s="17" t="s">
        <v>1355</v>
      </c>
      <c r="C395" s="83" t="s">
        <v>1356</v>
      </c>
      <c r="D395" s="17" t="s">
        <v>1228</v>
      </c>
      <c r="E395" s="17" t="s">
        <v>1357</v>
      </c>
      <c r="F395" s="63">
        <f t="shared" si="6"/>
        <v>888715</v>
      </c>
      <c r="G395" s="36">
        <v>0</v>
      </c>
      <c r="H395" s="36">
        <v>411240</v>
      </c>
      <c r="I395" s="36">
        <v>0</v>
      </c>
      <c r="J395" s="36">
        <v>477475</v>
      </c>
      <c r="K395" s="36"/>
      <c r="L395" s="75" t="s">
        <v>2278</v>
      </c>
    </row>
    <row r="396" spans="1:12" ht="15">
      <c r="A396" s="7">
        <v>366</v>
      </c>
      <c r="B396" s="17" t="s">
        <v>1358</v>
      </c>
      <c r="C396" s="83" t="s">
        <v>1359</v>
      </c>
      <c r="D396" s="17" t="s">
        <v>1228</v>
      </c>
      <c r="E396" s="17" t="s">
        <v>1360</v>
      </c>
      <c r="F396" s="63">
        <f t="shared" si="6"/>
        <v>14565931</v>
      </c>
      <c r="G396" s="36">
        <v>10111093</v>
      </c>
      <c r="H396" s="36">
        <v>3485143</v>
      </c>
      <c r="I396" s="36">
        <v>722450</v>
      </c>
      <c r="J396" s="36">
        <v>247245</v>
      </c>
      <c r="K396" s="36"/>
      <c r="L396" s="92" t="s">
        <v>2310</v>
      </c>
    </row>
    <row r="397" spans="1:12" ht="15">
      <c r="A397" s="7">
        <v>367</v>
      </c>
      <c r="B397" s="17" t="s">
        <v>1361</v>
      </c>
      <c r="C397" s="83" t="s">
        <v>1362</v>
      </c>
      <c r="D397" s="17" t="s">
        <v>1228</v>
      </c>
      <c r="E397" s="17" t="s">
        <v>1363</v>
      </c>
      <c r="F397" s="63">
        <f t="shared" si="6"/>
        <v>10973349</v>
      </c>
      <c r="G397" s="36">
        <v>2774740</v>
      </c>
      <c r="H397" s="36">
        <v>3077738</v>
      </c>
      <c r="I397" s="36">
        <v>726100</v>
      </c>
      <c r="J397" s="36">
        <v>4394771</v>
      </c>
      <c r="K397" s="36"/>
      <c r="L397" s="92" t="s">
        <v>2312</v>
      </c>
    </row>
    <row r="398" spans="1:12" ht="15">
      <c r="A398" s="7">
        <v>368</v>
      </c>
      <c r="B398" s="17" t="s">
        <v>1364</v>
      </c>
      <c r="C398" s="83" t="s">
        <v>1365</v>
      </c>
      <c r="D398" s="17" t="s">
        <v>1228</v>
      </c>
      <c r="E398" s="17" t="s">
        <v>1366</v>
      </c>
      <c r="F398" s="63">
        <f t="shared" si="6"/>
        <v>121208</v>
      </c>
      <c r="G398" s="36">
        <v>0</v>
      </c>
      <c r="H398" s="36">
        <v>111958</v>
      </c>
      <c r="I398" s="36">
        <v>0</v>
      </c>
      <c r="J398" s="36">
        <v>9250</v>
      </c>
      <c r="K398" s="36"/>
      <c r="L398" s="92" t="s">
        <v>2310</v>
      </c>
    </row>
    <row r="399" spans="1:12" ht="15">
      <c r="A399" s="7">
        <v>369</v>
      </c>
      <c r="B399" s="17" t="s">
        <v>1367</v>
      </c>
      <c r="C399" s="83" t="s">
        <v>1368</v>
      </c>
      <c r="D399" s="17" t="s">
        <v>1228</v>
      </c>
      <c r="E399" s="17" t="s">
        <v>1116</v>
      </c>
      <c r="F399" s="63">
        <f t="shared" si="6"/>
        <v>1949235</v>
      </c>
      <c r="G399" s="36">
        <v>498400</v>
      </c>
      <c r="H399" s="36">
        <v>1045356</v>
      </c>
      <c r="I399" s="36">
        <v>255500</v>
      </c>
      <c r="J399" s="36">
        <v>149979</v>
      </c>
      <c r="K399" s="36"/>
      <c r="L399" s="92" t="s">
        <v>2312</v>
      </c>
    </row>
    <row r="400" spans="1:12" ht="15">
      <c r="A400" s="7">
        <v>370</v>
      </c>
      <c r="B400" s="17" t="s">
        <v>1369</v>
      </c>
      <c r="C400" s="83" t="s">
        <v>1370</v>
      </c>
      <c r="D400" s="17" t="s">
        <v>1228</v>
      </c>
      <c r="E400" s="17" t="s">
        <v>1371</v>
      </c>
      <c r="F400" s="63">
        <f t="shared" si="6"/>
        <v>20030754</v>
      </c>
      <c r="G400" s="36">
        <v>12368367</v>
      </c>
      <c r="H400" s="36">
        <v>6476134</v>
      </c>
      <c r="I400" s="36">
        <v>535200</v>
      </c>
      <c r="J400" s="36">
        <v>651053</v>
      </c>
      <c r="K400" s="36"/>
      <c r="L400" s="92" t="s">
        <v>2310</v>
      </c>
    </row>
    <row r="401" spans="1:12" ht="15">
      <c r="A401" s="7">
        <v>371</v>
      </c>
      <c r="B401" s="17" t="s">
        <v>1372</v>
      </c>
      <c r="C401" s="83" t="s">
        <v>1373</v>
      </c>
      <c r="D401" s="17" t="s">
        <v>1228</v>
      </c>
      <c r="E401" s="17" t="s">
        <v>1683</v>
      </c>
      <c r="F401" s="63">
        <f t="shared" si="6"/>
        <v>4461869</v>
      </c>
      <c r="G401" s="36">
        <v>1431600</v>
      </c>
      <c r="H401" s="36">
        <v>2214066</v>
      </c>
      <c r="I401" s="36">
        <v>334725</v>
      </c>
      <c r="J401" s="36">
        <v>481478</v>
      </c>
      <c r="K401" s="36"/>
      <c r="L401" s="92" t="s">
        <v>2310</v>
      </c>
    </row>
    <row r="402" spans="1:12" ht="15">
      <c r="A402" s="7">
        <v>372</v>
      </c>
      <c r="B402" s="17" t="s">
        <v>1374</v>
      </c>
      <c r="C402" s="83" t="s">
        <v>1375</v>
      </c>
      <c r="D402" s="17" t="s">
        <v>1228</v>
      </c>
      <c r="E402" s="17" t="s">
        <v>1376</v>
      </c>
      <c r="F402" s="63">
        <f t="shared" si="6"/>
        <v>20006313</v>
      </c>
      <c r="G402" s="36">
        <v>11694290</v>
      </c>
      <c r="H402" s="36">
        <v>6874073</v>
      </c>
      <c r="I402" s="36">
        <v>365000</v>
      </c>
      <c r="J402" s="36">
        <v>1072950</v>
      </c>
      <c r="K402" s="36"/>
      <c r="L402" s="92" t="s">
        <v>2310</v>
      </c>
    </row>
    <row r="403" spans="1:12" ht="15">
      <c r="A403" s="7">
        <v>373</v>
      </c>
      <c r="B403" s="17" t="s">
        <v>1377</v>
      </c>
      <c r="C403" s="83" t="s">
        <v>1378</v>
      </c>
      <c r="D403" s="17" t="s">
        <v>1228</v>
      </c>
      <c r="E403" s="17" t="s">
        <v>1379</v>
      </c>
      <c r="F403" s="63">
        <f t="shared" si="6"/>
        <v>10194946</v>
      </c>
      <c r="G403" s="36">
        <v>2374050</v>
      </c>
      <c r="H403" s="36">
        <v>2397120</v>
      </c>
      <c r="I403" s="36">
        <v>4600295</v>
      </c>
      <c r="J403" s="36">
        <v>823481</v>
      </c>
      <c r="K403" s="36"/>
      <c r="L403" s="92" t="s">
        <v>2310</v>
      </c>
    </row>
    <row r="404" spans="1:12" ht="15">
      <c r="A404" s="7">
        <v>374</v>
      </c>
      <c r="B404" s="17" t="s">
        <v>1380</v>
      </c>
      <c r="C404" s="83" t="s">
        <v>1381</v>
      </c>
      <c r="D404" s="17" t="s">
        <v>1228</v>
      </c>
      <c r="E404" s="17" t="s">
        <v>1382</v>
      </c>
      <c r="F404" s="63">
        <f t="shared" si="6"/>
        <v>35981296</v>
      </c>
      <c r="G404" s="36">
        <v>10457097</v>
      </c>
      <c r="H404" s="36">
        <v>12834145</v>
      </c>
      <c r="I404" s="36">
        <v>605948</v>
      </c>
      <c r="J404" s="36">
        <v>12084106</v>
      </c>
      <c r="K404" s="36"/>
      <c r="L404" s="92" t="s">
        <v>2310</v>
      </c>
    </row>
    <row r="405" spans="1:12" ht="15">
      <c r="A405" s="7">
        <v>375</v>
      </c>
      <c r="B405" s="17" t="s">
        <v>1383</v>
      </c>
      <c r="C405" s="83" t="s">
        <v>1384</v>
      </c>
      <c r="D405" s="17" t="s">
        <v>1228</v>
      </c>
      <c r="E405" s="17" t="s">
        <v>1385</v>
      </c>
      <c r="F405" s="63">
        <f t="shared" si="6"/>
        <v>10892098</v>
      </c>
      <c r="G405" s="36">
        <v>2917573</v>
      </c>
      <c r="H405" s="36">
        <v>3612615</v>
      </c>
      <c r="I405" s="36">
        <v>108250</v>
      </c>
      <c r="J405" s="36">
        <v>4253660</v>
      </c>
      <c r="K405" s="36"/>
      <c r="L405" s="92" t="s">
        <v>2310</v>
      </c>
    </row>
    <row r="406" spans="1:12" ht="15">
      <c r="A406" s="7">
        <v>376</v>
      </c>
      <c r="B406" s="17" t="s">
        <v>1387</v>
      </c>
      <c r="C406" s="83" t="s">
        <v>1388</v>
      </c>
      <c r="D406" s="17" t="s">
        <v>1386</v>
      </c>
      <c r="E406" s="17" t="s">
        <v>1389</v>
      </c>
      <c r="F406" s="63">
        <f t="shared" si="6"/>
        <v>5142843</v>
      </c>
      <c r="G406" s="36">
        <v>0</v>
      </c>
      <c r="H406" s="36">
        <v>4188160</v>
      </c>
      <c r="I406" s="36">
        <v>11500</v>
      </c>
      <c r="J406" s="36">
        <v>943183</v>
      </c>
      <c r="K406" s="36"/>
      <c r="L406" s="92" t="s">
        <v>2312</v>
      </c>
    </row>
    <row r="407" spans="1:12" ht="15">
      <c r="A407" s="7">
        <v>377</v>
      </c>
      <c r="B407" s="17" t="s">
        <v>1390</v>
      </c>
      <c r="C407" s="83" t="s">
        <v>1391</v>
      </c>
      <c r="D407" s="17" t="s">
        <v>1386</v>
      </c>
      <c r="E407" s="17" t="s">
        <v>1392</v>
      </c>
      <c r="F407" s="63">
        <f t="shared" si="6"/>
        <v>4799420</v>
      </c>
      <c r="G407" s="36">
        <v>1726600</v>
      </c>
      <c r="H407" s="36">
        <v>2541319</v>
      </c>
      <c r="I407" s="36">
        <v>279320</v>
      </c>
      <c r="J407" s="36">
        <v>252181</v>
      </c>
      <c r="K407" s="36"/>
      <c r="L407" s="92" t="s">
        <v>2312</v>
      </c>
    </row>
    <row r="408" spans="1:12" ht="15">
      <c r="A408" s="7">
        <v>378</v>
      </c>
      <c r="B408" s="17" t="s">
        <v>1393</v>
      </c>
      <c r="C408" s="83" t="s">
        <v>1394</v>
      </c>
      <c r="D408" s="17" t="s">
        <v>1386</v>
      </c>
      <c r="E408" s="17" t="s">
        <v>1395</v>
      </c>
      <c r="F408" s="63">
        <f t="shared" si="6"/>
        <v>4131851</v>
      </c>
      <c r="G408" s="36">
        <v>180000</v>
      </c>
      <c r="H408" s="36">
        <v>2168488</v>
      </c>
      <c r="I408" s="36">
        <v>586180</v>
      </c>
      <c r="J408" s="36">
        <v>1197183</v>
      </c>
      <c r="K408" s="36"/>
      <c r="L408" s="92" t="s">
        <v>2310</v>
      </c>
    </row>
    <row r="409" spans="1:12" ht="15">
      <c r="A409" s="7">
        <v>379</v>
      </c>
      <c r="B409" s="17" t="s">
        <v>1396</v>
      </c>
      <c r="C409" s="83" t="s">
        <v>1397</v>
      </c>
      <c r="D409" s="17" t="s">
        <v>1386</v>
      </c>
      <c r="E409" s="17" t="s">
        <v>1398</v>
      </c>
      <c r="F409" s="63">
        <f t="shared" si="6"/>
        <v>13241069</v>
      </c>
      <c r="G409" s="36">
        <v>1996600</v>
      </c>
      <c r="H409" s="36">
        <v>9269851</v>
      </c>
      <c r="I409" s="36">
        <v>435900</v>
      </c>
      <c r="J409" s="36">
        <v>1538718</v>
      </c>
      <c r="K409" s="36"/>
      <c r="L409" s="92" t="s">
        <v>2310</v>
      </c>
    </row>
    <row r="410" spans="1:12" ht="15">
      <c r="A410" s="7">
        <v>380</v>
      </c>
      <c r="B410" s="17" t="s">
        <v>1399</v>
      </c>
      <c r="C410" s="83" t="s">
        <v>1400</v>
      </c>
      <c r="D410" s="17" t="s">
        <v>1386</v>
      </c>
      <c r="E410" s="17" t="s">
        <v>1401</v>
      </c>
      <c r="F410" s="63">
        <f t="shared" si="6"/>
        <v>28232630</v>
      </c>
      <c r="G410" s="36">
        <v>13810792</v>
      </c>
      <c r="H410" s="36">
        <v>12455681</v>
      </c>
      <c r="I410" s="36">
        <v>400000</v>
      </c>
      <c r="J410" s="36">
        <v>1566157</v>
      </c>
      <c r="K410" s="36"/>
      <c r="L410" s="92" t="s">
        <v>2310</v>
      </c>
    </row>
    <row r="411" spans="1:12" ht="15">
      <c r="A411" s="7">
        <v>381</v>
      </c>
      <c r="B411" s="17" t="s">
        <v>1402</v>
      </c>
      <c r="C411" s="83" t="s">
        <v>1403</v>
      </c>
      <c r="D411" s="17" t="s">
        <v>1386</v>
      </c>
      <c r="E411" s="17" t="s">
        <v>1404</v>
      </c>
      <c r="F411" s="63">
        <f t="shared" si="6"/>
        <v>4761635</v>
      </c>
      <c r="G411" s="36">
        <v>0</v>
      </c>
      <c r="H411" s="36">
        <v>1019410</v>
      </c>
      <c r="I411" s="36">
        <v>858500</v>
      </c>
      <c r="J411" s="36">
        <v>2883725</v>
      </c>
      <c r="K411" s="36"/>
      <c r="L411" s="92" t="s">
        <v>2310</v>
      </c>
    </row>
    <row r="412" spans="1:12" ht="15">
      <c r="A412" s="7">
        <v>382</v>
      </c>
      <c r="B412" s="17" t="s">
        <v>1405</v>
      </c>
      <c r="C412" s="83" t="s">
        <v>1406</v>
      </c>
      <c r="D412" s="17" t="s">
        <v>1386</v>
      </c>
      <c r="E412" s="17" t="s">
        <v>1407</v>
      </c>
      <c r="F412" s="63">
        <f t="shared" si="6"/>
        <v>14078415</v>
      </c>
      <c r="G412" s="36">
        <v>2910700</v>
      </c>
      <c r="H412" s="36">
        <v>8402773</v>
      </c>
      <c r="I412" s="36">
        <v>707203</v>
      </c>
      <c r="J412" s="36">
        <v>2057739</v>
      </c>
      <c r="K412" s="36"/>
      <c r="L412" s="92" t="s">
        <v>2312</v>
      </c>
    </row>
    <row r="413" spans="1:12" ht="15">
      <c r="A413" s="7">
        <v>383</v>
      </c>
      <c r="B413" s="17" t="s">
        <v>1408</v>
      </c>
      <c r="C413" s="83" t="s">
        <v>1409</v>
      </c>
      <c r="D413" s="17" t="s">
        <v>1386</v>
      </c>
      <c r="E413" s="17" t="s">
        <v>1410</v>
      </c>
      <c r="F413" s="63">
        <f t="shared" si="6"/>
        <v>27324368</v>
      </c>
      <c r="G413" s="36">
        <v>6853130</v>
      </c>
      <c r="H413" s="36">
        <v>9474280</v>
      </c>
      <c r="I413" s="36">
        <v>265320</v>
      </c>
      <c r="J413" s="36">
        <v>10731638</v>
      </c>
      <c r="K413" s="36"/>
      <c r="L413" s="92" t="s">
        <v>2310</v>
      </c>
    </row>
    <row r="414" spans="1:12" ht="15">
      <c r="A414" s="7">
        <v>384</v>
      </c>
      <c r="B414" s="17" t="s">
        <v>1411</v>
      </c>
      <c r="C414" s="83" t="s">
        <v>1412</v>
      </c>
      <c r="D414" s="17" t="s">
        <v>1386</v>
      </c>
      <c r="E414" s="17" t="s">
        <v>1413</v>
      </c>
      <c r="F414" s="63">
        <f t="shared" si="6"/>
        <v>9037746</v>
      </c>
      <c r="G414" s="36">
        <v>500</v>
      </c>
      <c r="H414" s="36">
        <v>5452292</v>
      </c>
      <c r="I414" s="36">
        <v>0</v>
      </c>
      <c r="J414" s="36">
        <v>3584954</v>
      </c>
      <c r="K414" s="36"/>
      <c r="L414" s="92" t="s">
        <v>2310</v>
      </c>
    </row>
    <row r="415" spans="1:12" ht="15">
      <c r="A415" s="7">
        <v>385</v>
      </c>
      <c r="B415" s="17" t="s">
        <v>1414</v>
      </c>
      <c r="C415" s="83" t="s">
        <v>1415</v>
      </c>
      <c r="D415" s="17" t="s">
        <v>1386</v>
      </c>
      <c r="E415" s="17" t="s">
        <v>1416</v>
      </c>
      <c r="F415" s="63">
        <f t="shared" si="6"/>
        <v>26230566</v>
      </c>
      <c r="G415" s="36">
        <v>4023200</v>
      </c>
      <c r="H415" s="36">
        <v>4521666</v>
      </c>
      <c r="I415" s="36">
        <v>363000</v>
      </c>
      <c r="J415" s="36">
        <v>17322700</v>
      </c>
      <c r="K415" s="36"/>
      <c r="L415" s="92" t="s">
        <v>2312</v>
      </c>
    </row>
    <row r="416" spans="1:12" ht="15">
      <c r="A416" s="7">
        <v>386</v>
      </c>
      <c r="B416" s="17" t="s">
        <v>1417</v>
      </c>
      <c r="C416" s="83" t="s">
        <v>1418</v>
      </c>
      <c r="D416" s="17" t="s">
        <v>1386</v>
      </c>
      <c r="E416" s="17" t="s">
        <v>1419</v>
      </c>
      <c r="F416" s="63">
        <f t="shared" si="6"/>
        <v>49737087</v>
      </c>
      <c r="G416" s="36">
        <v>8935451</v>
      </c>
      <c r="H416" s="36">
        <v>5878346</v>
      </c>
      <c r="I416" s="36">
        <v>18898029</v>
      </c>
      <c r="J416" s="36">
        <v>16025261</v>
      </c>
      <c r="K416" s="36"/>
      <c r="L416" s="92" t="s">
        <v>2310</v>
      </c>
    </row>
    <row r="417" spans="1:12" ht="15">
      <c r="A417" s="7">
        <v>387</v>
      </c>
      <c r="B417" s="17" t="s">
        <v>1420</v>
      </c>
      <c r="C417" s="83" t="s">
        <v>1421</v>
      </c>
      <c r="D417" s="17" t="s">
        <v>1386</v>
      </c>
      <c r="E417" s="17" t="s">
        <v>1422</v>
      </c>
      <c r="F417" s="63">
        <f t="shared" si="6"/>
        <v>28919205</v>
      </c>
      <c r="G417" s="36">
        <v>2700580</v>
      </c>
      <c r="H417" s="36">
        <v>6166261</v>
      </c>
      <c r="I417" s="36">
        <v>9119321</v>
      </c>
      <c r="J417" s="36">
        <v>10933043</v>
      </c>
      <c r="K417" s="36"/>
      <c r="L417" s="92" t="s">
        <v>2312</v>
      </c>
    </row>
    <row r="418" spans="1:12" ht="15">
      <c r="A418" s="7">
        <v>388</v>
      </c>
      <c r="B418" s="17" t="s">
        <v>1423</v>
      </c>
      <c r="C418" s="83" t="s">
        <v>1424</v>
      </c>
      <c r="D418" s="17" t="s">
        <v>1386</v>
      </c>
      <c r="E418" s="17" t="s">
        <v>1425</v>
      </c>
      <c r="F418" s="63">
        <f t="shared" si="6"/>
        <v>14369973</v>
      </c>
      <c r="G418" s="36">
        <v>5794401</v>
      </c>
      <c r="H418" s="36">
        <v>6646795</v>
      </c>
      <c r="I418" s="36">
        <v>392600</v>
      </c>
      <c r="J418" s="36">
        <v>1536177</v>
      </c>
      <c r="K418" s="36"/>
      <c r="L418" s="92" t="s">
        <v>2312</v>
      </c>
    </row>
    <row r="419" spans="1:12" ht="15">
      <c r="A419" s="7">
        <v>389</v>
      </c>
      <c r="B419" s="17" t="s">
        <v>1426</v>
      </c>
      <c r="C419" s="83" t="s">
        <v>1427</v>
      </c>
      <c r="D419" s="17" t="s">
        <v>1386</v>
      </c>
      <c r="E419" s="17" t="s">
        <v>1428</v>
      </c>
      <c r="F419" s="63">
        <f t="shared" si="6"/>
        <v>11447507</v>
      </c>
      <c r="G419" s="36">
        <v>851596</v>
      </c>
      <c r="H419" s="36">
        <v>6618506</v>
      </c>
      <c r="I419" s="36">
        <v>872521</v>
      </c>
      <c r="J419" s="36">
        <v>3104884</v>
      </c>
      <c r="K419" s="36"/>
      <c r="L419" s="92" t="s">
        <v>2312</v>
      </c>
    </row>
    <row r="420" spans="1:12" ht="15">
      <c r="A420" s="7">
        <v>390</v>
      </c>
      <c r="B420" s="17" t="s">
        <v>1429</v>
      </c>
      <c r="C420" s="83" t="s">
        <v>1430</v>
      </c>
      <c r="D420" s="17" t="s">
        <v>1386</v>
      </c>
      <c r="E420" s="17" t="s">
        <v>1431</v>
      </c>
      <c r="F420" s="63">
        <f t="shared" si="6"/>
        <v>7657322</v>
      </c>
      <c r="G420" s="36">
        <v>561650</v>
      </c>
      <c r="H420" s="36">
        <v>6033248</v>
      </c>
      <c r="I420" s="36">
        <v>420683</v>
      </c>
      <c r="J420" s="36">
        <v>641741</v>
      </c>
      <c r="K420" s="36"/>
      <c r="L420" s="92" t="s">
        <v>2310</v>
      </c>
    </row>
    <row r="421" spans="1:12" ht="15">
      <c r="A421" s="7">
        <v>391</v>
      </c>
      <c r="B421" s="17" t="s">
        <v>1432</v>
      </c>
      <c r="C421" s="83" t="s">
        <v>1433</v>
      </c>
      <c r="D421" s="17" t="s">
        <v>1386</v>
      </c>
      <c r="E421" s="17" t="s">
        <v>1434</v>
      </c>
      <c r="F421" s="63">
        <f t="shared" si="6"/>
        <v>3691145</v>
      </c>
      <c r="G421" s="36">
        <v>465486</v>
      </c>
      <c r="H421" s="36">
        <v>1875153</v>
      </c>
      <c r="I421" s="36">
        <v>0</v>
      </c>
      <c r="J421" s="36">
        <v>1350506</v>
      </c>
      <c r="K421" s="36"/>
      <c r="L421" s="92" t="s">
        <v>2310</v>
      </c>
    </row>
    <row r="422" spans="1:12" ht="15">
      <c r="A422" s="7">
        <v>392</v>
      </c>
      <c r="B422" s="17" t="s">
        <v>1435</v>
      </c>
      <c r="C422" s="83" t="s">
        <v>1436</v>
      </c>
      <c r="D422" s="17" t="s">
        <v>1386</v>
      </c>
      <c r="E422" s="17" t="s">
        <v>1437</v>
      </c>
      <c r="F422" s="63">
        <f t="shared" si="6"/>
        <v>39120986</v>
      </c>
      <c r="G422" s="36">
        <v>11230015</v>
      </c>
      <c r="H422" s="36">
        <v>15003104</v>
      </c>
      <c r="I422" s="36">
        <v>1857865</v>
      </c>
      <c r="J422" s="36">
        <v>11030002</v>
      </c>
      <c r="K422" s="36"/>
      <c r="L422" s="92" t="s">
        <v>2312</v>
      </c>
    </row>
    <row r="423" spans="1:12" ht="15">
      <c r="A423" s="7">
        <v>393</v>
      </c>
      <c r="B423" s="17" t="s">
        <v>1438</v>
      </c>
      <c r="C423" s="83" t="s">
        <v>1439</v>
      </c>
      <c r="D423" s="17" t="s">
        <v>1386</v>
      </c>
      <c r="E423" s="17" t="s">
        <v>1440</v>
      </c>
      <c r="F423" s="63">
        <f t="shared" si="6"/>
        <v>5670495</v>
      </c>
      <c r="G423" s="36">
        <v>5802</v>
      </c>
      <c r="H423" s="36">
        <v>4135201</v>
      </c>
      <c r="I423" s="36">
        <v>56000</v>
      </c>
      <c r="J423" s="36">
        <v>1473492</v>
      </c>
      <c r="K423" s="36"/>
      <c r="L423" s="92" t="s">
        <v>2312</v>
      </c>
    </row>
    <row r="424" spans="1:12" ht="15">
      <c r="A424" s="7">
        <v>394</v>
      </c>
      <c r="B424" s="17" t="s">
        <v>1441</v>
      </c>
      <c r="C424" s="83" t="s">
        <v>1442</v>
      </c>
      <c r="D424" s="17" t="s">
        <v>1386</v>
      </c>
      <c r="E424" s="17" t="s">
        <v>1443</v>
      </c>
      <c r="F424" s="63">
        <f t="shared" si="6"/>
        <v>7326430</v>
      </c>
      <c r="G424" s="36">
        <v>3501</v>
      </c>
      <c r="H424" s="36">
        <v>7271818</v>
      </c>
      <c r="I424" s="36">
        <v>1400</v>
      </c>
      <c r="J424" s="36">
        <v>49711</v>
      </c>
      <c r="K424" s="36"/>
      <c r="L424" s="92" t="s">
        <v>2312</v>
      </c>
    </row>
    <row r="425" spans="1:12" ht="15">
      <c r="A425" s="7">
        <v>395</v>
      </c>
      <c r="B425" s="17" t="s">
        <v>1444</v>
      </c>
      <c r="C425" s="83" t="s">
        <v>1445</v>
      </c>
      <c r="D425" s="17" t="s">
        <v>1386</v>
      </c>
      <c r="E425" s="17" t="s">
        <v>1446</v>
      </c>
      <c r="F425" s="63">
        <f t="shared" si="6"/>
        <v>4240756</v>
      </c>
      <c r="G425" s="36">
        <v>173100</v>
      </c>
      <c r="H425" s="36">
        <v>2074106</v>
      </c>
      <c r="I425" s="36">
        <v>0</v>
      </c>
      <c r="J425" s="36">
        <v>1993550</v>
      </c>
      <c r="K425" s="36"/>
      <c r="L425" s="92" t="s">
        <v>2310</v>
      </c>
    </row>
    <row r="426" spans="1:12" ht="15">
      <c r="A426" s="7">
        <v>396</v>
      </c>
      <c r="B426" s="17" t="s">
        <v>1447</v>
      </c>
      <c r="C426" s="83" t="s">
        <v>1448</v>
      </c>
      <c r="D426" s="17" t="s">
        <v>1386</v>
      </c>
      <c r="E426" s="17" t="s">
        <v>1449</v>
      </c>
      <c r="F426" s="63">
        <f t="shared" si="6"/>
        <v>24818110</v>
      </c>
      <c r="G426" s="36">
        <v>4745725</v>
      </c>
      <c r="H426" s="36">
        <v>11174053</v>
      </c>
      <c r="I426" s="36">
        <v>2481043</v>
      </c>
      <c r="J426" s="36">
        <v>6417289</v>
      </c>
      <c r="K426" s="36"/>
      <c r="L426" s="92" t="s">
        <v>2310</v>
      </c>
    </row>
    <row r="427" spans="1:12" ht="15">
      <c r="A427" s="7">
        <v>397</v>
      </c>
      <c r="B427" s="17" t="s">
        <v>1450</v>
      </c>
      <c r="C427" s="83" t="s">
        <v>1451</v>
      </c>
      <c r="D427" s="17" t="s">
        <v>1386</v>
      </c>
      <c r="E427" s="17" t="s">
        <v>1452</v>
      </c>
      <c r="F427" s="63">
        <f t="shared" si="6"/>
        <v>55325842</v>
      </c>
      <c r="G427" s="36">
        <v>16278746</v>
      </c>
      <c r="H427" s="36">
        <v>21318668</v>
      </c>
      <c r="I427" s="36">
        <v>179000</v>
      </c>
      <c r="J427" s="36">
        <v>17549428</v>
      </c>
      <c r="K427" s="36"/>
      <c r="L427" s="92" t="s">
        <v>2312</v>
      </c>
    </row>
    <row r="428" spans="1:12" ht="15">
      <c r="A428" s="7">
        <v>398</v>
      </c>
      <c r="B428" s="17" t="s">
        <v>1453</v>
      </c>
      <c r="C428" s="83" t="s">
        <v>1454</v>
      </c>
      <c r="D428" s="17" t="s">
        <v>1386</v>
      </c>
      <c r="E428" s="17" t="s">
        <v>1455</v>
      </c>
      <c r="F428" s="63">
        <f t="shared" si="6"/>
        <v>27432517</v>
      </c>
      <c r="G428" s="36">
        <v>565500</v>
      </c>
      <c r="H428" s="36">
        <v>3080917</v>
      </c>
      <c r="I428" s="36">
        <v>0</v>
      </c>
      <c r="J428" s="36">
        <v>23786100</v>
      </c>
      <c r="K428" s="36"/>
      <c r="L428" s="92" t="s">
        <v>2310</v>
      </c>
    </row>
    <row r="429" spans="1:12" ht="15">
      <c r="A429" s="7">
        <v>399</v>
      </c>
      <c r="B429" s="17" t="s">
        <v>1456</v>
      </c>
      <c r="C429" s="83" t="s">
        <v>1457</v>
      </c>
      <c r="D429" s="17" t="s">
        <v>1386</v>
      </c>
      <c r="E429" s="17" t="s">
        <v>1458</v>
      </c>
      <c r="F429" s="63">
        <f t="shared" si="6"/>
        <v>45697721</v>
      </c>
      <c r="G429" s="36">
        <v>5388852</v>
      </c>
      <c r="H429" s="36">
        <v>7328389</v>
      </c>
      <c r="I429" s="36">
        <v>1265251</v>
      </c>
      <c r="J429" s="36">
        <v>31715229</v>
      </c>
      <c r="K429" s="36"/>
      <c r="L429" s="92" t="s">
        <v>2310</v>
      </c>
    </row>
    <row r="430" spans="1:12" ht="15">
      <c r="A430" s="7">
        <v>400</v>
      </c>
      <c r="B430" s="17" t="s">
        <v>1459</v>
      </c>
      <c r="C430" s="83" t="s">
        <v>1460</v>
      </c>
      <c r="D430" s="17" t="s">
        <v>1386</v>
      </c>
      <c r="E430" s="17" t="s">
        <v>1461</v>
      </c>
      <c r="F430" s="63">
        <f t="shared" si="6"/>
        <v>9697158</v>
      </c>
      <c r="G430" s="36">
        <v>3616181</v>
      </c>
      <c r="H430" s="36">
        <v>4606275</v>
      </c>
      <c r="I430" s="36">
        <v>26000</v>
      </c>
      <c r="J430" s="36">
        <v>1448702</v>
      </c>
      <c r="K430" s="36"/>
      <c r="L430" s="92" t="s">
        <v>2310</v>
      </c>
    </row>
    <row r="431" spans="1:12" ht="15">
      <c r="A431" s="7">
        <v>401</v>
      </c>
      <c r="B431" s="17" t="s">
        <v>1462</v>
      </c>
      <c r="C431" s="83" t="s">
        <v>1463</v>
      </c>
      <c r="D431" s="17" t="s">
        <v>1386</v>
      </c>
      <c r="E431" s="17" t="s">
        <v>1464</v>
      </c>
      <c r="F431" s="63">
        <f t="shared" si="6"/>
        <v>6498442</v>
      </c>
      <c r="G431" s="36">
        <v>3005020</v>
      </c>
      <c r="H431" s="36">
        <v>1644582</v>
      </c>
      <c r="I431" s="36">
        <v>325050</v>
      </c>
      <c r="J431" s="36">
        <v>1523790</v>
      </c>
      <c r="K431" s="36"/>
      <c r="L431" s="92" t="s">
        <v>2310</v>
      </c>
    </row>
    <row r="432" spans="1:12" ht="15">
      <c r="A432" s="7">
        <v>402</v>
      </c>
      <c r="B432" s="17" t="s">
        <v>1465</v>
      </c>
      <c r="C432" s="83" t="s">
        <v>1466</v>
      </c>
      <c r="D432" s="17" t="s">
        <v>1386</v>
      </c>
      <c r="E432" s="17" t="s">
        <v>1467</v>
      </c>
      <c r="F432" s="63">
        <f t="shared" si="6"/>
        <v>38791045</v>
      </c>
      <c r="G432" s="36">
        <v>13504729</v>
      </c>
      <c r="H432" s="36">
        <v>7268735</v>
      </c>
      <c r="I432" s="36">
        <v>7148941</v>
      </c>
      <c r="J432" s="36">
        <v>10868640</v>
      </c>
      <c r="K432" s="36"/>
      <c r="L432" s="92" t="s">
        <v>2312</v>
      </c>
    </row>
    <row r="433" spans="1:12" ht="15">
      <c r="A433" s="7">
        <v>403</v>
      </c>
      <c r="B433" s="17" t="s">
        <v>1468</v>
      </c>
      <c r="C433" s="83" t="s">
        <v>1469</v>
      </c>
      <c r="D433" s="17" t="s">
        <v>1386</v>
      </c>
      <c r="E433" s="17" t="s">
        <v>1470</v>
      </c>
      <c r="F433" s="63">
        <f t="shared" si="6"/>
        <v>884333</v>
      </c>
      <c r="G433" s="36">
        <v>0</v>
      </c>
      <c r="H433" s="36">
        <v>551528</v>
      </c>
      <c r="I433" s="36">
        <v>2200</v>
      </c>
      <c r="J433" s="36">
        <v>330605</v>
      </c>
      <c r="K433" s="36"/>
      <c r="L433" s="92" t="s">
        <v>2312</v>
      </c>
    </row>
    <row r="434" spans="1:12" ht="15">
      <c r="A434" s="7">
        <v>404</v>
      </c>
      <c r="B434" s="17" t="s">
        <v>1471</v>
      </c>
      <c r="C434" s="83" t="s">
        <v>1472</v>
      </c>
      <c r="D434" s="17" t="s">
        <v>1386</v>
      </c>
      <c r="E434" s="17" t="s">
        <v>1473</v>
      </c>
      <c r="F434" s="63">
        <f t="shared" si="6"/>
        <v>92533350</v>
      </c>
      <c r="G434" s="36">
        <v>5890871</v>
      </c>
      <c r="H434" s="36">
        <v>19025896</v>
      </c>
      <c r="I434" s="36">
        <v>8391524</v>
      </c>
      <c r="J434" s="36">
        <v>59225059</v>
      </c>
      <c r="K434" s="36"/>
      <c r="L434" s="92" t="s">
        <v>2312</v>
      </c>
    </row>
    <row r="435" spans="1:12" ht="15">
      <c r="A435" s="7">
        <v>405</v>
      </c>
      <c r="B435" s="17" t="s">
        <v>1474</v>
      </c>
      <c r="C435" s="83" t="s">
        <v>1475</v>
      </c>
      <c r="D435" s="17" t="s">
        <v>1386</v>
      </c>
      <c r="E435" s="17" t="s">
        <v>1476</v>
      </c>
      <c r="F435" s="63">
        <f t="shared" si="6"/>
        <v>10075790</v>
      </c>
      <c r="G435" s="36">
        <v>352946</v>
      </c>
      <c r="H435" s="36">
        <v>4462434</v>
      </c>
      <c r="I435" s="36">
        <v>76201</v>
      </c>
      <c r="J435" s="36">
        <v>5184209</v>
      </c>
      <c r="K435" s="36"/>
      <c r="L435" s="92" t="s">
        <v>2310</v>
      </c>
    </row>
    <row r="436" spans="1:12" ht="15">
      <c r="A436" s="7">
        <v>406</v>
      </c>
      <c r="B436" s="17" t="s">
        <v>1477</v>
      </c>
      <c r="C436" s="83" t="s">
        <v>1478</v>
      </c>
      <c r="D436" s="17" t="s">
        <v>1386</v>
      </c>
      <c r="E436" s="17" t="s">
        <v>1479</v>
      </c>
      <c r="F436" s="63">
        <f t="shared" si="6"/>
        <v>34856102</v>
      </c>
      <c r="G436" s="36">
        <v>3849770</v>
      </c>
      <c r="H436" s="36">
        <v>9093105</v>
      </c>
      <c r="I436" s="36">
        <v>1034135</v>
      </c>
      <c r="J436" s="36">
        <v>20879092</v>
      </c>
      <c r="K436" s="36"/>
      <c r="L436" s="92" t="s">
        <v>2312</v>
      </c>
    </row>
    <row r="437" spans="1:12" ht="15">
      <c r="A437" s="7">
        <v>407</v>
      </c>
      <c r="B437" s="17" t="s">
        <v>1480</v>
      </c>
      <c r="C437" s="83" t="s">
        <v>1481</v>
      </c>
      <c r="D437" s="17" t="s">
        <v>1386</v>
      </c>
      <c r="E437" s="17" t="s">
        <v>1482</v>
      </c>
      <c r="F437" s="63">
        <f t="shared" si="6"/>
        <v>71036292</v>
      </c>
      <c r="G437" s="36">
        <v>898502</v>
      </c>
      <c r="H437" s="36">
        <v>11046879</v>
      </c>
      <c r="I437" s="36">
        <v>48394301</v>
      </c>
      <c r="J437" s="36">
        <v>10696610</v>
      </c>
      <c r="K437" s="36"/>
      <c r="L437" s="92" t="s">
        <v>2310</v>
      </c>
    </row>
    <row r="438" spans="1:12" ht="15">
      <c r="A438" s="7">
        <v>408</v>
      </c>
      <c r="B438" s="17" t="s">
        <v>1483</v>
      </c>
      <c r="C438" s="83" t="s">
        <v>1484</v>
      </c>
      <c r="D438" s="17" t="s">
        <v>1386</v>
      </c>
      <c r="E438" s="17" t="s">
        <v>1485</v>
      </c>
      <c r="F438" s="63">
        <f t="shared" si="6"/>
        <v>3068811</v>
      </c>
      <c r="G438" s="36">
        <v>0</v>
      </c>
      <c r="H438" s="36">
        <v>840443</v>
      </c>
      <c r="I438" s="36">
        <v>0</v>
      </c>
      <c r="J438" s="36">
        <v>2228368</v>
      </c>
      <c r="K438" s="36"/>
      <c r="L438" s="92" t="s">
        <v>2310</v>
      </c>
    </row>
    <row r="439" spans="1:12" ht="15">
      <c r="A439" s="7">
        <v>409</v>
      </c>
      <c r="B439" s="17" t="s">
        <v>1486</v>
      </c>
      <c r="C439" s="83" t="s">
        <v>1487</v>
      </c>
      <c r="D439" s="17" t="s">
        <v>1386</v>
      </c>
      <c r="E439" s="17" t="s">
        <v>1488</v>
      </c>
      <c r="F439" s="63">
        <f t="shared" si="6"/>
        <v>6269992</v>
      </c>
      <c r="G439" s="36">
        <v>1137410</v>
      </c>
      <c r="H439" s="36">
        <v>2019753</v>
      </c>
      <c r="I439" s="36">
        <v>181000</v>
      </c>
      <c r="J439" s="36">
        <v>2931829</v>
      </c>
      <c r="K439" s="63"/>
      <c r="L439" s="92" t="s">
        <v>2310</v>
      </c>
    </row>
    <row r="440" spans="1:12" ht="15">
      <c r="A440" s="7">
        <v>410</v>
      </c>
      <c r="B440" s="17" t="s">
        <v>1489</v>
      </c>
      <c r="C440" s="83" t="s">
        <v>1490</v>
      </c>
      <c r="D440" s="17" t="s">
        <v>1386</v>
      </c>
      <c r="E440" s="17" t="s">
        <v>1491</v>
      </c>
      <c r="F440" s="63">
        <f t="shared" si="6"/>
        <v>27339480</v>
      </c>
      <c r="G440" s="36">
        <v>3953310</v>
      </c>
      <c r="H440" s="36">
        <v>11469644</v>
      </c>
      <c r="I440" s="36">
        <v>1098596</v>
      </c>
      <c r="J440" s="36">
        <v>10817930</v>
      </c>
      <c r="K440" s="36"/>
      <c r="L440" s="92" t="s">
        <v>2310</v>
      </c>
    </row>
    <row r="441" spans="1:12" ht="15">
      <c r="A441" s="7">
        <v>411</v>
      </c>
      <c r="B441" s="17" t="s">
        <v>1492</v>
      </c>
      <c r="C441" s="83" t="s">
        <v>1493</v>
      </c>
      <c r="D441" s="17" t="s">
        <v>1386</v>
      </c>
      <c r="E441" s="17" t="s">
        <v>1494</v>
      </c>
      <c r="F441" s="63">
        <f t="shared" si="6"/>
        <v>24550998</v>
      </c>
      <c r="G441" s="36">
        <v>317210</v>
      </c>
      <c r="H441" s="36">
        <v>11874391</v>
      </c>
      <c r="I441" s="36">
        <v>1925300</v>
      </c>
      <c r="J441" s="36">
        <v>10434097</v>
      </c>
      <c r="K441" s="36"/>
      <c r="L441" s="92" t="s">
        <v>2310</v>
      </c>
    </row>
    <row r="442" spans="1:12" ht="15">
      <c r="A442" s="7">
        <v>412</v>
      </c>
      <c r="B442" s="17" t="s">
        <v>1495</v>
      </c>
      <c r="C442" s="83" t="s">
        <v>1496</v>
      </c>
      <c r="D442" s="17" t="s">
        <v>1386</v>
      </c>
      <c r="E442" s="17" t="s">
        <v>1497</v>
      </c>
      <c r="F442" s="63">
        <f t="shared" si="6"/>
        <v>176842</v>
      </c>
      <c r="G442" s="36">
        <v>0</v>
      </c>
      <c r="H442" s="36">
        <v>176842</v>
      </c>
      <c r="I442" s="36">
        <v>0</v>
      </c>
      <c r="J442" s="36">
        <v>0</v>
      </c>
      <c r="K442" s="36"/>
      <c r="L442" s="92" t="s">
        <v>2312</v>
      </c>
    </row>
    <row r="443" spans="1:12" ht="15">
      <c r="A443" s="7">
        <v>413</v>
      </c>
      <c r="B443" s="17" t="s">
        <v>1498</v>
      </c>
      <c r="C443" s="83" t="s">
        <v>1499</v>
      </c>
      <c r="D443" s="17" t="s">
        <v>1386</v>
      </c>
      <c r="E443" s="17" t="s">
        <v>523</v>
      </c>
      <c r="F443" s="63">
        <f t="shared" si="6"/>
        <v>22560236</v>
      </c>
      <c r="G443" s="36">
        <v>5369360</v>
      </c>
      <c r="H443" s="36">
        <v>13342397</v>
      </c>
      <c r="I443" s="36">
        <v>239000</v>
      </c>
      <c r="J443" s="36">
        <v>3609479</v>
      </c>
      <c r="K443" s="36"/>
      <c r="L443" s="92" t="s">
        <v>2310</v>
      </c>
    </row>
    <row r="444" spans="1:12" ht="15">
      <c r="A444" s="7">
        <v>414</v>
      </c>
      <c r="B444" s="17" t="s">
        <v>1500</v>
      </c>
      <c r="C444" s="83" t="s">
        <v>1501</v>
      </c>
      <c r="D444" s="17" t="s">
        <v>1386</v>
      </c>
      <c r="E444" s="17" t="s">
        <v>1502</v>
      </c>
      <c r="F444" s="63">
        <f t="shared" si="6"/>
        <v>6398532</v>
      </c>
      <c r="G444" s="36">
        <v>304801</v>
      </c>
      <c r="H444" s="36">
        <v>3936530</v>
      </c>
      <c r="I444" s="36">
        <v>0</v>
      </c>
      <c r="J444" s="36">
        <v>2157201</v>
      </c>
      <c r="K444" s="36"/>
      <c r="L444" s="92" t="s">
        <v>2310</v>
      </c>
    </row>
    <row r="445" spans="1:12" ht="15">
      <c r="A445" s="7">
        <v>415</v>
      </c>
      <c r="B445" s="17" t="s">
        <v>1504</v>
      </c>
      <c r="C445" s="83" t="s">
        <v>1505</v>
      </c>
      <c r="D445" s="17" t="s">
        <v>1503</v>
      </c>
      <c r="E445" s="17" t="s">
        <v>1506</v>
      </c>
      <c r="F445" s="63">
        <f t="shared" si="6"/>
        <v>5676284</v>
      </c>
      <c r="G445" s="36">
        <v>3333103</v>
      </c>
      <c r="H445" s="36">
        <v>2160080</v>
      </c>
      <c r="I445" s="36">
        <v>0</v>
      </c>
      <c r="J445" s="36">
        <v>183101</v>
      </c>
      <c r="K445" s="36"/>
      <c r="L445" s="92" t="s">
        <v>2310</v>
      </c>
    </row>
    <row r="446" spans="1:12" ht="15">
      <c r="A446" s="7">
        <v>416</v>
      </c>
      <c r="B446" s="17" t="s">
        <v>1507</v>
      </c>
      <c r="C446" s="83" t="s">
        <v>1508</v>
      </c>
      <c r="D446" s="17" t="s">
        <v>1503</v>
      </c>
      <c r="E446" s="17" t="s">
        <v>1509</v>
      </c>
      <c r="F446" s="63">
        <f t="shared" si="6"/>
        <v>27443301</v>
      </c>
      <c r="G446" s="36">
        <v>12784426</v>
      </c>
      <c r="H446" s="36">
        <v>8402708</v>
      </c>
      <c r="I446" s="36">
        <v>116000</v>
      </c>
      <c r="J446" s="36">
        <v>6140167</v>
      </c>
      <c r="K446" s="36"/>
      <c r="L446" s="92" t="s">
        <v>2310</v>
      </c>
    </row>
    <row r="447" spans="1:12" ht="15">
      <c r="A447" s="7">
        <v>417</v>
      </c>
      <c r="B447" s="17" t="s">
        <v>1510</v>
      </c>
      <c r="C447" s="83" t="s">
        <v>1511</v>
      </c>
      <c r="D447" s="17" t="s">
        <v>1503</v>
      </c>
      <c r="E447" s="17" t="s">
        <v>1512</v>
      </c>
      <c r="F447" s="63">
        <f t="shared" si="6"/>
        <v>15668130</v>
      </c>
      <c r="G447" s="36">
        <v>9730625</v>
      </c>
      <c r="H447" s="36">
        <v>5087895</v>
      </c>
      <c r="I447" s="36">
        <v>294000</v>
      </c>
      <c r="J447" s="36">
        <v>555610</v>
      </c>
      <c r="K447" s="36"/>
      <c r="L447" s="92" t="s">
        <v>2310</v>
      </c>
    </row>
    <row r="448" spans="1:12" ht="15">
      <c r="A448" s="7">
        <v>418</v>
      </c>
      <c r="B448" s="17" t="s">
        <v>1513</v>
      </c>
      <c r="C448" s="83" t="s">
        <v>1514</v>
      </c>
      <c r="D448" s="17" t="s">
        <v>1503</v>
      </c>
      <c r="E448" s="17" t="s">
        <v>1515</v>
      </c>
      <c r="F448" s="63">
        <f t="shared" si="6"/>
        <v>5620225</v>
      </c>
      <c r="G448" s="36">
        <v>808500</v>
      </c>
      <c r="H448" s="36">
        <v>3999554</v>
      </c>
      <c r="I448" s="36">
        <v>14500</v>
      </c>
      <c r="J448" s="36">
        <v>797671</v>
      </c>
      <c r="K448" s="36"/>
      <c r="L448" s="92" t="s">
        <v>2310</v>
      </c>
    </row>
    <row r="449" spans="1:12" ht="15">
      <c r="A449" s="7">
        <v>419</v>
      </c>
      <c r="B449" s="17" t="s">
        <v>1516</v>
      </c>
      <c r="C449" s="83" t="s">
        <v>1517</v>
      </c>
      <c r="D449" s="17" t="s">
        <v>1503</v>
      </c>
      <c r="E449" s="17" t="s">
        <v>1518</v>
      </c>
      <c r="F449" s="63">
        <f t="shared" si="6"/>
        <v>41928659</v>
      </c>
      <c r="G449" s="36">
        <v>20324205</v>
      </c>
      <c r="H449" s="36">
        <v>19577019</v>
      </c>
      <c r="I449" s="36">
        <v>259000</v>
      </c>
      <c r="J449" s="36">
        <v>1768435</v>
      </c>
      <c r="K449" s="36"/>
      <c r="L449" s="92" t="s">
        <v>2312</v>
      </c>
    </row>
    <row r="450" spans="1:12" ht="15">
      <c r="A450" s="7">
        <v>420</v>
      </c>
      <c r="B450" s="17" t="s">
        <v>1519</v>
      </c>
      <c r="C450" s="83" t="s">
        <v>1520</v>
      </c>
      <c r="D450" s="17" t="s">
        <v>1503</v>
      </c>
      <c r="E450" s="17" t="s">
        <v>1521</v>
      </c>
      <c r="F450" s="63">
        <f t="shared" si="6"/>
        <v>103452167</v>
      </c>
      <c r="G450" s="36">
        <v>44280133</v>
      </c>
      <c r="H450" s="36">
        <v>39066103</v>
      </c>
      <c r="I450" s="36">
        <v>6000824</v>
      </c>
      <c r="J450" s="36">
        <v>14105107</v>
      </c>
      <c r="K450" s="36"/>
      <c r="L450" s="92" t="s">
        <v>2312</v>
      </c>
    </row>
    <row r="451" spans="1:12" ht="15">
      <c r="A451" s="7">
        <v>421</v>
      </c>
      <c r="B451" s="17" t="s">
        <v>1522</v>
      </c>
      <c r="C451" s="83" t="s">
        <v>1523</v>
      </c>
      <c r="D451" s="17" t="s">
        <v>1503</v>
      </c>
      <c r="E451" s="17" t="s">
        <v>1115</v>
      </c>
      <c r="F451" s="63">
        <f t="shared" si="6"/>
        <v>231760665</v>
      </c>
      <c r="G451" s="36">
        <v>128520730</v>
      </c>
      <c r="H451" s="36">
        <v>57216155</v>
      </c>
      <c r="I451" s="36">
        <v>17661602</v>
      </c>
      <c r="J451" s="36">
        <v>28362178</v>
      </c>
      <c r="K451" s="36"/>
      <c r="L451" s="92" t="s">
        <v>2312</v>
      </c>
    </row>
    <row r="452" spans="1:12" ht="15">
      <c r="A452" s="7">
        <v>422</v>
      </c>
      <c r="B452" s="17" t="s">
        <v>1524</v>
      </c>
      <c r="C452" s="83" t="s">
        <v>1525</v>
      </c>
      <c r="D452" s="17" t="s">
        <v>1503</v>
      </c>
      <c r="E452" s="17" t="s">
        <v>1526</v>
      </c>
      <c r="F452" s="63">
        <f aca="true" t="shared" si="7" ref="F452:F515">G452+H452+I452+J452</f>
        <v>1621179</v>
      </c>
      <c r="G452" s="36">
        <v>536566</v>
      </c>
      <c r="H452" s="36">
        <v>689475</v>
      </c>
      <c r="I452" s="36">
        <v>77250</v>
      </c>
      <c r="J452" s="36">
        <v>317888</v>
      </c>
      <c r="K452" s="36"/>
      <c r="L452" s="92" t="s">
        <v>2310</v>
      </c>
    </row>
    <row r="453" spans="1:12" ht="15">
      <c r="A453" s="7">
        <v>423</v>
      </c>
      <c r="B453" s="17" t="s">
        <v>1527</v>
      </c>
      <c r="C453" s="83" t="s">
        <v>1528</v>
      </c>
      <c r="D453" s="17" t="s">
        <v>1503</v>
      </c>
      <c r="E453" s="17" t="s">
        <v>1529</v>
      </c>
      <c r="F453" s="63">
        <f t="shared" si="7"/>
        <v>5522916</v>
      </c>
      <c r="G453" s="36">
        <v>3010404</v>
      </c>
      <c r="H453" s="36">
        <v>2417012</v>
      </c>
      <c r="I453" s="36">
        <v>0</v>
      </c>
      <c r="J453" s="36">
        <v>95500</v>
      </c>
      <c r="K453" s="36"/>
      <c r="L453" s="92" t="s">
        <v>2310</v>
      </c>
    </row>
    <row r="454" spans="1:12" ht="15">
      <c r="A454" s="7">
        <v>424</v>
      </c>
      <c r="B454" s="17" t="s">
        <v>1530</v>
      </c>
      <c r="C454" s="83" t="s">
        <v>1531</v>
      </c>
      <c r="D454" s="17" t="s">
        <v>1503</v>
      </c>
      <c r="E454" s="17" t="s">
        <v>1532</v>
      </c>
      <c r="F454" s="63">
        <f t="shared" si="7"/>
        <v>1701741</v>
      </c>
      <c r="G454" s="36">
        <v>500000</v>
      </c>
      <c r="H454" s="36">
        <v>964551</v>
      </c>
      <c r="I454" s="36">
        <v>5000</v>
      </c>
      <c r="J454" s="36">
        <v>232190</v>
      </c>
      <c r="K454" s="36"/>
      <c r="L454" s="92" t="s">
        <v>2310</v>
      </c>
    </row>
    <row r="455" spans="1:12" ht="15">
      <c r="A455" s="7">
        <v>425</v>
      </c>
      <c r="B455" s="17" t="s">
        <v>1533</v>
      </c>
      <c r="C455" s="83" t="s">
        <v>1534</v>
      </c>
      <c r="D455" s="17" t="s">
        <v>1503</v>
      </c>
      <c r="E455" s="17" t="s">
        <v>1535</v>
      </c>
      <c r="F455" s="63">
        <f t="shared" si="7"/>
        <v>42667732</v>
      </c>
      <c r="G455" s="36">
        <v>13271204</v>
      </c>
      <c r="H455" s="36">
        <v>20830265</v>
      </c>
      <c r="I455" s="36">
        <v>1683510</v>
      </c>
      <c r="J455" s="36">
        <v>6882753</v>
      </c>
      <c r="K455" s="36"/>
      <c r="L455" s="92" t="s">
        <v>2310</v>
      </c>
    </row>
    <row r="456" spans="1:12" ht="15">
      <c r="A456" s="7">
        <v>426</v>
      </c>
      <c r="B456" s="17" t="s">
        <v>1536</v>
      </c>
      <c r="C456" s="83" t="s">
        <v>1537</v>
      </c>
      <c r="D456" s="17" t="s">
        <v>1503</v>
      </c>
      <c r="E456" s="17" t="s">
        <v>1538</v>
      </c>
      <c r="F456" s="63">
        <f t="shared" si="7"/>
        <v>26967282</v>
      </c>
      <c r="G456" s="36">
        <v>15030581</v>
      </c>
      <c r="H456" s="36">
        <v>7949704</v>
      </c>
      <c r="I456" s="36">
        <v>916875</v>
      </c>
      <c r="J456" s="36">
        <v>3070122</v>
      </c>
      <c r="K456" s="36"/>
      <c r="L456" s="92" t="s">
        <v>2312</v>
      </c>
    </row>
    <row r="457" spans="1:12" ht="15">
      <c r="A457" s="7">
        <v>427</v>
      </c>
      <c r="B457" s="17" t="s">
        <v>1539</v>
      </c>
      <c r="C457" s="83" t="s">
        <v>1540</v>
      </c>
      <c r="D457" s="17" t="s">
        <v>1503</v>
      </c>
      <c r="E457" s="17" t="s">
        <v>1541</v>
      </c>
      <c r="F457" s="63">
        <f t="shared" si="7"/>
        <v>4379035</v>
      </c>
      <c r="G457" s="36">
        <v>1200000</v>
      </c>
      <c r="H457" s="36">
        <v>428821</v>
      </c>
      <c r="I457" s="36">
        <v>12500</v>
      </c>
      <c r="J457" s="36">
        <v>2737714</v>
      </c>
      <c r="K457" s="36"/>
      <c r="L457" s="92" t="s">
        <v>2312</v>
      </c>
    </row>
    <row r="458" spans="1:12" ht="15">
      <c r="A458" s="7">
        <v>428</v>
      </c>
      <c r="B458" s="17" t="s">
        <v>1542</v>
      </c>
      <c r="C458" s="83" t="s">
        <v>1543</v>
      </c>
      <c r="D458" s="17" t="s">
        <v>1503</v>
      </c>
      <c r="E458" s="17" t="s">
        <v>1544</v>
      </c>
      <c r="F458" s="63">
        <f t="shared" si="7"/>
        <v>150520674</v>
      </c>
      <c r="G458" s="36">
        <v>79429121</v>
      </c>
      <c r="H458" s="36">
        <v>16360895</v>
      </c>
      <c r="I458" s="36">
        <v>26473281</v>
      </c>
      <c r="J458" s="36">
        <v>28257377</v>
      </c>
      <c r="K458" s="36"/>
      <c r="L458" s="92" t="s">
        <v>2312</v>
      </c>
    </row>
    <row r="459" spans="1:12" ht="15">
      <c r="A459" s="7">
        <v>429</v>
      </c>
      <c r="B459" s="17" t="s">
        <v>1545</v>
      </c>
      <c r="C459" s="83" t="s">
        <v>1546</v>
      </c>
      <c r="D459" s="17" t="s">
        <v>1503</v>
      </c>
      <c r="E459" s="17" t="s">
        <v>1547</v>
      </c>
      <c r="F459" s="63">
        <f t="shared" si="7"/>
        <v>37123698</v>
      </c>
      <c r="G459" s="36">
        <v>23368145</v>
      </c>
      <c r="H459" s="36">
        <v>7686782</v>
      </c>
      <c r="I459" s="36">
        <v>4341910</v>
      </c>
      <c r="J459" s="36">
        <v>1726861</v>
      </c>
      <c r="K459" s="36"/>
      <c r="L459" s="92" t="s">
        <v>2310</v>
      </c>
    </row>
    <row r="460" spans="1:12" ht="15">
      <c r="A460" s="7">
        <v>430</v>
      </c>
      <c r="B460" s="17" t="s">
        <v>1548</v>
      </c>
      <c r="C460" s="83" t="s">
        <v>1549</v>
      </c>
      <c r="D460" s="17" t="s">
        <v>1503</v>
      </c>
      <c r="E460" s="17" t="s">
        <v>1550</v>
      </c>
      <c r="F460" s="63">
        <f t="shared" si="7"/>
        <v>69263591</v>
      </c>
      <c r="G460" s="36">
        <v>20517799</v>
      </c>
      <c r="H460" s="36">
        <v>18273205</v>
      </c>
      <c r="I460" s="36">
        <v>28276445</v>
      </c>
      <c r="J460" s="36">
        <v>2196142</v>
      </c>
      <c r="K460" s="36"/>
      <c r="L460" s="92" t="s">
        <v>2310</v>
      </c>
    </row>
    <row r="461" spans="1:12" ht="15">
      <c r="A461" s="7">
        <v>431</v>
      </c>
      <c r="B461" s="17" t="s">
        <v>1551</v>
      </c>
      <c r="C461" s="83" t="s">
        <v>1552</v>
      </c>
      <c r="D461" s="17" t="s">
        <v>1503</v>
      </c>
      <c r="E461" s="17" t="s">
        <v>1553</v>
      </c>
      <c r="F461" s="63">
        <f t="shared" si="7"/>
        <v>90235822</v>
      </c>
      <c r="G461" s="36">
        <v>58802850</v>
      </c>
      <c r="H461" s="36">
        <v>24498943</v>
      </c>
      <c r="I461" s="36">
        <v>713000</v>
      </c>
      <c r="J461" s="36">
        <v>6221029</v>
      </c>
      <c r="K461" s="36"/>
      <c r="L461" s="92" t="s">
        <v>2310</v>
      </c>
    </row>
    <row r="462" spans="1:12" ht="15">
      <c r="A462" s="7">
        <v>432</v>
      </c>
      <c r="B462" s="17" t="s">
        <v>1554</v>
      </c>
      <c r="C462" s="83" t="s">
        <v>1555</v>
      </c>
      <c r="D462" s="17" t="s">
        <v>1503</v>
      </c>
      <c r="E462" s="17" t="s">
        <v>1556</v>
      </c>
      <c r="F462" s="63">
        <f t="shared" si="7"/>
        <v>30022035</v>
      </c>
      <c r="G462" s="36">
        <v>7558044</v>
      </c>
      <c r="H462" s="36">
        <v>18704738</v>
      </c>
      <c r="I462" s="36">
        <v>746504</v>
      </c>
      <c r="J462" s="36">
        <v>3012749</v>
      </c>
      <c r="K462" s="36"/>
      <c r="L462" s="92" t="s">
        <v>2310</v>
      </c>
    </row>
    <row r="463" spans="1:12" ht="15">
      <c r="A463" s="7">
        <v>433</v>
      </c>
      <c r="B463" s="17" t="s">
        <v>1557</v>
      </c>
      <c r="C463" s="83" t="s">
        <v>1558</v>
      </c>
      <c r="D463" s="17" t="s">
        <v>1503</v>
      </c>
      <c r="E463" s="17" t="s">
        <v>1559</v>
      </c>
      <c r="F463" s="63">
        <f t="shared" si="7"/>
        <v>42929138</v>
      </c>
      <c r="G463" s="36">
        <v>32785116</v>
      </c>
      <c r="H463" s="36">
        <v>8285233</v>
      </c>
      <c r="I463" s="36">
        <v>1180024</v>
      </c>
      <c r="J463" s="36">
        <v>678765</v>
      </c>
      <c r="K463" s="36"/>
      <c r="L463" s="92" t="s">
        <v>2310</v>
      </c>
    </row>
    <row r="464" spans="1:12" ht="15">
      <c r="A464" s="7">
        <v>434</v>
      </c>
      <c r="B464" s="17" t="s">
        <v>1560</v>
      </c>
      <c r="C464" s="83" t="s">
        <v>1561</v>
      </c>
      <c r="D464" s="17" t="s">
        <v>1503</v>
      </c>
      <c r="E464" s="17" t="s">
        <v>1339</v>
      </c>
      <c r="F464" s="63">
        <f t="shared" si="7"/>
        <v>27487698</v>
      </c>
      <c r="G464" s="36">
        <v>22334199</v>
      </c>
      <c r="H464" s="36">
        <v>4006218</v>
      </c>
      <c r="I464" s="36">
        <v>349312</v>
      </c>
      <c r="J464" s="36">
        <v>797969</v>
      </c>
      <c r="K464" s="36"/>
      <c r="L464" s="92" t="s">
        <v>2310</v>
      </c>
    </row>
    <row r="465" spans="1:12" ht="15">
      <c r="A465" s="7">
        <v>435</v>
      </c>
      <c r="B465" s="17" t="s">
        <v>1562</v>
      </c>
      <c r="C465" s="83" t="s">
        <v>1563</v>
      </c>
      <c r="D465" s="17" t="s">
        <v>1503</v>
      </c>
      <c r="E465" s="17" t="s">
        <v>1564</v>
      </c>
      <c r="F465" s="63">
        <f t="shared" si="7"/>
        <v>3114646</v>
      </c>
      <c r="G465" s="36">
        <v>1776200</v>
      </c>
      <c r="H465" s="36">
        <v>1270670</v>
      </c>
      <c r="I465" s="36">
        <v>0</v>
      </c>
      <c r="J465" s="36">
        <v>67776</v>
      </c>
      <c r="K465" s="36"/>
      <c r="L465" s="92" t="s">
        <v>2310</v>
      </c>
    </row>
    <row r="466" spans="1:12" ht="15">
      <c r="A466" s="7">
        <v>436</v>
      </c>
      <c r="B466" s="17" t="s">
        <v>1565</v>
      </c>
      <c r="C466" s="83" t="s">
        <v>1566</v>
      </c>
      <c r="D466" s="17" t="s">
        <v>1503</v>
      </c>
      <c r="E466" s="17" t="s">
        <v>1567</v>
      </c>
      <c r="F466" s="63">
        <f t="shared" si="7"/>
        <v>1244996</v>
      </c>
      <c r="G466" s="36">
        <v>593001</v>
      </c>
      <c r="H466" s="36">
        <v>651995</v>
      </c>
      <c r="I466" s="36">
        <v>0</v>
      </c>
      <c r="J466" s="36">
        <v>0</v>
      </c>
      <c r="K466" s="36"/>
      <c r="L466" s="92" t="s">
        <v>2310</v>
      </c>
    </row>
    <row r="467" spans="1:12" ht="15">
      <c r="A467" s="7">
        <v>437</v>
      </c>
      <c r="B467" s="17" t="s">
        <v>1568</v>
      </c>
      <c r="C467" s="83" t="s">
        <v>1569</v>
      </c>
      <c r="D467" s="17" t="s">
        <v>1503</v>
      </c>
      <c r="E467" s="17" t="s">
        <v>1570</v>
      </c>
      <c r="F467" s="63">
        <f t="shared" si="7"/>
        <v>4227542</v>
      </c>
      <c r="G467" s="36">
        <v>834850</v>
      </c>
      <c r="H467" s="36">
        <v>1577755</v>
      </c>
      <c r="I467" s="36">
        <v>408080</v>
      </c>
      <c r="J467" s="36">
        <v>1406857</v>
      </c>
      <c r="K467" s="36"/>
      <c r="L467" s="92" t="s">
        <v>2310</v>
      </c>
    </row>
    <row r="468" spans="1:12" ht="15">
      <c r="A468" s="7">
        <v>438</v>
      </c>
      <c r="B468" s="17" t="s">
        <v>1571</v>
      </c>
      <c r="C468" s="83" t="s">
        <v>1572</v>
      </c>
      <c r="D468" s="17" t="s">
        <v>1503</v>
      </c>
      <c r="E468" s="17" t="s">
        <v>1573</v>
      </c>
      <c r="F468" s="63">
        <f t="shared" si="7"/>
        <v>27413152</v>
      </c>
      <c r="G468" s="36">
        <v>7094510</v>
      </c>
      <c r="H468" s="36">
        <v>6993739</v>
      </c>
      <c r="I468" s="36">
        <v>18500</v>
      </c>
      <c r="J468" s="36">
        <v>13306403</v>
      </c>
      <c r="K468" s="36"/>
      <c r="L468" s="75" t="s">
        <v>2278</v>
      </c>
    </row>
    <row r="469" spans="1:12" ht="15">
      <c r="A469" s="7">
        <v>439</v>
      </c>
      <c r="B469" s="17" t="s">
        <v>1574</v>
      </c>
      <c r="C469" s="83" t="s">
        <v>1575</v>
      </c>
      <c r="D469" s="17" t="s">
        <v>1503</v>
      </c>
      <c r="E469" s="17" t="s">
        <v>1576</v>
      </c>
      <c r="F469" s="63">
        <f t="shared" si="7"/>
        <v>32500037</v>
      </c>
      <c r="G469" s="36">
        <v>11465009</v>
      </c>
      <c r="H469" s="36">
        <v>15386591</v>
      </c>
      <c r="I469" s="36">
        <v>3552542</v>
      </c>
      <c r="J469" s="36">
        <v>2095895</v>
      </c>
      <c r="K469" s="36"/>
      <c r="L469" s="92" t="s">
        <v>2310</v>
      </c>
    </row>
    <row r="470" spans="1:12" ht="15">
      <c r="A470" s="7">
        <v>440</v>
      </c>
      <c r="B470" s="17" t="s">
        <v>1577</v>
      </c>
      <c r="C470" s="83" t="s">
        <v>1578</v>
      </c>
      <c r="D470" s="17" t="s">
        <v>1503</v>
      </c>
      <c r="E470" s="17" t="s">
        <v>1579</v>
      </c>
      <c r="F470" s="63">
        <f t="shared" si="7"/>
        <v>7878423</v>
      </c>
      <c r="G470" s="36">
        <v>2392950</v>
      </c>
      <c r="H470" s="36">
        <v>3974451</v>
      </c>
      <c r="I470" s="36">
        <v>125500</v>
      </c>
      <c r="J470" s="36">
        <v>1385522</v>
      </c>
      <c r="K470" s="36"/>
      <c r="L470" s="92" t="s">
        <v>2307</v>
      </c>
    </row>
    <row r="471" spans="1:12" ht="15">
      <c r="A471" s="7">
        <v>441</v>
      </c>
      <c r="B471" s="17" t="s">
        <v>1580</v>
      </c>
      <c r="C471" s="83" t="s">
        <v>1581</v>
      </c>
      <c r="D471" s="17" t="s">
        <v>1503</v>
      </c>
      <c r="E471" s="17" t="s">
        <v>1582</v>
      </c>
      <c r="F471" s="63">
        <f t="shared" si="7"/>
        <v>9472732</v>
      </c>
      <c r="G471" s="36">
        <v>3024961</v>
      </c>
      <c r="H471" s="36">
        <v>4279504</v>
      </c>
      <c r="I471" s="36">
        <v>746815</v>
      </c>
      <c r="J471" s="36">
        <v>1421452</v>
      </c>
      <c r="K471" s="36"/>
      <c r="L471" s="92" t="s">
        <v>2312</v>
      </c>
    </row>
    <row r="472" spans="1:12" ht="15">
      <c r="A472" s="7">
        <v>442</v>
      </c>
      <c r="B472" s="17" t="s">
        <v>1583</v>
      </c>
      <c r="C472" s="83" t="s">
        <v>1584</v>
      </c>
      <c r="D472" s="17" t="s">
        <v>1503</v>
      </c>
      <c r="E472" s="17" t="s">
        <v>1585</v>
      </c>
      <c r="F472" s="63">
        <f t="shared" si="7"/>
        <v>18920939</v>
      </c>
      <c r="G472" s="36">
        <v>13927471</v>
      </c>
      <c r="H472" s="36">
        <v>4208453</v>
      </c>
      <c r="I472" s="36">
        <v>412000</v>
      </c>
      <c r="J472" s="36">
        <v>373015</v>
      </c>
      <c r="K472" s="36"/>
      <c r="L472" s="92" t="s">
        <v>2310</v>
      </c>
    </row>
    <row r="473" spans="1:12" ht="15">
      <c r="A473" s="7">
        <v>443</v>
      </c>
      <c r="B473" s="17" t="s">
        <v>1586</v>
      </c>
      <c r="C473" s="83" t="s">
        <v>1587</v>
      </c>
      <c r="D473" s="17" t="s">
        <v>1503</v>
      </c>
      <c r="E473" s="17" t="s">
        <v>1588</v>
      </c>
      <c r="F473" s="63">
        <f t="shared" si="7"/>
        <v>1961776</v>
      </c>
      <c r="G473" s="36">
        <v>590000</v>
      </c>
      <c r="H473" s="36">
        <v>1294931</v>
      </c>
      <c r="I473" s="36">
        <v>25750</v>
      </c>
      <c r="J473" s="36">
        <v>51095</v>
      </c>
      <c r="K473" s="36"/>
      <c r="L473" s="92" t="s">
        <v>2310</v>
      </c>
    </row>
    <row r="474" spans="1:12" ht="15">
      <c r="A474" s="7">
        <v>444</v>
      </c>
      <c r="B474" s="17" t="s">
        <v>1589</v>
      </c>
      <c r="C474" s="83" t="s">
        <v>1590</v>
      </c>
      <c r="D474" s="17" t="s">
        <v>1503</v>
      </c>
      <c r="E474" s="17" t="s">
        <v>1591</v>
      </c>
      <c r="F474" s="63">
        <f t="shared" si="7"/>
        <v>74573781</v>
      </c>
      <c r="G474" s="36">
        <v>50581402</v>
      </c>
      <c r="H474" s="36">
        <v>15912357</v>
      </c>
      <c r="I474" s="36">
        <v>126371</v>
      </c>
      <c r="J474" s="36">
        <v>7953651</v>
      </c>
      <c r="K474" s="36"/>
      <c r="L474" s="92" t="s">
        <v>2310</v>
      </c>
    </row>
    <row r="475" spans="1:12" ht="15">
      <c r="A475" s="7">
        <v>445</v>
      </c>
      <c r="B475" s="17" t="s">
        <v>1592</v>
      </c>
      <c r="C475" s="83" t="s">
        <v>1593</v>
      </c>
      <c r="D475" s="17" t="s">
        <v>1503</v>
      </c>
      <c r="E475" s="17" t="s">
        <v>1594</v>
      </c>
      <c r="F475" s="63">
        <f t="shared" si="7"/>
        <v>11833427</v>
      </c>
      <c r="G475" s="36">
        <v>7394541</v>
      </c>
      <c r="H475" s="36">
        <v>3199306</v>
      </c>
      <c r="I475" s="36">
        <v>0</v>
      </c>
      <c r="J475" s="36">
        <v>1239580</v>
      </c>
      <c r="K475" s="36"/>
      <c r="L475" s="92" t="s">
        <v>2312</v>
      </c>
    </row>
    <row r="476" spans="1:12" ht="15">
      <c r="A476" s="7">
        <v>446</v>
      </c>
      <c r="B476" s="17" t="s">
        <v>1595</v>
      </c>
      <c r="C476" s="83" t="s">
        <v>1596</v>
      </c>
      <c r="D476" s="17" t="s">
        <v>1503</v>
      </c>
      <c r="E476" s="17" t="s">
        <v>1597</v>
      </c>
      <c r="F476" s="63">
        <f t="shared" si="7"/>
        <v>7791645</v>
      </c>
      <c r="G476" s="36">
        <v>0</v>
      </c>
      <c r="H476" s="36">
        <v>0</v>
      </c>
      <c r="I476" s="36">
        <v>4451495</v>
      </c>
      <c r="J476" s="36">
        <v>3340150</v>
      </c>
      <c r="K476" s="36"/>
      <c r="L476" s="92" t="s">
        <v>2310</v>
      </c>
    </row>
    <row r="477" spans="1:12" ht="15">
      <c r="A477" s="7">
        <v>447</v>
      </c>
      <c r="B477" s="17" t="s">
        <v>1598</v>
      </c>
      <c r="C477" s="83" t="s">
        <v>1599</v>
      </c>
      <c r="D477" s="17" t="s">
        <v>1503</v>
      </c>
      <c r="E477" s="17" t="s">
        <v>1600</v>
      </c>
      <c r="F477" s="63">
        <f t="shared" si="7"/>
        <v>19596743</v>
      </c>
      <c r="G477" s="36">
        <v>11432111</v>
      </c>
      <c r="H477" s="36">
        <v>6345761</v>
      </c>
      <c r="I477" s="36">
        <v>17851</v>
      </c>
      <c r="J477" s="36">
        <v>1801020</v>
      </c>
      <c r="K477" s="36"/>
      <c r="L477" s="92" t="s">
        <v>2310</v>
      </c>
    </row>
    <row r="478" spans="1:12" ht="15">
      <c r="A478" s="7">
        <v>448</v>
      </c>
      <c r="B478" s="17" t="s">
        <v>1602</v>
      </c>
      <c r="C478" s="83" t="s">
        <v>1603</v>
      </c>
      <c r="D478" s="17" t="s">
        <v>1601</v>
      </c>
      <c r="E478" s="17" t="s">
        <v>1604</v>
      </c>
      <c r="F478" s="63">
        <f t="shared" si="7"/>
        <v>3209383</v>
      </c>
      <c r="G478" s="36">
        <v>0</v>
      </c>
      <c r="H478" s="36">
        <v>2044829</v>
      </c>
      <c r="I478" s="36">
        <v>100700</v>
      </c>
      <c r="J478" s="36">
        <v>1063854</v>
      </c>
      <c r="K478" s="36"/>
      <c r="L478" s="92" t="s">
        <v>2310</v>
      </c>
    </row>
    <row r="479" spans="1:12" ht="15">
      <c r="A479" s="7">
        <v>449</v>
      </c>
      <c r="B479" s="17" t="s">
        <v>1605</v>
      </c>
      <c r="C479" s="83" t="s">
        <v>1606</v>
      </c>
      <c r="D479" s="17" t="s">
        <v>1601</v>
      </c>
      <c r="E479" s="17" t="s">
        <v>1607</v>
      </c>
      <c r="F479" s="63">
        <f t="shared" si="7"/>
        <v>56780422</v>
      </c>
      <c r="G479" s="36">
        <v>4989374</v>
      </c>
      <c r="H479" s="36">
        <v>18585962</v>
      </c>
      <c r="I479" s="36">
        <v>3677899</v>
      </c>
      <c r="J479" s="36">
        <v>29527187</v>
      </c>
      <c r="K479" s="36"/>
      <c r="L479" s="92" t="s">
        <v>2310</v>
      </c>
    </row>
    <row r="480" spans="1:12" ht="15">
      <c r="A480" s="7">
        <v>450</v>
      </c>
      <c r="B480" s="17" t="s">
        <v>1608</v>
      </c>
      <c r="C480" s="83" t="s">
        <v>1609</v>
      </c>
      <c r="D480" s="17" t="s">
        <v>1601</v>
      </c>
      <c r="E480" s="17" t="s">
        <v>1610</v>
      </c>
      <c r="F480" s="63">
        <f t="shared" si="7"/>
        <v>2496223</v>
      </c>
      <c r="G480" s="36">
        <v>1097700</v>
      </c>
      <c r="H480" s="36">
        <v>1012538</v>
      </c>
      <c r="I480" s="36">
        <v>0</v>
      </c>
      <c r="J480" s="36">
        <v>385985</v>
      </c>
      <c r="K480" s="36"/>
      <c r="L480" s="92" t="s">
        <v>2310</v>
      </c>
    </row>
    <row r="481" spans="1:12" ht="15">
      <c r="A481" s="7">
        <v>451</v>
      </c>
      <c r="B481" s="17" t="s">
        <v>1611</v>
      </c>
      <c r="C481" s="83" t="s">
        <v>1612</v>
      </c>
      <c r="D481" s="17" t="s">
        <v>1601</v>
      </c>
      <c r="E481" s="17" t="s">
        <v>1613</v>
      </c>
      <c r="F481" s="63">
        <f t="shared" si="7"/>
        <v>6917666</v>
      </c>
      <c r="G481" s="36">
        <v>1</v>
      </c>
      <c r="H481" s="36">
        <v>6040921</v>
      </c>
      <c r="I481" s="36">
        <v>55101</v>
      </c>
      <c r="J481" s="36">
        <v>821643</v>
      </c>
      <c r="K481" s="36"/>
      <c r="L481" s="92" t="s">
        <v>2312</v>
      </c>
    </row>
    <row r="482" spans="1:12" ht="15">
      <c r="A482" s="7">
        <v>452</v>
      </c>
      <c r="B482" s="17" t="s">
        <v>1614</v>
      </c>
      <c r="C482" s="83" t="s">
        <v>1615</v>
      </c>
      <c r="D482" s="17" t="s">
        <v>1601</v>
      </c>
      <c r="E482" s="17" t="s">
        <v>1616</v>
      </c>
      <c r="F482" s="63">
        <f t="shared" si="7"/>
        <v>16419906</v>
      </c>
      <c r="G482" s="36">
        <v>891900</v>
      </c>
      <c r="H482" s="36">
        <v>5646597</v>
      </c>
      <c r="I482" s="36">
        <v>2600307</v>
      </c>
      <c r="J482" s="36">
        <v>7281102</v>
      </c>
      <c r="K482" s="36"/>
      <c r="L482" s="92" t="s">
        <v>2310</v>
      </c>
    </row>
    <row r="483" spans="1:12" ht="15">
      <c r="A483" s="7">
        <v>453</v>
      </c>
      <c r="B483" s="17" t="s">
        <v>1617</v>
      </c>
      <c r="C483" s="83" t="s">
        <v>1618</v>
      </c>
      <c r="D483" s="17" t="s">
        <v>1601</v>
      </c>
      <c r="E483" s="17" t="s">
        <v>1619</v>
      </c>
      <c r="F483" s="63">
        <f t="shared" si="7"/>
        <v>4124823</v>
      </c>
      <c r="G483" s="36">
        <v>158900</v>
      </c>
      <c r="H483" s="36">
        <v>3152323</v>
      </c>
      <c r="I483" s="36">
        <v>5000</v>
      </c>
      <c r="J483" s="36">
        <v>808600</v>
      </c>
      <c r="K483" s="36"/>
      <c r="L483" s="92" t="s">
        <v>2310</v>
      </c>
    </row>
    <row r="484" spans="1:12" ht="15">
      <c r="A484" s="7">
        <v>454</v>
      </c>
      <c r="B484" s="17" t="s">
        <v>1620</v>
      </c>
      <c r="C484" s="83" t="s">
        <v>1621</v>
      </c>
      <c r="D484" s="17" t="s">
        <v>1601</v>
      </c>
      <c r="E484" s="17" t="s">
        <v>1622</v>
      </c>
      <c r="F484" s="63">
        <f t="shared" si="7"/>
        <v>16980560</v>
      </c>
      <c r="G484" s="36">
        <v>327891</v>
      </c>
      <c r="H484" s="36">
        <v>8851613</v>
      </c>
      <c r="I484" s="36">
        <v>1187562</v>
      </c>
      <c r="J484" s="36">
        <v>6613494</v>
      </c>
      <c r="K484" s="36"/>
      <c r="L484" s="92" t="s">
        <v>2312</v>
      </c>
    </row>
    <row r="485" spans="1:12" ht="15">
      <c r="A485" s="7">
        <v>455</v>
      </c>
      <c r="B485" s="17" t="s">
        <v>1623</v>
      </c>
      <c r="C485" s="83" t="s">
        <v>1624</v>
      </c>
      <c r="D485" s="17" t="s">
        <v>1601</v>
      </c>
      <c r="E485" s="17" t="s">
        <v>1625</v>
      </c>
      <c r="F485" s="63">
        <f t="shared" si="7"/>
        <v>67715763</v>
      </c>
      <c r="G485" s="36">
        <v>11834282</v>
      </c>
      <c r="H485" s="36">
        <v>16064249</v>
      </c>
      <c r="I485" s="36">
        <v>7613978</v>
      </c>
      <c r="J485" s="36">
        <v>32203254</v>
      </c>
      <c r="K485" s="36"/>
      <c r="L485" s="92" t="s">
        <v>2312</v>
      </c>
    </row>
    <row r="486" spans="1:12" ht="15">
      <c r="A486" s="7">
        <v>456</v>
      </c>
      <c r="B486" s="17" t="s">
        <v>1626</v>
      </c>
      <c r="C486" s="83" t="s">
        <v>1627</v>
      </c>
      <c r="D486" s="17" t="s">
        <v>1601</v>
      </c>
      <c r="E486" s="17" t="s">
        <v>1628</v>
      </c>
      <c r="F486" s="63">
        <f t="shared" si="7"/>
        <v>5891721</v>
      </c>
      <c r="G486" s="36">
        <v>47200</v>
      </c>
      <c r="H486" s="36">
        <v>3564877</v>
      </c>
      <c r="I486" s="36">
        <v>0</v>
      </c>
      <c r="J486" s="36">
        <v>2279644</v>
      </c>
      <c r="K486" s="36"/>
      <c r="L486" s="92" t="s">
        <v>2312</v>
      </c>
    </row>
    <row r="487" spans="1:12" ht="15">
      <c r="A487" s="7">
        <v>457</v>
      </c>
      <c r="B487" s="17" t="s">
        <v>1629</v>
      </c>
      <c r="C487" s="83" t="s">
        <v>1630</v>
      </c>
      <c r="D487" s="17" t="s">
        <v>1601</v>
      </c>
      <c r="E487" s="17" t="s">
        <v>1631</v>
      </c>
      <c r="F487" s="63">
        <f t="shared" si="7"/>
        <v>895665</v>
      </c>
      <c r="G487" s="36">
        <v>0</v>
      </c>
      <c r="H487" s="36">
        <v>773315</v>
      </c>
      <c r="I487" s="36">
        <v>0</v>
      </c>
      <c r="J487" s="36">
        <v>122350</v>
      </c>
      <c r="K487" s="36"/>
      <c r="L487" s="92" t="s">
        <v>2312</v>
      </c>
    </row>
    <row r="488" spans="1:12" ht="15">
      <c r="A488" s="7">
        <v>458</v>
      </c>
      <c r="B488" s="17" t="s">
        <v>1632</v>
      </c>
      <c r="C488" s="83" t="s">
        <v>1633</v>
      </c>
      <c r="D488" s="17" t="s">
        <v>1601</v>
      </c>
      <c r="E488" s="17" t="s">
        <v>1634</v>
      </c>
      <c r="F488" s="63">
        <f t="shared" si="7"/>
        <v>6381674</v>
      </c>
      <c r="G488" s="36">
        <v>1084125</v>
      </c>
      <c r="H488" s="36">
        <v>4215299</v>
      </c>
      <c r="I488" s="36">
        <v>222300</v>
      </c>
      <c r="J488" s="36">
        <v>859950</v>
      </c>
      <c r="K488" s="36"/>
      <c r="L488" s="92" t="s">
        <v>2310</v>
      </c>
    </row>
    <row r="489" spans="1:12" ht="15">
      <c r="A489" s="7">
        <v>459</v>
      </c>
      <c r="B489" s="17" t="s">
        <v>1635</v>
      </c>
      <c r="C489" s="83" t="s">
        <v>1636</v>
      </c>
      <c r="D489" s="17" t="s">
        <v>1601</v>
      </c>
      <c r="E489" s="17" t="s">
        <v>1637</v>
      </c>
      <c r="F489" s="63">
        <f t="shared" si="7"/>
        <v>12283764</v>
      </c>
      <c r="G489" s="36">
        <v>955965</v>
      </c>
      <c r="H489" s="36">
        <v>3018741</v>
      </c>
      <c r="I489" s="36">
        <v>2187696</v>
      </c>
      <c r="J489" s="36">
        <v>6121362</v>
      </c>
      <c r="K489" s="36"/>
      <c r="L489" s="92" t="s">
        <v>2310</v>
      </c>
    </row>
    <row r="490" spans="1:12" ht="15">
      <c r="A490" s="7">
        <v>460</v>
      </c>
      <c r="B490" s="17" t="s">
        <v>1638</v>
      </c>
      <c r="C490" s="83" t="s">
        <v>1639</v>
      </c>
      <c r="D490" s="17" t="s">
        <v>1601</v>
      </c>
      <c r="E490" s="17" t="s">
        <v>1640</v>
      </c>
      <c r="F490" s="63">
        <f t="shared" si="7"/>
        <v>5933626</v>
      </c>
      <c r="G490" s="36">
        <v>594000</v>
      </c>
      <c r="H490" s="36">
        <v>2280716</v>
      </c>
      <c r="I490" s="36">
        <v>0</v>
      </c>
      <c r="J490" s="36">
        <v>3058910</v>
      </c>
      <c r="K490" s="36"/>
      <c r="L490" s="92" t="s">
        <v>2310</v>
      </c>
    </row>
    <row r="491" spans="1:12" ht="15">
      <c r="A491" s="7">
        <v>461</v>
      </c>
      <c r="B491" s="17" t="s">
        <v>1641</v>
      </c>
      <c r="C491" s="83" t="s">
        <v>1642</v>
      </c>
      <c r="D491" s="17" t="s">
        <v>1601</v>
      </c>
      <c r="E491" s="17" t="s">
        <v>1643</v>
      </c>
      <c r="F491" s="63">
        <f t="shared" si="7"/>
        <v>107940212</v>
      </c>
      <c r="G491" s="36">
        <v>4913887</v>
      </c>
      <c r="H491" s="36">
        <v>21025405</v>
      </c>
      <c r="I491" s="36">
        <v>53197095</v>
      </c>
      <c r="J491" s="36">
        <v>28803825</v>
      </c>
      <c r="K491" s="36"/>
      <c r="L491" s="92" t="s">
        <v>2310</v>
      </c>
    </row>
    <row r="492" spans="1:12" ht="15">
      <c r="A492" s="7">
        <v>462</v>
      </c>
      <c r="B492" s="17" t="s">
        <v>1644</v>
      </c>
      <c r="C492" s="83" t="s">
        <v>1645</v>
      </c>
      <c r="D492" s="17" t="s">
        <v>1601</v>
      </c>
      <c r="E492" s="17" t="s">
        <v>1646</v>
      </c>
      <c r="F492" s="63">
        <f t="shared" si="7"/>
        <v>18833512</v>
      </c>
      <c r="G492" s="36">
        <v>626100</v>
      </c>
      <c r="H492" s="36">
        <v>11111093</v>
      </c>
      <c r="I492" s="36">
        <v>181552</v>
      </c>
      <c r="J492" s="36">
        <v>6914767</v>
      </c>
      <c r="K492" s="36"/>
      <c r="L492" s="92" t="s">
        <v>2312</v>
      </c>
    </row>
    <row r="493" spans="1:12" ht="15">
      <c r="A493" s="7">
        <v>463</v>
      </c>
      <c r="B493" s="17" t="s">
        <v>1647</v>
      </c>
      <c r="C493" s="83" t="s">
        <v>1648</v>
      </c>
      <c r="D493" s="17" t="s">
        <v>1601</v>
      </c>
      <c r="E493" s="17" t="s">
        <v>1121</v>
      </c>
      <c r="F493" s="63">
        <f t="shared" si="7"/>
        <v>17930458</v>
      </c>
      <c r="G493" s="36">
        <v>11315150</v>
      </c>
      <c r="H493" s="36">
        <v>2817111</v>
      </c>
      <c r="I493" s="36">
        <v>25000</v>
      </c>
      <c r="J493" s="36">
        <v>3773197</v>
      </c>
      <c r="K493" s="36"/>
      <c r="L493" s="92" t="s">
        <v>2310</v>
      </c>
    </row>
    <row r="494" spans="1:12" ht="15">
      <c r="A494" s="7">
        <v>464</v>
      </c>
      <c r="B494" s="17" t="s">
        <v>1650</v>
      </c>
      <c r="C494" s="83" t="s">
        <v>1651</v>
      </c>
      <c r="D494" s="17" t="s">
        <v>1649</v>
      </c>
      <c r="E494" s="17" t="s">
        <v>1652</v>
      </c>
      <c r="F494" s="63">
        <f t="shared" si="7"/>
        <v>2453026</v>
      </c>
      <c r="G494" s="36">
        <v>1663535</v>
      </c>
      <c r="H494" s="36">
        <v>309437</v>
      </c>
      <c r="I494" s="36">
        <v>134855</v>
      </c>
      <c r="J494" s="36">
        <v>345199</v>
      </c>
      <c r="K494" s="36"/>
      <c r="L494" s="92" t="s">
        <v>2312</v>
      </c>
    </row>
    <row r="495" spans="1:12" ht="15">
      <c r="A495" s="7">
        <v>465</v>
      </c>
      <c r="B495" s="17" t="s">
        <v>1653</v>
      </c>
      <c r="C495" s="83" t="s">
        <v>1654</v>
      </c>
      <c r="D495" s="17" t="s">
        <v>1649</v>
      </c>
      <c r="E495" s="17" t="s">
        <v>1655</v>
      </c>
      <c r="F495" s="63">
        <f t="shared" si="7"/>
        <v>1127942</v>
      </c>
      <c r="G495" s="36">
        <v>154600</v>
      </c>
      <c r="H495" s="36">
        <v>160695</v>
      </c>
      <c r="I495" s="36">
        <v>22809</v>
      </c>
      <c r="J495" s="36">
        <v>789838</v>
      </c>
      <c r="K495" s="36"/>
      <c r="L495" s="92" t="s">
        <v>2310</v>
      </c>
    </row>
    <row r="496" spans="1:12" ht="15">
      <c r="A496" s="7">
        <v>466</v>
      </c>
      <c r="B496" s="17" t="s">
        <v>1656</v>
      </c>
      <c r="C496" s="83" t="s">
        <v>1657</v>
      </c>
      <c r="D496" s="17" t="s">
        <v>1649</v>
      </c>
      <c r="E496" s="17" t="s">
        <v>1658</v>
      </c>
      <c r="F496" s="63">
        <f t="shared" si="7"/>
        <v>200721</v>
      </c>
      <c r="G496" s="36">
        <v>5000</v>
      </c>
      <c r="H496" s="36">
        <v>150271</v>
      </c>
      <c r="I496" s="36">
        <v>20000</v>
      </c>
      <c r="J496" s="36">
        <v>25450</v>
      </c>
      <c r="K496" s="36"/>
      <c r="L496" s="92" t="s">
        <v>2312</v>
      </c>
    </row>
    <row r="497" spans="1:12" ht="15">
      <c r="A497" s="7">
        <v>467</v>
      </c>
      <c r="B497" s="17" t="s">
        <v>1659</v>
      </c>
      <c r="C497" s="83" t="s">
        <v>1660</v>
      </c>
      <c r="D497" s="17" t="s">
        <v>1649</v>
      </c>
      <c r="E497" s="17" t="s">
        <v>1661</v>
      </c>
      <c r="F497" s="63">
        <f t="shared" si="7"/>
        <v>1808675</v>
      </c>
      <c r="G497" s="36">
        <v>310000</v>
      </c>
      <c r="H497" s="36">
        <v>709987</v>
      </c>
      <c r="I497" s="36">
        <v>238736</v>
      </c>
      <c r="J497" s="36">
        <v>549952</v>
      </c>
      <c r="K497" s="36"/>
      <c r="L497" s="92" t="s">
        <v>2310</v>
      </c>
    </row>
    <row r="498" spans="1:12" ht="15">
      <c r="A498" s="7">
        <v>468</v>
      </c>
      <c r="B498" s="17" t="s">
        <v>1662</v>
      </c>
      <c r="C498" s="83" t="s">
        <v>1663</v>
      </c>
      <c r="D498" s="17" t="s">
        <v>1649</v>
      </c>
      <c r="E498" s="17" t="s">
        <v>1664</v>
      </c>
      <c r="F498" s="63">
        <f t="shared" si="7"/>
        <v>1409114</v>
      </c>
      <c r="G498" s="36">
        <v>58280</v>
      </c>
      <c r="H498" s="36">
        <v>386075</v>
      </c>
      <c r="I498" s="36">
        <v>443935</v>
      </c>
      <c r="J498" s="36">
        <v>520824</v>
      </c>
      <c r="K498" s="36"/>
      <c r="L498" s="92" t="s">
        <v>2310</v>
      </c>
    </row>
    <row r="499" spans="1:12" ht="15">
      <c r="A499" s="7">
        <v>469</v>
      </c>
      <c r="B499" s="17" t="s">
        <v>1665</v>
      </c>
      <c r="C499" s="83" t="s">
        <v>1666</v>
      </c>
      <c r="D499" s="17" t="s">
        <v>1649</v>
      </c>
      <c r="E499" s="17" t="s">
        <v>1667</v>
      </c>
      <c r="F499" s="63">
        <f t="shared" si="7"/>
        <v>42520276</v>
      </c>
      <c r="G499" s="36">
        <v>210300</v>
      </c>
      <c r="H499" s="36">
        <v>719200</v>
      </c>
      <c r="I499" s="36">
        <v>38204926</v>
      </c>
      <c r="J499" s="36">
        <v>3385850</v>
      </c>
      <c r="K499" s="36"/>
      <c r="L499" s="92" t="s">
        <v>2310</v>
      </c>
    </row>
    <row r="500" spans="1:12" ht="15">
      <c r="A500" s="7">
        <v>470</v>
      </c>
      <c r="B500" s="17" t="s">
        <v>1668</v>
      </c>
      <c r="C500" s="83" t="s">
        <v>1669</v>
      </c>
      <c r="D500" s="17" t="s">
        <v>1649</v>
      </c>
      <c r="E500" s="17" t="s">
        <v>1670</v>
      </c>
      <c r="F500" s="63">
        <f t="shared" si="7"/>
        <v>714336</v>
      </c>
      <c r="G500" s="36">
        <v>0</v>
      </c>
      <c r="H500" s="36">
        <v>346896</v>
      </c>
      <c r="I500" s="36">
        <v>0</v>
      </c>
      <c r="J500" s="36">
        <v>367440</v>
      </c>
      <c r="K500" s="36"/>
      <c r="L500" s="92" t="s">
        <v>2310</v>
      </c>
    </row>
    <row r="501" spans="1:12" ht="15">
      <c r="A501" s="7">
        <v>471</v>
      </c>
      <c r="B501" s="17" t="s">
        <v>1671</v>
      </c>
      <c r="C501" s="83" t="s">
        <v>1672</v>
      </c>
      <c r="D501" s="17" t="s">
        <v>1649</v>
      </c>
      <c r="E501" s="17" t="s">
        <v>1673</v>
      </c>
      <c r="F501" s="63">
        <f t="shared" si="7"/>
        <v>8215935</v>
      </c>
      <c r="G501" s="36">
        <v>184800</v>
      </c>
      <c r="H501" s="36">
        <v>2444456</v>
      </c>
      <c r="I501" s="36">
        <v>894704</v>
      </c>
      <c r="J501" s="36">
        <v>4691975</v>
      </c>
      <c r="K501" s="36"/>
      <c r="L501" s="92" t="s">
        <v>2310</v>
      </c>
    </row>
    <row r="502" spans="1:12" ht="15">
      <c r="A502" s="7">
        <v>472</v>
      </c>
      <c r="B502" s="17" t="s">
        <v>1674</v>
      </c>
      <c r="C502" s="83" t="s">
        <v>1675</v>
      </c>
      <c r="D502" s="17" t="s">
        <v>1649</v>
      </c>
      <c r="E502" s="17" t="s">
        <v>1676</v>
      </c>
      <c r="F502" s="63">
        <f t="shared" si="7"/>
        <v>6658879</v>
      </c>
      <c r="G502" s="36">
        <v>782200</v>
      </c>
      <c r="H502" s="36">
        <v>4530795</v>
      </c>
      <c r="I502" s="36">
        <v>130548</v>
      </c>
      <c r="J502" s="36">
        <v>1215336</v>
      </c>
      <c r="K502" s="36"/>
      <c r="L502" s="92" t="s">
        <v>2312</v>
      </c>
    </row>
    <row r="503" spans="1:12" ht="15">
      <c r="A503" s="7">
        <v>473</v>
      </c>
      <c r="B503" s="17" t="s">
        <v>1677</v>
      </c>
      <c r="C503" s="83" t="s">
        <v>1678</v>
      </c>
      <c r="D503" s="17" t="s">
        <v>1649</v>
      </c>
      <c r="E503" s="17" t="s">
        <v>1679</v>
      </c>
      <c r="F503" s="63">
        <f t="shared" si="7"/>
        <v>5197379</v>
      </c>
      <c r="G503" s="36">
        <v>1085956</v>
      </c>
      <c r="H503" s="36">
        <v>537700</v>
      </c>
      <c r="I503" s="36">
        <v>2032829</v>
      </c>
      <c r="J503" s="36">
        <v>1540894</v>
      </c>
      <c r="K503" s="36"/>
      <c r="L503" s="92" t="s">
        <v>2310</v>
      </c>
    </row>
    <row r="504" spans="1:12" ht="15">
      <c r="A504" s="7">
        <v>474</v>
      </c>
      <c r="B504" s="17" t="s">
        <v>1680</v>
      </c>
      <c r="C504" s="83" t="s">
        <v>1681</v>
      </c>
      <c r="D504" s="17" t="s">
        <v>1649</v>
      </c>
      <c r="E504" s="17" t="s">
        <v>1687</v>
      </c>
      <c r="F504" s="63">
        <f t="shared" si="7"/>
        <v>1138936</v>
      </c>
      <c r="G504" s="36">
        <v>155000</v>
      </c>
      <c r="H504" s="36">
        <v>461914</v>
      </c>
      <c r="I504" s="36">
        <v>209000</v>
      </c>
      <c r="J504" s="36">
        <v>313022</v>
      </c>
      <c r="K504" s="36"/>
      <c r="L504" s="92" t="s">
        <v>2310</v>
      </c>
    </row>
    <row r="505" spans="1:12" ht="15">
      <c r="A505" s="7">
        <v>475</v>
      </c>
      <c r="B505" s="17" t="s">
        <v>1688</v>
      </c>
      <c r="C505" s="83" t="s">
        <v>1689</v>
      </c>
      <c r="D505" s="17" t="s">
        <v>1649</v>
      </c>
      <c r="E505" s="17" t="s">
        <v>1690</v>
      </c>
      <c r="F505" s="63">
        <f t="shared" si="7"/>
        <v>1603356</v>
      </c>
      <c r="G505" s="36">
        <v>0</v>
      </c>
      <c r="H505" s="36">
        <v>615664</v>
      </c>
      <c r="I505" s="36">
        <v>2000</v>
      </c>
      <c r="J505" s="36">
        <v>985692</v>
      </c>
      <c r="K505" s="36"/>
      <c r="L505" s="92" t="s">
        <v>2310</v>
      </c>
    </row>
    <row r="506" spans="1:12" ht="15">
      <c r="A506" s="7">
        <v>476</v>
      </c>
      <c r="B506" s="17" t="s">
        <v>1691</v>
      </c>
      <c r="C506" s="83" t="s">
        <v>1692</v>
      </c>
      <c r="D506" s="17" t="s">
        <v>1649</v>
      </c>
      <c r="E506" s="17" t="s">
        <v>1693</v>
      </c>
      <c r="F506" s="63">
        <f t="shared" si="7"/>
        <v>4937777</v>
      </c>
      <c r="G506" s="36">
        <v>696785</v>
      </c>
      <c r="H506" s="36">
        <v>1648728</v>
      </c>
      <c r="I506" s="36">
        <v>70045</v>
      </c>
      <c r="J506" s="36">
        <v>2522219</v>
      </c>
      <c r="K506" s="36"/>
      <c r="L506" s="92" t="s">
        <v>2310</v>
      </c>
    </row>
    <row r="507" spans="1:12" ht="15">
      <c r="A507" s="7">
        <v>477</v>
      </c>
      <c r="B507" s="17" t="s">
        <v>1694</v>
      </c>
      <c r="C507" s="83" t="s">
        <v>1695</v>
      </c>
      <c r="D507" s="17" t="s">
        <v>1649</v>
      </c>
      <c r="E507" s="17" t="s">
        <v>1696</v>
      </c>
      <c r="F507" s="63">
        <f t="shared" si="7"/>
        <v>3610926</v>
      </c>
      <c r="G507" s="36">
        <v>939606</v>
      </c>
      <c r="H507" s="36">
        <v>591018</v>
      </c>
      <c r="I507" s="36">
        <v>971543</v>
      </c>
      <c r="J507" s="36">
        <v>1108759</v>
      </c>
      <c r="K507" s="36"/>
      <c r="L507" s="92" t="s">
        <v>2310</v>
      </c>
    </row>
    <row r="508" spans="1:12" ht="15">
      <c r="A508" s="7">
        <v>478</v>
      </c>
      <c r="B508" s="17" t="s">
        <v>1697</v>
      </c>
      <c r="C508" s="83" t="s">
        <v>1698</v>
      </c>
      <c r="D508" s="17" t="s">
        <v>1649</v>
      </c>
      <c r="E508" s="17" t="s">
        <v>1699</v>
      </c>
      <c r="F508" s="63">
        <f t="shared" si="7"/>
        <v>1435584</v>
      </c>
      <c r="G508" s="36">
        <v>200000</v>
      </c>
      <c r="H508" s="36">
        <v>856713</v>
      </c>
      <c r="I508" s="36">
        <v>33000</v>
      </c>
      <c r="J508" s="36">
        <v>345871</v>
      </c>
      <c r="K508" s="36"/>
      <c r="L508" s="92" t="s">
        <v>2312</v>
      </c>
    </row>
    <row r="509" spans="1:12" ht="15">
      <c r="A509" s="7">
        <v>479</v>
      </c>
      <c r="B509" s="17" t="s">
        <v>1701</v>
      </c>
      <c r="C509" s="83" t="s">
        <v>1702</v>
      </c>
      <c r="D509" s="17" t="s">
        <v>1700</v>
      </c>
      <c r="E509" s="17" t="s">
        <v>1703</v>
      </c>
      <c r="F509" s="63">
        <f t="shared" si="7"/>
        <v>16923968</v>
      </c>
      <c r="G509" s="36">
        <v>5389700</v>
      </c>
      <c r="H509" s="36">
        <v>4889165</v>
      </c>
      <c r="I509" s="36">
        <v>387304</v>
      </c>
      <c r="J509" s="36">
        <v>6257799</v>
      </c>
      <c r="K509" s="36"/>
      <c r="L509" s="92" t="s">
        <v>2310</v>
      </c>
    </row>
    <row r="510" spans="1:12" ht="15">
      <c r="A510" s="7">
        <v>480</v>
      </c>
      <c r="B510" s="17" t="s">
        <v>1704</v>
      </c>
      <c r="C510" s="83" t="s">
        <v>1705</v>
      </c>
      <c r="D510" s="17" t="s">
        <v>1700</v>
      </c>
      <c r="E510" s="17" t="s">
        <v>1706</v>
      </c>
      <c r="F510" s="63">
        <f t="shared" si="7"/>
        <v>44933596</v>
      </c>
      <c r="G510" s="36">
        <v>8438003</v>
      </c>
      <c r="H510" s="36">
        <v>21107582</v>
      </c>
      <c r="I510" s="36">
        <v>727901</v>
      </c>
      <c r="J510" s="36">
        <v>14660110</v>
      </c>
      <c r="K510" s="36"/>
      <c r="L510" s="92" t="s">
        <v>2310</v>
      </c>
    </row>
    <row r="511" spans="1:12" ht="15">
      <c r="A511" s="7">
        <v>481</v>
      </c>
      <c r="B511" s="17" t="s">
        <v>1707</v>
      </c>
      <c r="C511" s="83" t="s">
        <v>1708</v>
      </c>
      <c r="D511" s="17" t="s">
        <v>1700</v>
      </c>
      <c r="E511" s="17" t="s">
        <v>1709</v>
      </c>
      <c r="F511" s="63">
        <f t="shared" si="7"/>
        <v>19088544</v>
      </c>
      <c r="G511" s="36">
        <v>5088601</v>
      </c>
      <c r="H511" s="36">
        <v>9246958</v>
      </c>
      <c r="I511" s="36">
        <v>1387075</v>
      </c>
      <c r="J511" s="36">
        <v>3365910</v>
      </c>
      <c r="K511" s="36"/>
      <c r="L511" s="92" t="s">
        <v>2312</v>
      </c>
    </row>
    <row r="512" spans="1:12" ht="15">
      <c r="A512" s="7">
        <v>482</v>
      </c>
      <c r="B512" s="17" t="s">
        <v>1710</v>
      </c>
      <c r="C512" s="83" t="s">
        <v>1711</v>
      </c>
      <c r="D512" s="17" t="s">
        <v>1700</v>
      </c>
      <c r="E512" s="17" t="s">
        <v>1712</v>
      </c>
      <c r="F512" s="63">
        <f t="shared" si="7"/>
        <v>10107794</v>
      </c>
      <c r="G512" s="36">
        <v>602875</v>
      </c>
      <c r="H512" s="36">
        <v>8518561</v>
      </c>
      <c r="I512" s="36">
        <v>0</v>
      </c>
      <c r="J512" s="36">
        <v>986358</v>
      </c>
      <c r="K512" s="36"/>
      <c r="L512" s="92" t="s">
        <v>2312</v>
      </c>
    </row>
    <row r="513" spans="1:12" ht="15">
      <c r="A513" s="7">
        <v>483</v>
      </c>
      <c r="B513" s="17" t="s">
        <v>1713</v>
      </c>
      <c r="C513" s="83" t="s">
        <v>1714</v>
      </c>
      <c r="D513" s="17" t="s">
        <v>1700</v>
      </c>
      <c r="E513" s="17" t="s">
        <v>1715</v>
      </c>
      <c r="F513" s="63">
        <f t="shared" si="7"/>
        <v>31587228</v>
      </c>
      <c r="G513" s="36">
        <v>1889200</v>
      </c>
      <c r="H513" s="36">
        <v>4146996</v>
      </c>
      <c r="I513" s="36">
        <v>12023464</v>
      </c>
      <c r="J513" s="36">
        <v>13527568</v>
      </c>
      <c r="K513" s="36"/>
      <c r="L513" s="92" t="s">
        <v>2310</v>
      </c>
    </row>
    <row r="514" spans="1:12" ht="15">
      <c r="A514" s="7">
        <v>484</v>
      </c>
      <c r="B514" s="17" t="s">
        <v>1716</v>
      </c>
      <c r="C514" s="83" t="s">
        <v>1717</v>
      </c>
      <c r="D514" s="17" t="s">
        <v>1700</v>
      </c>
      <c r="E514" s="17" t="s">
        <v>1718</v>
      </c>
      <c r="F514" s="63">
        <f t="shared" si="7"/>
        <v>108155237</v>
      </c>
      <c r="G514" s="36">
        <v>4271842</v>
      </c>
      <c r="H514" s="36">
        <v>22010496</v>
      </c>
      <c r="I514" s="36">
        <v>18520775</v>
      </c>
      <c r="J514" s="36">
        <v>63352124</v>
      </c>
      <c r="K514" s="36"/>
      <c r="L514" s="92" t="s">
        <v>2310</v>
      </c>
    </row>
    <row r="515" spans="1:12" ht="15">
      <c r="A515" s="7">
        <v>485</v>
      </c>
      <c r="B515" s="17" t="s">
        <v>1719</v>
      </c>
      <c r="C515" s="83" t="s">
        <v>1720</v>
      </c>
      <c r="D515" s="17" t="s">
        <v>1700</v>
      </c>
      <c r="E515" s="17" t="s">
        <v>1721</v>
      </c>
      <c r="F515" s="63">
        <f t="shared" si="7"/>
        <v>8989033</v>
      </c>
      <c r="G515" s="36">
        <v>6125850</v>
      </c>
      <c r="H515" s="36">
        <v>2828383</v>
      </c>
      <c r="I515" s="36">
        <v>0</v>
      </c>
      <c r="J515" s="36">
        <v>34800</v>
      </c>
      <c r="K515" s="63"/>
      <c r="L515" s="92" t="s">
        <v>2312</v>
      </c>
    </row>
    <row r="516" spans="1:12" ht="15">
      <c r="A516" s="7">
        <v>486</v>
      </c>
      <c r="B516" s="17" t="s">
        <v>1722</v>
      </c>
      <c r="C516" s="83" t="s">
        <v>1723</v>
      </c>
      <c r="D516" s="17" t="s">
        <v>1700</v>
      </c>
      <c r="E516" s="17" t="s">
        <v>940</v>
      </c>
      <c r="F516" s="63">
        <f aca="true" t="shared" si="8" ref="F516:F579">G516+H516+I516+J516</f>
        <v>142665265</v>
      </c>
      <c r="G516" s="36">
        <v>36267564</v>
      </c>
      <c r="H516" s="36">
        <v>22754285</v>
      </c>
      <c r="I516" s="36">
        <v>21429790</v>
      </c>
      <c r="J516" s="36">
        <v>62213626</v>
      </c>
      <c r="K516" s="36"/>
      <c r="L516" s="92" t="s">
        <v>2310</v>
      </c>
    </row>
    <row r="517" spans="1:12" ht="15">
      <c r="A517" s="7">
        <v>487</v>
      </c>
      <c r="B517" s="17" t="s">
        <v>1724</v>
      </c>
      <c r="C517" s="83" t="s">
        <v>1725</v>
      </c>
      <c r="D517" s="17" t="s">
        <v>1700</v>
      </c>
      <c r="E517" s="17" t="s">
        <v>13</v>
      </c>
      <c r="F517" s="63">
        <f t="shared" si="8"/>
        <v>10050366</v>
      </c>
      <c r="G517" s="36">
        <v>1580300</v>
      </c>
      <c r="H517" s="36">
        <v>2988697</v>
      </c>
      <c r="I517" s="36">
        <v>1109950</v>
      </c>
      <c r="J517" s="36">
        <v>4371419</v>
      </c>
      <c r="K517" s="36"/>
      <c r="L517" s="92" t="s">
        <v>2310</v>
      </c>
    </row>
    <row r="518" spans="1:12" ht="15">
      <c r="A518" s="7">
        <v>488</v>
      </c>
      <c r="B518" s="17" t="s">
        <v>14</v>
      </c>
      <c r="C518" s="83" t="s">
        <v>15</v>
      </c>
      <c r="D518" s="17" t="s">
        <v>1700</v>
      </c>
      <c r="E518" s="17" t="s">
        <v>16</v>
      </c>
      <c r="F518" s="63">
        <f t="shared" si="8"/>
        <v>45576260</v>
      </c>
      <c r="G518" s="36">
        <v>19489088</v>
      </c>
      <c r="H518" s="36">
        <v>15671399</v>
      </c>
      <c r="I518" s="36">
        <v>3035545</v>
      </c>
      <c r="J518" s="36">
        <v>7380228</v>
      </c>
      <c r="K518" s="36"/>
      <c r="L518" s="92" t="s">
        <v>2310</v>
      </c>
    </row>
    <row r="519" spans="1:12" ht="15">
      <c r="A519" s="7">
        <v>489</v>
      </c>
      <c r="B519" s="17" t="s">
        <v>17</v>
      </c>
      <c r="C519" s="83" t="s">
        <v>18</v>
      </c>
      <c r="D519" s="17" t="s">
        <v>1700</v>
      </c>
      <c r="E519" s="17" t="s">
        <v>19</v>
      </c>
      <c r="F519" s="63">
        <f t="shared" si="8"/>
        <v>6093077</v>
      </c>
      <c r="G519" s="36">
        <v>666475</v>
      </c>
      <c r="H519" s="36">
        <v>2627666</v>
      </c>
      <c r="I519" s="36">
        <v>25009</v>
      </c>
      <c r="J519" s="36">
        <v>2773927</v>
      </c>
      <c r="K519" s="36"/>
      <c r="L519" s="92" t="s">
        <v>2310</v>
      </c>
    </row>
    <row r="520" spans="1:12" ht="15">
      <c r="A520" s="7">
        <v>490</v>
      </c>
      <c r="B520" s="17" t="s">
        <v>20</v>
      </c>
      <c r="C520" s="83" t="s">
        <v>21</v>
      </c>
      <c r="D520" s="17" t="s">
        <v>1700</v>
      </c>
      <c r="E520" s="17" t="s">
        <v>22</v>
      </c>
      <c r="F520" s="63">
        <f t="shared" si="8"/>
        <v>339310</v>
      </c>
      <c r="G520" s="36">
        <v>100000</v>
      </c>
      <c r="H520" s="36">
        <v>239310</v>
      </c>
      <c r="I520" s="36">
        <v>0</v>
      </c>
      <c r="J520" s="36">
        <v>0</v>
      </c>
      <c r="K520" s="36"/>
      <c r="L520" s="75" t="s">
        <v>2278</v>
      </c>
    </row>
    <row r="521" spans="1:12" ht="15">
      <c r="A521" s="7">
        <v>491</v>
      </c>
      <c r="B521" s="17" t="s">
        <v>23</v>
      </c>
      <c r="C521" s="83" t="s">
        <v>24</v>
      </c>
      <c r="D521" s="17" t="s">
        <v>1700</v>
      </c>
      <c r="E521" s="17" t="s">
        <v>25</v>
      </c>
      <c r="F521" s="63">
        <f t="shared" si="8"/>
        <v>48163148</v>
      </c>
      <c r="G521" s="36">
        <v>14314210</v>
      </c>
      <c r="H521" s="36">
        <v>11944475</v>
      </c>
      <c r="I521" s="36">
        <v>10631480</v>
      </c>
      <c r="J521" s="36">
        <v>11272983</v>
      </c>
      <c r="K521" s="36"/>
      <c r="L521" s="92" t="s">
        <v>2310</v>
      </c>
    </row>
    <row r="522" spans="1:12" ht="15">
      <c r="A522" s="7">
        <v>492</v>
      </c>
      <c r="B522" s="17" t="s">
        <v>26</v>
      </c>
      <c r="C522" s="83" t="s">
        <v>27</v>
      </c>
      <c r="D522" s="17" t="s">
        <v>1700</v>
      </c>
      <c r="E522" s="17" t="s">
        <v>28</v>
      </c>
      <c r="F522" s="63">
        <f t="shared" si="8"/>
        <v>5815061</v>
      </c>
      <c r="G522" s="36">
        <v>0</v>
      </c>
      <c r="H522" s="36">
        <v>4046081</v>
      </c>
      <c r="I522" s="36">
        <v>0</v>
      </c>
      <c r="J522" s="36">
        <v>1768980</v>
      </c>
      <c r="K522" s="36"/>
      <c r="L522" s="75" t="s">
        <v>2278</v>
      </c>
    </row>
    <row r="523" spans="1:12" ht="15">
      <c r="A523" s="7">
        <v>493</v>
      </c>
      <c r="B523" s="17" t="s">
        <v>29</v>
      </c>
      <c r="C523" s="83" t="s">
        <v>30</v>
      </c>
      <c r="D523" s="17" t="s">
        <v>1700</v>
      </c>
      <c r="E523" s="17" t="s">
        <v>1736</v>
      </c>
      <c r="F523" s="63">
        <f t="shared" si="8"/>
        <v>5627770</v>
      </c>
      <c r="G523" s="36">
        <v>1193500</v>
      </c>
      <c r="H523" s="36">
        <v>2704479</v>
      </c>
      <c r="I523" s="36">
        <v>183000</v>
      </c>
      <c r="J523" s="36">
        <v>1546791</v>
      </c>
      <c r="K523" s="50"/>
      <c r="L523" s="92" t="s">
        <v>2312</v>
      </c>
    </row>
    <row r="524" spans="1:12" ht="15">
      <c r="A524" s="7">
        <v>494</v>
      </c>
      <c r="B524" s="17" t="s">
        <v>31</v>
      </c>
      <c r="C524" s="83" t="s">
        <v>32</v>
      </c>
      <c r="D524" s="17" t="s">
        <v>1700</v>
      </c>
      <c r="E524" s="17" t="s">
        <v>33</v>
      </c>
      <c r="F524" s="63">
        <f t="shared" si="8"/>
        <v>14668063</v>
      </c>
      <c r="G524" s="36">
        <v>1008012</v>
      </c>
      <c r="H524" s="36">
        <v>2333569</v>
      </c>
      <c r="I524" s="36">
        <v>132501</v>
      </c>
      <c r="J524" s="36">
        <v>11193981</v>
      </c>
      <c r="K524" s="36"/>
      <c r="L524" s="92" t="s">
        <v>2312</v>
      </c>
    </row>
    <row r="525" spans="1:12" ht="15">
      <c r="A525" s="7">
        <v>495</v>
      </c>
      <c r="B525" s="17" t="s">
        <v>34</v>
      </c>
      <c r="C525" s="83" t="s">
        <v>35</v>
      </c>
      <c r="D525" s="17" t="s">
        <v>1700</v>
      </c>
      <c r="E525" s="17" t="s">
        <v>36</v>
      </c>
      <c r="F525" s="63">
        <f t="shared" si="8"/>
        <v>930544</v>
      </c>
      <c r="G525" s="36">
        <v>0</v>
      </c>
      <c r="H525" s="36">
        <v>291794</v>
      </c>
      <c r="I525" s="36">
        <v>92200</v>
      </c>
      <c r="J525" s="36">
        <v>546550</v>
      </c>
      <c r="K525" s="36"/>
      <c r="L525" s="92" t="s">
        <v>2310</v>
      </c>
    </row>
    <row r="526" spans="1:12" ht="15">
      <c r="A526" s="7">
        <v>496</v>
      </c>
      <c r="B526" s="17" t="s">
        <v>37</v>
      </c>
      <c r="C526" s="83" t="s">
        <v>38</v>
      </c>
      <c r="D526" s="17" t="s">
        <v>1700</v>
      </c>
      <c r="E526" s="17" t="s">
        <v>39</v>
      </c>
      <c r="F526" s="63">
        <f t="shared" si="8"/>
        <v>18212005</v>
      </c>
      <c r="G526" s="36">
        <v>0</v>
      </c>
      <c r="H526" s="36">
        <v>3265161</v>
      </c>
      <c r="I526" s="36">
        <v>8693000</v>
      </c>
      <c r="J526" s="36">
        <v>6253844</v>
      </c>
      <c r="K526" s="36"/>
      <c r="L526" s="92" t="s">
        <v>2310</v>
      </c>
    </row>
    <row r="527" spans="1:12" ht="15">
      <c r="A527" s="7">
        <v>497</v>
      </c>
      <c r="B527" s="17" t="s">
        <v>40</v>
      </c>
      <c r="C527" s="83" t="s">
        <v>41</v>
      </c>
      <c r="D527" s="17" t="s">
        <v>1700</v>
      </c>
      <c r="E527" s="17" t="s">
        <v>1685</v>
      </c>
      <c r="F527" s="63">
        <f t="shared" si="8"/>
        <v>1658096</v>
      </c>
      <c r="G527" s="36">
        <v>350200</v>
      </c>
      <c r="H527" s="36">
        <v>1114363</v>
      </c>
      <c r="I527" s="36">
        <v>19375</v>
      </c>
      <c r="J527" s="36">
        <v>174158</v>
      </c>
      <c r="K527" s="36"/>
      <c r="L527" s="92" t="s">
        <v>2310</v>
      </c>
    </row>
    <row r="528" spans="1:12" ht="15">
      <c r="A528" s="7">
        <v>498</v>
      </c>
      <c r="B528" s="17" t="s">
        <v>42</v>
      </c>
      <c r="C528" s="83" t="s">
        <v>43</v>
      </c>
      <c r="D528" s="17" t="s">
        <v>1700</v>
      </c>
      <c r="E528" s="17" t="s">
        <v>44</v>
      </c>
      <c r="F528" s="63">
        <f t="shared" si="8"/>
        <v>41460854</v>
      </c>
      <c r="G528" s="36">
        <v>9907063</v>
      </c>
      <c r="H528" s="36">
        <v>11902685</v>
      </c>
      <c r="I528" s="36">
        <v>1003344</v>
      </c>
      <c r="J528" s="36">
        <v>18647762</v>
      </c>
      <c r="K528" s="36"/>
      <c r="L528" s="92" t="s">
        <v>2310</v>
      </c>
    </row>
    <row r="529" spans="1:12" ht="15">
      <c r="A529" s="7">
        <v>499</v>
      </c>
      <c r="B529" s="17" t="s">
        <v>45</v>
      </c>
      <c r="C529" s="83" t="s">
        <v>46</v>
      </c>
      <c r="D529" s="17" t="s">
        <v>1700</v>
      </c>
      <c r="E529" s="17" t="s">
        <v>47</v>
      </c>
      <c r="F529" s="63">
        <f t="shared" si="8"/>
        <v>17606817</v>
      </c>
      <c r="G529" s="36">
        <v>7952887</v>
      </c>
      <c r="H529" s="36">
        <v>5751002</v>
      </c>
      <c r="I529" s="36">
        <v>172110</v>
      </c>
      <c r="J529" s="36">
        <v>3730818</v>
      </c>
      <c r="K529" s="36"/>
      <c r="L529" s="92" t="s">
        <v>2312</v>
      </c>
    </row>
    <row r="530" spans="1:12" ht="15">
      <c r="A530" s="7">
        <v>500</v>
      </c>
      <c r="B530" s="17" t="s">
        <v>49</v>
      </c>
      <c r="C530" s="83" t="s">
        <v>50</v>
      </c>
      <c r="D530" s="17" t="s">
        <v>48</v>
      </c>
      <c r="E530" s="17" t="s">
        <v>51</v>
      </c>
      <c r="F530" s="63">
        <f t="shared" si="8"/>
        <v>187028</v>
      </c>
      <c r="G530" s="36">
        <v>0</v>
      </c>
      <c r="H530" s="36">
        <v>96778</v>
      </c>
      <c r="I530" s="36">
        <v>0</v>
      </c>
      <c r="J530" s="36">
        <v>90250</v>
      </c>
      <c r="K530" s="36"/>
      <c r="L530" s="75" t="s">
        <v>2278</v>
      </c>
    </row>
    <row r="531" spans="1:12" ht="15">
      <c r="A531" s="7">
        <v>501</v>
      </c>
      <c r="B531" s="17" t="s">
        <v>52</v>
      </c>
      <c r="C531" s="83" t="s">
        <v>53</v>
      </c>
      <c r="D531" s="17" t="s">
        <v>48</v>
      </c>
      <c r="E531" s="17" t="s">
        <v>54</v>
      </c>
      <c r="F531" s="63">
        <f t="shared" si="8"/>
        <v>3410262</v>
      </c>
      <c r="G531" s="36">
        <v>0</v>
      </c>
      <c r="H531" s="36">
        <v>2061125</v>
      </c>
      <c r="I531" s="36">
        <v>585900</v>
      </c>
      <c r="J531" s="36">
        <v>763237</v>
      </c>
      <c r="K531" s="36"/>
      <c r="L531" s="92" t="s">
        <v>2312</v>
      </c>
    </row>
    <row r="532" spans="1:12" ht="15">
      <c r="A532" s="7">
        <v>502</v>
      </c>
      <c r="B532" s="17" t="s">
        <v>55</v>
      </c>
      <c r="C532" s="83" t="s">
        <v>56</v>
      </c>
      <c r="D532" s="17" t="s">
        <v>48</v>
      </c>
      <c r="E532" s="17" t="s">
        <v>57</v>
      </c>
      <c r="F532" s="63">
        <f t="shared" si="8"/>
        <v>1247780</v>
      </c>
      <c r="G532" s="36">
        <v>274500</v>
      </c>
      <c r="H532" s="36">
        <v>337085</v>
      </c>
      <c r="I532" s="36">
        <v>496500</v>
      </c>
      <c r="J532" s="36">
        <v>139695</v>
      </c>
      <c r="K532" s="36"/>
      <c r="L532" s="92" t="s">
        <v>2310</v>
      </c>
    </row>
    <row r="533" spans="1:12" ht="15">
      <c r="A533" s="7">
        <v>503</v>
      </c>
      <c r="B533" s="17" t="s">
        <v>58</v>
      </c>
      <c r="C533" s="83" t="s">
        <v>59</v>
      </c>
      <c r="D533" s="17" t="s">
        <v>48</v>
      </c>
      <c r="E533" s="17" t="s">
        <v>60</v>
      </c>
      <c r="F533" s="63">
        <f t="shared" si="8"/>
        <v>5098697</v>
      </c>
      <c r="G533" s="36">
        <v>1084100</v>
      </c>
      <c r="H533" s="36">
        <v>3339673</v>
      </c>
      <c r="I533" s="36">
        <v>500</v>
      </c>
      <c r="J533" s="36">
        <v>674424</v>
      </c>
      <c r="K533" s="36"/>
      <c r="L533" s="92" t="s">
        <v>2312</v>
      </c>
    </row>
    <row r="534" spans="1:12" ht="15">
      <c r="A534" s="7">
        <v>504</v>
      </c>
      <c r="B534" s="17" t="s">
        <v>61</v>
      </c>
      <c r="C534" s="83" t="s">
        <v>62</v>
      </c>
      <c r="D534" s="17" t="s">
        <v>48</v>
      </c>
      <c r="E534" s="17" t="s">
        <v>63</v>
      </c>
      <c r="F534" s="63">
        <f t="shared" si="8"/>
        <v>14399652</v>
      </c>
      <c r="G534" s="36">
        <v>2707800</v>
      </c>
      <c r="H534" s="36">
        <v>2869825</v>
      </c>
      <c r="I534" s="36">
        <v>1000</v>
      </c>
      <c r="J534" s="36">
        <v>8821027</v>
      </c>
      <c r="K534" s="36"/>
      <c r="L534" s="92" t="s">
        <v>2310</v>
      </c>
    </row>
    <row r="535" spans="1:12" ht="15">
      <c r="A535" s="7">
        <v>505</v>
      </c>
      <c r="B535" s="17" t="s">
        <v>64</v>
      </c>
      <c r="C535" s="83" t="s">
        <v>65</v>
      </c>
      <c r="D535" s="17" t="s">
        <v>48</v>
      </c>
      <c r="E535" s="17" t="s">
        <v>66</v>
      </c>
      <c r="F535" s="63">
        <f t="shared" si="8"/>
        <v>5066023</v>
      </c>
      <c r="G535" s="36">
        <v>0</v>
      </c>
      <c r="H535" s="36">
        <v>832874</v>
      </c>
      <c r="I535" s="36">
        <v>3078984</v>
      </c>
      <c r="J535" s="36">
        <v>1154165</v>
      </c>
      <c r="K535" s="36"/>
      <c r="L535" s="92" t="s">
        <v>2310</v>
      </c>
    </row>
    <row r="536" spans="1:12" ht="15">
      <c r="A536" s="7">
        <v>506</v>
      </c>
      <c r="B536" s="17" t="s">
        <v>67</v>
      </c>
      <c r="C536" s="83" t="s">
        <v>68</v>
      </c>
      <c r="D536" s="17" t="s">
        <v>48</v>
      </c>
      <c r="E536" s="17" t="s">
        <v>69</v>
      </c>
      <c r="F536" s="63">
        <f t="shared" si="8"/>
        <v>1531185</v>
      </c>
      <c r="G536" s="36">
        <v>0</v>
      </c>
      <c r="H536" s="36">
        <v>1102012</v>
      </c>
      <c r="I536" s="36">
        <v>311600</v>
      </c>
      <c r="J536" s="36">
        <v>117573</v>
      </c>
      <c r="K536" s="36"/>
      <c r="L536" s="92" t="s">
        <v>2310</v>
      </c>
    </row>
    <row r="537" spans="1:12" ht="15">
      <c r="A537" s="7">
        <v>507</v>
      </c>
      <c r="B537" s="17" t="s">
        <v>70</v>
      </c>
      <c r="C537" s="83" t="s">
        <v>71</v>
      </c>
      <c r="D537" s="17" t="s">
        <v>48</v>
      </c>
      <c r="E537" s="17" t="s">
        <v>72</v>
      </c>
      <c r="F537" s="63">
        <f t="shared" si="8"/>
        <v>3238803</v>
      </c>
      <c r="G537" s="36">
        <v>1200800</v>
      </c>
      <c r="H537" s="36">
        <v>328301</v>
      </c>
      <c r="I537" s="36">
        <v>727125</v>
      </c>
      <c r="J537" s="36">
        <v>982577</v>
      </c>
      <c r="K537" s="36"/>
      <c r="L537" s="92" t="s">
        <v>2310</v>
      </c>
    </row>
    <row r="538" spans="1:12" ht="15">
      <c r="A538" s="7">
        <v>508</v>
      </c>
      <c r="B538" s="17" t="s">
        <v>73</v>
      </c>
      <c r="C538" s="83" t="s">
        <v>74</v>
      </c>
      <c r="D538" s="17" t="s">
        <v>48</v>
      </c>
      <c r="E538" s="17" t="s">
        <v>75</v>
      </c>
      <c r="F538" s="63">
        <f t="shared" si="8"/>
        <v>1759843</v>
      </c>
      <c r="G538" s="36">
        <v>3475</v>
      </c>
      <c r="H538" s="36">
        <v>644523</v>
      </c>
      <c r="I538" s="36">
        <v>619878</v>
      </c>
      <c r="J538" s="36">
        <v>491967</v>
      </c>
      <c r="K538" s="36"/>
      <c r="L538" s="92" t="s">
        <v>2310</v>
      </c>
    </row>
    <row r="539" spans="1:12" ht="15">
      <c r="A539" s="7">
        <v>509</v>
      </c>
      <c r="B539" s="17" t="s">
        <v>76</v>
      </c>
      <c r="C539" s="83" t="s">
        <v>77</v>
      </c>
      <c r="D539" s="17" t="s">
        <v>48</v>
      </c>
      <c r="E539" s="17" t="s">
        <v>78</v>
      </c>
      <c r="F539" s="63">
        <f t="shared" si="8"/>
        <v>3945316</v>
      </c>
      <c r="G539" s="36">
        <v>349400</v>
      </c>
      <c r="H539" s="36">
        <v>1762473</v>
      </c>
      <c r="I539" s="36">
        <v>142400</v>
      </c>
      <c r="J539" s="36">
        <v>1691043</v>
      </c>
      <c r="K539" s="36"/>
      <c r="L539" s="92" t="s">
        <v>2312</v>
      </c>
    </row>
    <row r="540" spans="1:12" ht="15">
      <c r="A540" s="7">
        <v>510</v>
      </c>
      <c r="B540" s="17" t="s">
        <v>79</v>
      </c>
      <c r="C540" s="83" t="s">
        <v>80</v>
      </c>
      <c r="D540" s="17" t="s">
        <v>48</v>
      </c>
      <c r="E540" s="17" t="s">
        <v>81</v>
      </c>
      <c r="F540" s="63">
        <f t="shared" si="8"/>
        <v>6772068</v>
      </c>
      <c r="G540" s="36">
        <v>3211954</v>
      </c>
      <c r="H540" s="36">
        <v>2293646</v>
      </c>
      <c r="I540" s="36">
        <v>313430</v>
      </c>
      <c r="J540" s="36">
        <v>953038</v>
      </c>
      <c r="K540" s="36"/>
      <c r="L540" s="92" t="s">
        <v>2310</v>
      </c>
    </row>
    <row r="541" spans="1:12" ht="15">
      <c r="A541" s="7">
        <v>511</v>
      </c>
      <c r="B541" s="17" t="s">
        <v>82</v>
      </c>
      <c r="C541" s="83" t="s">
        <v>83</v>
      </c>
      <c r="D541" s="17" t="s">
        <v>48</v>
      </c>
      <c r="E541" s="17" t="s">
        <v>84</v>
      </c>
      <c r="F541" s="63">
        <f t="shared" si="8"/>
        <v>7035301</v>
      </c>
      <c r="G541" s="36">
        <v>708695</v>
      </c>
      <c r="H541" s="36">
        <v>5082652</v>
      </c>
      <c r="I541" s="36">
        <v>135800</v>
      </c>
      <c r="J541" s="36">
        <v>1108154</v>
      </c>
      <c r="K541" s="36"/>
      <c r="L541" s="92" t="s">
        <v>2310</v>
      </c>
    </row>
    <row r="542" spans="1:12" ht="15">
      <c r="A542" s="7">
        <v>512</v>
      </c>
      <c r="B542" s="17" t="s">
        <v>85</v>
      </c>
      <c r="C542" s="83" t="s">
        <v>86</v>
      </c>
      <c r="D542" s="17" t="s">
        <v>48</v>
      </c>
      <c r="E542" s="17" t="s">
        <v>87</v>
      </c>
      <c r="F542" s="63">
        <f t="shared" si="8"/>
        <v>1491616</v>
      </c>
      <c r="G542" s="36">
        <v>501600</v>
      </c>
      <c r="H542" s="36">
        <v>638002</v>
      </c>
      <c r="I542" s="36">
        <v>18574</v>
      </c>
      <c r="J542" s="36">
        <v>333440</v>
      </c>
      <c r="K542" s="36"/>
      <c r="L542" s="92" t="s">
        <v>2310</v>
      </c>
    </row>
    <row r="543" spans="1:12" ht="15">
      <c r="A543" s="7">
        <v>513</v>
      </c>
      <c r="B543" s="17" t="s">
        <v>88</v>
      </c>
      <c r="C543" s="83" t="s">
        <v>89</v>
      </c>
      <c r="D543" s="17" t="s">
        <v>48</v>
      </c>
      <c r="E543" s="17" t="s">
        <v>90</v>
      </c>
      <c r="F543" s="63">
        <f t="shared" si="8"/>
        <v>974495</v>
      </c>
      <c r="G543" s="36">
        <v>15975</v>
      </c>
      <c r="H543" s="36">
        <v>808894</v>
      </c>
      <c r="I543" s="36">
        <v>0</v>
      </c>
      <c r="J543" s="36">
        <v>149626</v>
      </c>
      <c r="K543" s="36"/>
      <c r="L543" s="92" t="s">
        <v>2310</v>
      </c>
    </row>
    <row r="544" spans="1:12" ht="15">
      <c r="A544" s="7">
        <v>514</v>
      </c>
      <c r="B544" s="17" t="s">
        <v>91</v>
      </c>
      <c r="C544" s="83" t="s">
        <v>92</v>
      </c>
      <c r="D544" s="17" t="s">
        <v>48</v>
      </c>
      <c r="E544" s="17" t="s">
        <v>93</v>
      </c>
      <c r="F544" s="63">
        <f t="shared" si="8"/>
        <v>4960318</v>
      </c>
      <c r="G544" s="36">
        <v>70000</v>
      </c>
      <c r="H544" s="36">
        <v>1270510</v>
      </c>
      <c r="I544" s="36">
        <v>292450</v>
      </c>
      <c r="J544" s="36">
        <v>3327358</v>
      </c>
      <c r="K544" s="36"/>
      <c r="L544" s="92" t="s">
        <v>2310</v>
      </c>
    </row>
    <row r="545" spans="1:12" ht="15">
      <c r="A545" s="7">
        <v>515</v>
      </c>
      <c r="B545" s="17" t="s">
        <v>94</v>
      </c>
      <c r="C545" s="83" t="s">
        <v>95</v>
      </c>
      <c r="D545" s="17" t="s">
        <v>48</v>
      </c>
      <c r="E545" s="17" t="s">
        <v>96</v>
      </c>
      <c r="F545" s="63">
        <f t="shared" si="8"/>
        <v>379213</v>
      </c>
      <c r="G545" s="36">
        <v>0</v>
      </c>
      <c r="H545" s="36">
        <v>298313</v>
      </c>
      <c r="I545" s="36">
        <v>0</v>
      </c>
      <c r="J545" s="36">
        <v>80900</v>
      </c>
      <c r="K545" s="36"/>
      <c r="L545" s="92" t="s">
        <v>2310</v>
      </c>
    </row>
    <row r="546" spans="1:12" ht="15">
      <c r="A546" s="7">
        <v>516</v>
      </c>
      <c r="B546" s="17" t="s">
        <v>97</v>
      </c>
      <c r="C546" s="83" t="s">
        <v>98</v>
      </c>
      <c r="D546" s="17" t="s">
        <v>48</v>
      </c>
      <c r="E546" s="17" t="s">
        <v>99</v>
      </c>
      <c r="F546" s="63">
        <f t="shared" si="8"/>
        <v>1247249</v>
      </c>
      <c r="G546" s="36">
        <v>440211</v>
      </c>
      <c r="H546" s="36">
        <v>598930</v>
      </c>
      <c r="I546" s="36">
        <v>139880</v>
      </c>
      <c r="J546" s="36">
        <v>68228</v>
      </c>
      <c r="K546" s="36"/>
      <c r="L546" s="92" t="s">
        <v>2312</v>
      </c>
    </row>
    <row r="547" spans="1:12" ht="15">
      <c r="A547" s="7">
        <v>517</v>
      </c>
      <c r="B547" s="17" t="s">
        <v>100</v>
      </c>
      <c r="C547" s="83" t="s">
        <v>101</v>
      </c>
      <c r="D547" s="17" t="s">
        <v>48</v>
      </c>
      <c r="E547" s="17" t="s">
        <v>102</v>
      </c>
      <c r="F547" s="63">
        <f t="shared" si="8"/>
        <v>19139369</v>
      </c>
      <c r="G547" s="36">
        <v>3618250</v>
      </c>
      <c r="H547" s="36">
        <v>11376733</v>
      </c>
      <c r="I547" s="36">
        <v>385600</v>
      </c>
      <c r="J547" s="36">
        <v>3758786</v>
      </c>
      <c r="K547" s="36"/>
      <c r="L547" s="92" t="s">
        <v>2310</v>
      </c>
    </row>
    <row r="548" spans="1:12" ht="15">
      <c r="A548" s="7">
        <v>518</v>
      </c>
      <c r="B548" s="17" t="s">
        <v>103</v>
      </c>
      <c r="C548" s="83" t="s">
        <v>104</v>
      </c>
      <c r="D548" s="17" t="s">
        <v>48</v>
      </c>
      <c r="E548" s="17" t="s">
        <v>105</v>
      </c>
      <c r="F548" s="63">
        <f t="shared" si="8"/>
        <v>1158609</v>
      </c>
      <c r="G548" s="36">
        <v>80000</v>
      </c>
      <c r="H548" s="36">
        <v>1060893</v>
      </c>
      <c r="I548" s="36">
        <v>0</v>
      </c>
      <c r="J548" s="36">
        <v>17716</v>
      </c>
      <c r="K548" s="36"/>
      <c r="L548" s="92" t="s">
        <v>2310</v>
      </c>
    </row>
    <row r="549" spans="1:12" ht="15">
      <c r="A549" s="7">
        <v>519</v>
      </c>
      <c r="B549" s="17" t="s">
        <v>106</v>
      </c>
      <c r="C549" s="83" t="s">
        <v>107</v>
      </c>
      <c r="D549" s="17" t="s">
        <v>48</v>
      </c>
      <c r="E549" s="17" t="s">
        <v>108</v>
      </c>
      <c r="F549" s="63">
        <f t="shared" si="8"/>
        <v>4367581</v>
      </c>
      <c r="G549" s="36">
        <v>418350</v>
      </c>
      <c r="H549" s="36">
        <v>1734571</v>
      </c>
      <c r="I549" s="36">
        <v>1635758</v>
      </c>
      <c r="J549" s="36">
        <v>578902</v>
      </c>
      <c r="K549" s="36"/>
      <c r="L549" s="92" t="s">
        <v>2312</v>
      </c>
    </row>
    <row r="550" spans="1:12" ht="15">
      <c r="A550" s="7">
        <v>520</v>
      </c>
      <c r="B550" s="17" t="s">
        <v>109</v>
      </c>
      <c r="C550" s="83" t="s">
        <v>110</v>
      </c>
      <c r="D550" s="17" t="s">
        <v>48</v>
      </c>
      <c r="E550" s="17" t="s">
        <v>111</v>
      </c>
      <c r="F550" s="63">
        <f t="shared" si="8"/>
        <v>671934</v>
      </c>
      <c r="G550" s="36">
        <v>0</v>
      </c>
      <c r="H550" s="36">
        <v>290069</v>
      </c>
      <c r="I550" s="36">
        <v>0</v>
      </c>
      <c r="J550" s="36">
        <v>381865</v>
      </c>
      <c r="K550" s="36"/>
      <c r="L550" s="92" t="s">
        <v>2310</v>
      </c>
    </row>
    <row r="551" spans="1:12" ht="15">
      <c r="A551" s="7">
        <v>521</v>
      </c>
      <c r="B551" s="17" t="s">
        <v>112</v>
      </c>
      <c r="C551" s="83" t="s">
        <v>113</v>
      </c>
      <c r="D551" s="17" t="s">
        <v>48</v>
      </c>
      <c r="E551" s="17" t="s">
        <v>122</v>
      </c>
      <c r="F551" s="63">
        <f t="shared" si="8"/>
        <v>15435590</v>
      </c>
      <c r="G551" s="36">
        <v>211000</v>
      </c>
      <c r="H551" s="36">
        <v>7683004</v>
      </c>
      <c r="I551" s="36">
        <v>185987</v>
      </c>
      <c r="J551" s="36">
        <v>7355599</v>
      </c>
      <c r="K551" s="36"/>
      <c r="L551" s="92" t="s">
        <v>2310</v>
      </c>
    </row>
    <row r="552" spans="1:12" ht="15">
      <c r="A552" s="7">
        <v>522</v>
      </c>
      <c r="B552" s="17" t="s">
        <v>123</v>
      </c>
      <c r="C552" s="83" t="s">
        <v>124</v>
      </c>
      <c r="D552" s="17" t="s">
        <v>48</v>
      </c>
      <c r="E552" s="17" t="s">
        <v>125</v>
      </c>
      <c r="F552" s="63">
        <f t="shared" si="8"/>
        <v>6001</v>
      </c>
      <c r="G552" s="36">
        <v>0</v>
      </c>
      <c r="H552" s="36">
        <v>0</v>
      </c>
      <c r="I552" s="36">
        <v>0</v>
      </c>
      <c r="J552" s="36">
        <v>6001</v>
      </c>
      <c r="K552" s="36"/>
      <c r="L552" s="75" t="s">
        <v>2278</v>
      </c>
    </row>
    <row r="553" spans="1:12" ht="15">
      <c r="A553" s="7">
        <v>523</v>
      </c>
      <c r="B553" s="17" t="s">
        <v>126</v>
      </c>
      <c r="C553" s="83" t="s">
        <v>127</v>
      </c>
      <c r="D553" s="17" t="s">
        <v>48</v>
      </c>
      <c r="E553" s="17" t="s">
        <v>128</v>
      </c>
      <c r="F553" s="63">
        <f t="shared" si="8"/>
        <v>8576932</v>
      </c>
      <c r="G553" s="36">
        <v>1573391</v>
      </c>
      <c r="H553" s="36">
        <v>3091985</v>
      </c>
      <c r="I553" s="36">
        <v>655377</v>
      </c>
      <c r="J553" s="36">
        <v>3256179</v>
      </c>
      <c r="K553" s="36"/>
      <c r="L553" s="92" t="s">
        <v>2310</v>
      </c>
    </row>
    <row r="554" spans="1:12" ht="15">
      <c r="A554" s="7">
        <v>524</v>
      </c>
      <c r="B554" s="17" t="s">
        <v>131</v>
      </c>
      <c r="C554" s="83" t="s">
        <v>129</v>
      </c>
      <c r="D554" s="17" t="s">
        <v>130</v>
      </c>
      <c r="E554" s="17" t="s">
        <v>132</v>
      </c>
      <c r="F554" s="63">
        <f t="shared" si="8"/>
        <v>23852557</v>
      </c>
      <c r="G554" s="36">
        <v>4493235</v>
      </c>
      <c r="H554" s="36">
        <v>12373501</v>
      </c>
      <c r="I554" s="36">
        <v>938500</v>
      </c>
      <c r="J554" s="36">
        <v>6047321</v>
      </c>
      <c r="K554" s="36"/>
      <c r="L554" s="92" t="s">
        <v>2310</v>
      </c>
    </row>
    <row r="555" spans="1:12" ht="15">
      <c r="A555" s="7">
        <v>525</v>
      </c>
      <c r="B555" s="17" t="s">
        <v>134</v>
      </c>
      <c r="C555" s="83" t="s">
        <v>133</v>
      </c>
      <c r="D555" s="17" t="s">
        <v>130</v>
      </c>
      <c r="E555" s="17" t="s">
        <v>135</v>
      </c>
      <c r="F555" s="63">
        <f t="shared" si="8"/>
        <v>55496640</v>
      </c>
      <c r="G555" s="36">
        <v>6805466</v>
      </c>
      <c r="H555" s="36">
        <v>8472301</v>
      </c>
      <c r="I555" s="36">
        <v>22520000</v>
      </c>
      <c r="J555" s="36">
        <v>17698873</v>
      </c>
      <c r="K555" s="36"/>
      <c r="L555" s="92" t="s">
        <v>2310</v>
      </c>
    </row>
    <row r="556" spans="1:12" ht="15">
      <c r="A556" s="7">
        <v>526</v>
      </c>
      <c r="B556" s="17" t="s">
        <v>137</v>
      </c>
      <c r="C556" s="83" t="s">
        <v>136</v>
      </c>
      <c r="D556" s="17" t="s">
        <v>130</v>
      </c>
      <c r="E556" s="17" t="s">
        <v>138</v>
      </c>
      <c r="F556" s="63">
        <f t="shared" si="8"/>
        <v>43259949</v>
      </c>
      <c r="G556" s="36">
        <v>3258881</v>
      </c>
      <c r="H556" s="36">
        <v>25725909</v>
      </c>
      <c r="I556" s="36">
        <v>2027825</v>
      </c>
      <c r="J556" s="36">
        <v>12247334</v>
      </c>
      <c r="K556" s="36"/>
      <c r="L556" s="92" t="s">
        <v>2310</v>
      </c>
    </row>
    <row r="557" spans="1:12" ht="15">
      <c r="A557" s="7">
        <v>527</v>
      </c>
      <c r="B557" s="17" t="s">
        <v>140</v>
      </c>
      <c r="C557" s="83" t="s">
        <v>139</v>
      </c>
      <c r="D557" s="17" t="s">
        <v>130</v>
      </c>
      <c r="E557" s="17" t="s">
        <v>141</v>
      </c>
      <c r="F557" s="63">
        <f t="shared" si="8"/>
        <v>109225404</v>
      </c>
      <c r="G557" s="36">
        <v>26399971</v>
      </c>
      <c r="H557" s="36">
        <v>13774130</v>
      </c>
      <c r="I557" s="36">
        <v>41016852</v>
      </c>
      <c r="J557" s="36">
        <v>28034451</v>
      </c>
      <c r="K557" s="36"/>
      <c r="L557" s="92" t="s">
        <v>2310</v>
      </c>
    </row>
    <row r="558" spans="1:12" ht="15">
      <c r="A558" s="7">
        <v>528</v>
      </c>
      <c r="B558" s="17" t="s">
        <v>143</v>
      </c>
      <c r="C558" s="83" t="s">
        <v>142</v>
      </c>
      <c r="D558" s="17" t="s">
        <v>130</v>
      </c>
      <c r="E558" s="17" t="s">
        <v>144</v>
      </c>
      <c r="F558" s="63">
        <f t="shared" si="8"/>
        <v>10434072</v>
      </c>
      <c r="G558" s="36">
        <v>5213510</v>
      </c>
      <c r="H558" s="36">
        <v>4685235</v>
      </c>
      <c r="I558" s="36">
        <v>57800</v>
      </c>
      <c r="J558" s="36">
        <v>477527</v>
      </c>
      <c r="K558" s="36"/>
      <c r="L558" s="92" t="s">
        <v>2310</v>
      </c>
    </row>
    <row r="559" spans="1:12" ht="15">
      <c r="A559" s="7">
        <v>529</v>
      </c>
      <c r="B559" s="17" t="s">
        <v>146</v>
      </c>
      <c r="C559" s="83" t="s">
        <v>145</v>
      </c>
      <c r="D559" s="17" t="s">
        <v>130</v>
      </c>
      <c r="E559" s="17" t="s">
        <v>147</v>
      </c>
      <c r="F559" s="63">
        <f t="shared" si="8"/>
        <v>3887965</v>
      </c>
      <c r="G559" s="36">
        <v>366000</v>
      </c>
      <c r="H559" s="36">
        <v>2606533</v>
      </c>
      <c r="I559" s="36">
        <v>14500</v>
      </c>
      <c r="J559" s="36">
        <v>900932</v>
      </c>
      <c r="K559" s="36"/>
      <c r="L559" s="92" t="s">
        <v>2310</v>
      </c>
    </row>
    <row r="560" spans="1:12" ht="15">
      <c r="A560" s="7">
        <v>530</v>
      </c>
      <c r="B560" s="17" t="s">
        <v>149</v>
      </c>
      <c r="C560" s="83" t="s">
        <v>148</v>
      </c>
      <c r="D560" s="17" t="s">
        <v>130</v>
      </c>
      <c r="E560" s="17" t="s">
        <v>150</v>
      </c>
      <c r="F560" s="63">
        <f t="shared" si="8"/>
        <v>7367426</v>
      </c>
      <c r="G560" s="36">
        <v>173800</v>
      </c>
      <c r="H560" s="36">
        <v>2958365</v>
      </c>
      <c r="I560" s="36">
        <v>655500</v>
      </c>
      <c r="J560" s="36">
        <v>3579761</v>
      </c>
      <c r="K560" s="36"/>
      <c r="L560" s="92" t="s">
        <v>2310</v>
      </c>
    </row>
    <row r="561" spans="1:12" ht="15">
      <c r="A561" s="7">
        <v>531</v>
      </c>
      <c r="B561" s="17" t="s">
        <v>152</v>
      </c>
      <c r="C561" s="83" t="s">
        <v>151</v>
      </c>
      <c r="D561" s="17" t="s">
        <v>130</v>
      </c>
      <c r="E561" s="17" t="s">
        <v>153</v>
      </c>
      <c r="F561" s="63">
        <f t="shared" si="8"/>
        <v>36199883</v>
      </c>
      <c r="G561" s="36">
        <v>1082930</v>
      </c>
      <c r="H561" s="36">
        <v>2905560</v>
      </c>
      <c r="I561" s="36">
        <v>0</v>
      </c>
      <c r="J561" s="36">
        <v>32211393</v>
      </c>
      <c r="K561" s="36"/>
      <c r="L561" s="92" t="s">
        <v>2310</v>
      </c>
    </row>
    <row r="562" spans="1:12" ht="15">
      <c r="A562" s="7">
        <v>532</v>
      </c>
      <c r="B562" s="17" t="s">
        <v>155</v>
      </c>
      <c r="C562" s="83" t="s">
        <v>154</v>
      </c>
      <c r="D562" s="17" t="s">
        <v>130</v>
      </c>
      <c r="E562" s="17" t="s">
        <v>156</v>
      </c>
      <c r="F562" s="63">
        <f t="shared" si="8"/>
        <v>56167357</v>
      </c>
      <c r="G562" s="36">
        <v>13192208</v>
      </c>
      <c r="H562" s="36">
        <v>10709514</v>
      </c>
      <c r="I562" s="36">
        <v>5821572</v>
      </c>
      <c r="J562" s="36">
        <v>26444063</v>
      </c>
      <c r="K562" s="36"/>
      <c r="L562" s="92" t="s">
        <v>2312</v>
      </c>
    </row>
    <row r="563" spans="1:12" ht="15">
      <c r="A563" s="7">
        <v>533</v>
      </c>
      <c r="B563" s="17" t="s">
        <v>158</v>
      </c>
      <c r="C563" s="83" t="s">
        <v>157</v>
      </c>
      <c r="D563" s="17" t="s">
        <v>130</v>
      </c>
      <c r="E563" s="17" t="s">
        <v>159</v>
      </c>
      <c r="F563" s="63">
        <f t="shared" si="8"/>
        <v>15082525</v>
      </c>
      <c r="G563" s="36">
        <v>1728400</v>
      </c>
      <c r="H563" s="36">
        <v>5329953</v>
      </c>
      <c r="I563" s="36">
        <v>0</v>
      </c>
      <c r="J563" s="36">
        <v>8024172</v>
      </c>
      <c r="K563" s="36"/>
      <c r="L563" s="92" t="s">
        <v>2310</v>
      </c>
    </row>
    <row r="564" spans="1:12" ht="15">
      <c r="A564" s="7">
        <v>534</v>
      </c>
      <c r="B564" s="17" t="s">
        <v>161</v>
      </c>
      <c r="C564" s="83" t="s">
        <v>160</v>
      </c>
      <c r="D564" s="17" t="s">
        <v>130</v>
      </c>
      <c r="E564" s="17" t="s">
        <v>162</v>
      </c>
      <c r="F564" s="63">
        <f t="shared" si="8"/>
        <v>76263182</v>
      </c>
      <c r="G564" s="36">
        <v>37610295</v>
      </c>
      <c r="H564" s="36">
        <v>22629499</v>
      </c>
      <c r="I564" s="36">
        <v>4181526</v>
      </c>
      <c r="J564" s="36">
        <v>11841862</v>
      </c>
      <c r="K564" s="36"/>
      <c r="L564" s="92" t="s">
        <v>2310</v>
      </c>
    </row>
    <row r="565" spans="1:12" ht="15">
      <c r="A565" s="7">
        <v>535</v>
      </c>
      <c r="B565" s="17" t="s">
        <v>164</v>
      </c>
      <c r="C565" s="83" t="s">
        <v>163</v>
      </c>
      <c r="D565" s="17" t="s">
        <v>130</v>
      </c>
      <c r="E565" s="17" t="s">
        <v>165</v>
      </c>
      <c r="F565" s="63">
        <f t="shared" si="8"/>
        <v>17631841</v>
      </c>
      <c r="G565" s="36">
        <v>517000</v>
      </c>
      <c r="H565" s="36">
        <v>15991586</v>
      </c>
      <c r="I565" s="36">
        <v>278350</v>
      </c>
      <c r="J565" s="36">
        <v>844905</v>
      </c>
      <c r="K565" s="36"/>
      <c r="L565" s="92" t="s">
        <v>2310</v>
      </c>
    </row>
    <row r="566" spans="1:12" ht="15">
      <c r="A566" s="7">
        <v>536</v>
      </c>
      <c r="B566" s="17" t="s">
        <v>167</v>
      </c>
      <c r="C566" s="83" t="s">
        <v>166</v>
      </c>
      <c r="D566" s="17" t="s">
        <v>130</v>
      </c>
      <c r="E566" s="17" t="s">
        <v>168</v>
      </c>
      <c r="F566" s="63">
        <f t="shared" si="8"/>
        <v>18175890</v>
      </c>
      <c r="G566" s="36">
        <v>3079425</v>
      </c>
      <c r="H566" s="36">
        <v>5573305</v>
      </c>
      <c r="I566" s="36">
        <v>38300</v>
      </c>
      <c r="J566" s="36">
        <v>9484860</v>
      </c>
      <c r="K566" s="36"/>
      <c r="L566" s="92" t="s">
        <v>2310</v>
      </c>
    </row>
    <row r="567" spans="1:12" ht="15">
      <c r="A567" s="7">
        <v>537</v>
      </c>
      <c r="B567" s="17" t="s">
        <v>170</v>
      </c>
      <c r="C567" s="83" t="s">
        <v>169</v>
      </c>
      <c r="D567" s="17" t="s">
        <v>130</v>
      </c>
      <c r="E567" s="17" t="s">
        <v>171</v>
      </c>
      <c r="F567" s="63">
        <f t="shared" si="8"/>
        <v>5711704</v>
      </c>
      <c r="G567" s="36">
        <v>5000</v>
      </c>
      <c r="H567" s="36">
        <v>3482338</v>
      </c>
      <c r="I567" s="36">
        <v>302000</v>
      </c>
      <c r="J567" s="36">
        <v>1922366</v>
      </c>
      <c r="K567" s="36"/>
      <c r="L567" s="92" t="s">
        <v>2312</v>
      </c>
    </row>
    <row r="568" spans="1:12" ht="15">
      <c r="A568" s="7">
        <v>538</v>
      </c>
      <c r="B568" s="17" t="s">
        <v>173</v>
      </c>
      <c r="C568" s="83" t="s">
        <v>172</v>
      </c>
      <c r="D568" s="17" t="s">
        <v>130</v>
      </c>
      <c r="E568" s="17" t="s">
        <v>174</v>
      </c>
      <c r="F568" s="63">
        <f t="shared" si="8"/>
        <v>4955832</v>
      </c>
      <c r="G568" s="36">
        <v>256300</v>
      </c>
      <c r="H568" s="36">
        <v>2068715</v>
      </c>
      <c r="I568" s="36">
        <v>1004500</v>
      </c>
      <c r="J568" s="36">
        <v>1626317</v>
      </c>
      <c r="K568" s="36"/>
      <c r="L568" s="92" t="s">
        <v>2310</v>
      </c>
    </row>
    <row r="569" spans="1:12" ht="15">
      <c r="A569" s="7">
        <v>539</v>
      </c>
      <c r="B569" s="17" t="s">
        <v>176</v>
      </c>
      <c r="C569" s="83" t="s">
        <v>175</v>
      </c>
      <c r="D569" s="17" t="s">
        <v>130</v>
      </c>
      <c r="E569" s="17" t="s">
        <v>177</v>
      </c>
      <c r="F569" s="63">
        <f t="shared" si="8"/>
        <v>36067554</v>
      </c>
      <c r="G569" s="36">
        <v>4214750</v>
      </c>
      <c r="H569" s="36">
        <v>19379013</v>
      </c>
      <c r="I569" s="36">
        <v>1232800</v>
      </c>
      <c r="J569" s="36">
        <v>11240991</v>
      </c>
      <c r="K569" s="36"/>
      <c r="L569" s="92" t="s">
        <v>2310</v>
      </c>
    </row>
    <row r="570" spans="1:12" ht="15">
      <c r="A570" s="7">
        <v>540</v>
      </c>
      <c r="B570" s="17" t="s">
        <v>179</v>
      </c>
      <c r="C570" s="83" t="s">
        <v>178</v>
      </c>
      <c r="D570" s="17" t="s">
        <v>130</v>
      </c>
      <c r="E570" s="17" t="s">
        <v>638</v>
      </c>
      <c r="F570" s="63">
        <f t="shared" si="8"/>
        <v>15190001</v>
      </c>
      <c r="G570" s="36">
        <v>1100530</v>
      </c>
      <c r="H570" s="36">
        <v>9208218</v>
      </c>
      <c r="I570" s="36">
        <v>68400</v>
      </c>
      <c r="J570" s="36">
        <v>4812853</v>
      </c>
      <c r="K570" s="36"/>
      <c r="L570" s="92" t="s">
        <v>2310</v>
      </c>
    </row>
    <row r="571" spans="1:12" ht="15">
      <c r="A571" s="7">
        <v>541</v>
      </c>
      <c r="B571" s="17" t="s">
        <v>181</v>
      </c>
      <c r="C571" s="83" t="s">
        <v>180</v>
      </c>
      <c r="D571" s="17" t="s">
        <v>130</v>
      </c>
      <c r="E571" s="17" t="s">
        <v>182</v>
      </c>
      <c r="F571" s="63">
        <f t="shared" si="8"/>
        <v>81895756</v>
      </c>
      <c r="G571" s="36">
        <v>9669904</v>
      </c>
      <c r="H571" s="36">
        <v>28611214</v>
      </c>
      <c r="I571" s="36">
        <v>9597851</v>
      </c>
      <c r="J571" s="36">
        <v>34016787</v>
      </c>
      <c r="K571" s="36"/>
      <c r="L571" s="92" t="s">
        <v>2310</v>
      </c>
    </row>
    <row r="572" spans="1:12" ht="15">
      <c r="A572" s="7">
        <v>542</v>
      </c>
      <c r="B572" s="17" t="s">
        <v>184</v>
      </c>
      <c r="C572" s="83" t="s">
        <v>183</v>
      </c>
      <c r="D572" s="17" t="s">
        <v>130</v>
      </c>
      <c r="E572" s="17" t="s">
        <v>1107</v>
      </c>
      <c r="F572" s="63">
        <f t="shared" si="8"/>
        <v>38887895</v>
      </c>
      <c r="G572" s="36">
        <v>805400</v>
      </c>
      <c r="H572" s="36">
        <v>15910796</v>
      </c>
      <c r="I572" s="36">
        <v>2924182</v>
      </c>
      <c r="J572" s="36">
        <v>19247517</v>
      </c>
      <c r="K572" s="36"/>
      <c r="L572" s="92" t="s">
        <v>2310</v>
      </c>
    </row>
    <row r="573" spans="1:12" ht="15">
      <c r="A573" s="7">
        <v>543</v>
      </c>
      <c r="B573" s="17" t="s">
        <v>186</v>
      </c>
      <c r="C573" s="83" t="s">
        <v>185</v>
      </c>
      <c r="D573" s="17" t="s">
        <v>130</v>
      </c>
      <c r="E573" s="17" t="s">
        <v>187</v>
      </c>
      <c r="F573" s="63">
        <f t="shared" si="8"/>
        <v>73487822</v>
      </c>
      <c r="G573" s="36">
        <v>26561581</v>
      </c>
      <c r="H573" s="36">
        <v>30273361</v>
      </c>
      <c r="I573" s="36">
        <v>2283534</v>
      </c>
      <c r="J573" s="36">
        <v>14369346</v>
      </c>
      <c r="K573" s="36"/>
      <c r="L573" s="92" t="s">
        <v>2310</v>
      </c>
    </row>
    <row r="574" spans="1:12" ht="15">
      <c r="A574" s="7">
        <v>544</v>
      </c>
      <c r="B574" s="17" t="s">
        <v>189</v>
      </c>
      <c r="C574" s="83" t="s">
        <v>188</v>
      </c>
      <c r="D574" s="17" t="s">
        <v>130</v>
      </c>
      <c r="E574" s="17" t="s">
        <v>190</v>
      </c>
      <c r="F574" s="63">
        <f t="shared" si="8"/>
        <v>178396</v>
      </c>
      <c r="G574" s="36">
        <v>0</v>
      </c>
      <c r="H574" s="36">
        <v>178396</v>
      </c>
      <c r="I574" s="36">
        <v>0</v>
      </c>
      <c r="J574" s="36">
        <v>0</v>
      </c>
      <c r="K574" s="36"/>
      <c r="L574" s="92" t="s">
        <v>2312</v>
      </c>
    </row>
    <row r="575" spans="1:12" ht="15">
      <c r="A575" s="7">
        <v>545</v>
      </c>
      <c r="B575" s="17" t="s">
        <v>196</v>
      </c>
      <c r="C575" s="83" t="s">
        <v>191</v>
      </c>
      <c r="D575" s="17" t="s">
        <v>195</v>
      </c>
      <c r="E575" s="17" t="s">
        <v>197</v>
      </c>
      <c r="F575" s="63">
        <f t="shared" si="8"/>
        <v>5088405</v>
      </c>
      <c r="G575" s="36">
        <v>3811320</v>
      </c>
      <c r="H575" s="36">
        <v>1018283</v>
      </c>
      <c r="I575" s="36">
        <v>12172</v>
      </c>
      <c r="J575" s="36">
        <v>246630</v>
      </c>
      <c r="K575" s="36"/>
      <c r="L575" s="92" t="s">
        <v>2310</v>
      </c>
    </row>
    <row r="576" spans="1:12" ht="15">
      <c r="A576" s="7">
        <v>546</v>
      </c>
      <c r="B576" s="17" t="s">
        <v>199</v>
      </c>
      <c r="C576" s="83" t="s">
        <v>192</v>
      </c>
      <c r="D576" s="17" t="s">
        <v>195</v>
      </c>
      <c r="E576" s="17" t="s">
        <v>200</v>
      </c>
      <c r="F576" s="63">
        <f t="shared" si="8"/>
        <v>766625</v>
      </c>
      <c r="G576" s="36">
        <v>15000</v>
      </c>
      <c r="H576" s="36">
        <v>330528</v>
      </c>
      <c r="I576" s="36">
        <v>0</v>
      </c>
      <c r="J576" s="36">
        <v>421097</v>
      </c>
      <c r="K576" s="36"/>
      <c r="L576" s="92" t="s">
        <v>2312</v>
      </c>
    </row>
    <row r="577" spans="1:12" ht="15">
      <c r="A577" s="7">
        <v>547</v>
      </c>
      <c r="B577" s="17" t="s">
        <v>202</v>
      </c>
      <c r="C577" s="83" t="s">
        <v>193</v>
      </c>
      <c r="D577" s="17" t="s">
        <v>195</v>
      </c>
      <c r="E577" s="17" t="s">
        <v>203</v>
      </c>
      <c r="F577" s="63">
        <f t="shared" si="8"/>
        <v>4817889</v>
      </c>
      <c r="G577" s="36">
        <v>0</v>
      </c>
      <c r="H577" s="36">
        <v>685345</v>
      </c>
      <c r="I577" s="36">
        <v>0</v>
      </c>
      <c r="J577" s="36">
        <v>4132544</v>
      </c>
      <c r="K577" s="36"/>
      <c r="L577" s="92" t="s">
        <v>2310</v>
      </c>
    </row>
    <row r="578" spans="1:12" ht="15">
      <c r="A578" s="7">
        <v>548</v>
      </c>
      <c r="B578" s="17" t="s">
        <v>205</v>
      </c>
      <c r="C578" s="83" t="s">
        <v>194</v>
      </c>
      <c r="D578" s="17" t="s">
        <v>195</v>
      </c>
      <c r="E578" s="17" t="s">
        <v>206</v>
      </c>
      <c r="F578" s="63">
        <f t="shared" si="8"/>
        <v>14547121</v>
      </c>
      <c r="G578" s="36">
        <v>11678950</v>
      </c>
      <c r="H578" s="36">
        <v>1617774</v>
      </c>
      <c r="I578" s="36">
        <v>238601</v>
      </c>
      <c r="J578" s="36">
        <v>1011796</v>
      </c>
      <c r="K578" s="36"/>
      <c r="L578" s="92" t="s">
        <v>2310</v>
      </c>
    </row>
    <row r="579" spans="1:12" ht="15">
      <c r="A579" s="7">
        <v>549</v>
      </c>
      <c r="B579" s="17" t="s">
        <v>208</v>
      </c>
      <c r="C579" s="83" t="s">
        <v>198</v>
      </c>
      <c r="D579" s="17" t="s">
        <v>195</v>
      </c>
      <c r="E579" s="17" t="s">
        <v>940</v>
      </c>
      <c r="F579" s="63">
        <f t="shared" si="8"/>
        <v>2881008</v>
      </c>
      <c r="G579" s="36">
        <v>368817</v>
      </c>
      <c r="H579" s="36">
        <v>795890</v>
      </c>
      <c r="I579" s="36">
        <v>936600</v>
      </c>
      <c r="J579" s="36">
        <v>779701</v>
      </c>
      <c r="K579" s="36"/>
      <c r="L579" s="92" t="s">
        <v>2310</v>
      </c>
    </row>
    <row r="580" spans="1:12" ht="15">
      <c r="A580" s="7">
        <v>550</v>
      </c>
      <c r="B580" s="17" t="s">
        <v>210</v>
      </c>
      <c r="C580" s="83" t="s">
        <v>201</v>
      </c>
      <c r="D580" s="17" t="s">
        <v>195</v>
      </c>
      <c r="E580" s="17" t="s">
        <v>211</v>
      </c>
      <c r="F580" s="63">
        <f aca="true" t="shared" si="9" ref="F580:F591">G580+H580+I580+J580</f>
        <v>1496516</v>
      </c>
      <c r="G580" s="36">
        <v>0</v>
      </c>
      <c r="H580" s="36">
        <v>160424</v>
      </c>
      <c r="I580" s="36">
        <v>787500</v>
      </c>
      <c r="J580" s="36">
        <v>548592</v>
      </c>
      <c r="K580" s="36"/>
      <c r="L580" s="92" t="s">
        <v>2312</v>
      </c>
    </row>
    <row r="581" spans="1:12" ht="15">
      <c r="A581" s="7">
        <v>551</v>
      </c>
      <c r="B581" s="17" t="s">
        <v>213</v>
      </c>
      <c r="C581" s="83" t="s">
        <v>204</v>
      </c>
      <c r="D581" s="17" t="s">
        <v>195</v>
      </c>
      <c r="E581" s="17" t="s">
        <v>835</v>
      </c>
      <c r="F581" s="63">
        <f t="shared" si="9"/>
        <v>2753965</v>
      </c>
      <c r="G581" s="36">
        <v>14800</v>
      </c>
      <c r="H581" s="36">
        <v>1239474</v>
      </c>
      <c r="I581" s="36">
        <v>20600</v>
      </c>
      <c r="J581" s="36">
        <v>1479091</v>
      </c>
      <c r="K581" s="36"/>
      <c r="L581" s="92" t="s">
        <v>2312</v>
      </c>
    </row>
    <row r="582" spans="1:12" ht="15">
      <c r="A582" s="7">
        <v>552</v>
      </c>
      <c r="B582" s="17" t="s">
        <v>215</v>
      </c>
      <c r="C582" s="83" t="s">
        <v>207</v>
      </c>
      <c r="D582" s="17" t="s">
        <v>195</v>
      </c>
      <c r="E582" s="17" t="s">
        <v>216</v>
      </c>
      <c r="F582" s="63">
        <f t="shared" si="9"/>
        <v>7487689</v>
      </c>
      <c r="G582" s="36">
        <v>0</v>
      </c>
      <c r="H582" s="36">
        <v>293125</v>
      </c>
      <c r="I582" s="36">
        <v>298590</v>
      </c>
      <c r="J582" s="36">
        <v>6895974</v>
      </c>
      <c r="K582" s="36"/>
      <c r="L582" s="92" t="s">
        <v>2310</v>
      </c>
    </row>
    <row r="583" spans="1:12" ht="15">
      <c r="A583" s="7">
        <v>553</v>
      </c>
      <c r="B583" s="17" t="s">
        <v>218</v>
      </c>
      <c r="C583" s="83" t="s">
        <v>209</v>
      </c>
      <c r="D583" s="17" t="s">
        <v>195</v>
      </c>
      <c r="E583" s="17" t="s">
        <v>219</v>
      </c>
      <c r="F583" s="63">
        <f t="shared" si="9"/>
        <v>1166830</v>
      </c>
      <c r="G583" s="36">
        <v>30000</v>
      </c>
      <c r="H583" s="36">
        <v>683614</v>
      </c>
      <c r="I583" s="36">
        <v>227000</v>
      </c>
      <c r="J583" s="36">
        <v>226216</v>
      </c>
      <c r="K583" s="36"/>
      <c r="L583" s="92" t="s">
        <v>2310</v>
      </c>
    </row>
    <row r="584" spans="1:12" ht="15">
      <c r="A584" s="7">
        <v>554</v>
      </c>
      <c r="B584" s="17" t="s">
        <v>221</v>
      </c>
      <c r="C584" s="83" t="s">
        <v>212</v>
      </c>
      <c r="D584" s="17" t="s">
        <v>195</v>
      </c>
      <c r="E584" s="17" t="s">
        <v>222</v>
      </c>
      <c r="F584" s="63">
        <f t="shared" si="9"/>
        <v>1696178</v>
      </c>
      <c r="G584" s="36">
        <v>46600</v>
      </c>
      <c r="H584" s="36">
        <v>313357</v>
      </c>
      <c r="I584" s="36">
        <v>221300</v>
      </c>
      <c r="J584" s="36">
        <v>1114921</v>
      </c>
      <c r="K584" s="36"/>
      <c r="L584" s="92" t="s">
        <v>2312</v>
      </c>
    </row>
    <row r="585" spans="1:12" ht="15">
      <c r="A585" s="7">
        <v>555</v>
      </c>
      <c r="B585" s="17" t="s">
        <v>224</v>
      </c>
      <c r="C585" s="83" t="s">
        <v>214</v>
      </c>
      <c r="D585" s="17" t="s">
        <v>195</v>
      </c>
      <c r="E585" s="17" t="s">
        <v>225</v>
      </c>
      <c r="F585" s="63">
        <f t="shared" si="9"/>
        <v>882527</v>
      </c>
      <c r="G585" s="36">
        <v>0</v>
      </c>
      <c r="H585" s="36">
        <v>643246</v>
      </c>
      <c r="I585" s="36">
        <v>106200</v>
      </c>
      <c r="J585" s="36">
        <v>133081</v>
      </c>
      <c r="K585" s="36"/>
      <c r="L585" s="92" t="s">
        <v>2310</v>
      </c>
    </row>
    <row r="586" spans="1:12" ht="15">
      <c r="A586" s="7">
        <v>556</v>
      </c>
      <c r="B586" s="17" t="s">
        <v>227</v>
      </c>
      <c r="C586" s="83" t="s">
        <v>217</v>
      </c>
      <c r="D586" s="17" t="s">
        <v>195</v>
      </c>
      <c r="E586" s="17" t="s">
        <v>228</v>
      </c>
      <c r="F586" s="63">
        <f t="shared" si="9"/>
        <v>2970951</v>
      </c>
      <c r="G586" s="36">
        <v>1044650</v>
      </c>
      <c r="H586" s="36">
        <v>1308515</v>
      </c>
      <c r="I586" s="36">
        <v>202642</v>
      </c>
      <c r="J586" s="36">
        <v>415144</v>
      </c>
      <c r="K586" s="36"/>
      <c r="L586" s="92" t="s">
        <v>2310</v>
      </c>
    </row>
    <row r="587" spans="1:12" ht="15">
      <c r="A587" s="7">
        <v>557</v>
      </c>
      <c r="B587" s="17" t="s">
        <v>230</v>
      </c>
      <c r="C587" s="83" t="s">
        <v>220</v>
      </c>
      <c r="D587" s="17" t="s">
        <v>195</v>
      </c>
      <c r="E587" s="17" t="s">
        <v>231</v>
      </c>
      <c r="F587" s="63">
        <f t="shared" si="9"/>
        <v>1385622</v>
      </c>
      <c r="G587" s="36">
        <v>252600</v>
      </c>
      <c r="H587" s="36">
        <v>687939</v>
      </c>
      <c r="I587" s="36">
        <v>121300</v>
      </c>
      <c r="J587" s="36">
        <v>323783</v>
      </c>
      <c r="K587" s="36"/>
      <c r="L587" s="92" t="s">
        <v>2310</v>
      </c>
    </row>
    <row r="588" spans="1:12" ht="15">
      <c r="A588" s="7">
        <v>558</v>
      </c>
      <c r="B588" s="17" t="s">
        <v>233</v>
      </c>
      <c r="C588" s="83" t="s">
        <v>223</v>
      </c>
      <c r="D588" s="17" t="s">
        <v>195</v>
      </c>
      <c r="E588" s="17" t="s">
        <v>234</v>
      </c>
      <c r="F588" s="63">
        <f t="shared" si="9"/>
        <v>1561198</v>
      </c>
      <c r="G588" s="36">
        <v>524900</v>
      </c>
      <c r="H588" s="36">
        <v>687825</v>
      </c>
      <c r="I588" s="36">
        <v>164765</v>
      </c>
      <c r="J588" s="36">
        <v>183708</v>
      </c>
      <c r="K588" s="36"/>
      <c r="L588" s="92" t="s">
        <v>2310</v>
      </c>
    </row>
    <row r="589" spans="1:12" ht="15">
      <c r="A589" s="7">
        <v>559</v>
      </c>
      <c r="B589" s="17" t="s">
        <v>236</v>
      </c>
      <c r="C589" s="83" t="s">
        <v>226</v>
      </c>
      <c r="D589" s="17" t="s">
        <v>195</v>
      </c>
      <c r="E589" s="17" t="s">
        <v>237</v>
      </c>
      <c r="F589" s="63">
        <f t="shared" si="9"/>
        <v>6765136</v>
      </c>
      <c r="G589" s="36">
        <v>1644300</v>
      </c>
      <c r="H589" s="36">
        <v>1138502</v>
      </c>
      <c r="I589" s="36">
        <v>195400</v>
      </c>
      <c r="J589" s="36">
        <v>3786934</v>
      </c>
      <c r="K589" s="36"/>
      <c r="L589" s="92" t="s">
        <v>2312</v>
      </c>
    </row>
    <row r="590" spans="1:12" ht="15">
      <c r="A590" s="7">
        <v>560</v>
      </c>
      <c r="B590" s="17" t="s">
        <v>239</v>
      </c>
      <c r="C590" s="83" t="s">
        <v>229</v>
      </c>
      <c r="D590" s="17" t="s">
        <v>195</v>
      </c>
      <c r="E590" s="17" t="s">
        <v>590</v>
      </c>
      <c r="F590" s="63">
        <f t="shared" si="9"/>
        <v>2844875</v>
      </c>
      <c r="G590" s="36">
        <v>0</v>
      </c>
      <c r="H590" s="36">
        <v>1614292</v>
      </c>
      <c r="I590" s="36">
        <v>133325</v>
      </c>
      <c r="J590" s="36">
        <v>1097258</v>
      </c>
      <c r="K590" s="36"/>
      <c r="L590" s="92" t="s">
        <v>2310</v>
      </c>
    </row>
    <row r="591" spans="1:12" ht="15">
      <c r="A591" s="7">
        <v>561</v>
      </c>
      <c r="B591" s="17" t="s">
        <v>241</v>
      </c>
      <c r="C591" s="83" t="s">
        <v>232</v>
      </c>
      <c r="D591" s="17" t="s">
        <v>195</v>
      </c>
      <c r="E591" s="17" t="s">
        <v>242</v>
      </c>
      <c r="F591" s="63">
        <f t="shared" si="9"/>
        <v>4187611</v>
      </c>
      <c r="G591" s="36">
        <v>202000</v>
      </c>
      <c r="H591" s="36">
        <v>274516</v>
      </c>
      <c r="I591" s="36">
        <v>2290819</v>
      </c>
      <c r="J591" s="36">
        <v>1420276</v>
      </c>
      <c r="K591" s="36"/>
      <c r="L591" s="92" t="s">
        <v>2310</v>
      </c>
    </row>
    <row r="592" spans="1:12" ht="15">
      <c r="A592" s="7">
        <v>562</v>
      </c>
      <c r="B592" s="20">
        <v>41090</v>
      </c>
      <c r="C592" s="83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75" t="s">
        <v>2306</v>
      </c>
    </row>
    <row r="593" spans="1:12" ht="15">
      <c r="A593" s="7">
        <v>563</v>
      </c>
      <c r="B593" s="17" t="s">
        <v>244</v>
      </c>
      <c r="C593" s="83" t="s">
        <v>235</v>
      </c>
      <c r="D593" s="17" t="s">
        <v>195</v>
      </c>
      <c r="E593" s="17" t="s">
        <v>245</v>
      </c>
      <c r="F593" s="63">
        <f aca="true" t="shared" si="10" ref="F593:F598">G593+H593+I593+J593</f>
        <v>11712823</v>
      </c>
      <c r="G593" s="36">
        <v>0</v>
      </c>
      <c r="H593" s="36">
        <v>3931129</v>
      </c>
      <c r="I593" s="36">
        <v>17800</v>
      </c>
      <c r="J593" s="36">
        <v>7763894</v>
      </c>
      <c r="K593" s="36"/>
      <c r="L593" s="92" t="s">
        <v>2310</v>
      </c>
    </row>
    <row r="594" spans="1:12" ht="15">
      <c r="A594" s="7">
        <v>564</v>
      </c>
      <c r="B594" s="17" t="s">
        <v>247</v>
      </c>
      <c r="C594" s="83" t="s">
        <v>238</v>
      </c>
      <c r="D594" s="17" t="s">
        <v>195</v>
      </c>
      <c r="E594" s="17" t="s">
        <v>248</v>
      </c>
      <c r="F594" s="63">
        <f t="shared" si="10"/>
        <v>6094712</v>
      </c>
      <c r="G594" s="36">
        <v>58851</v>
      </c>
      <c r="H594" s="36">
        <v>777714</v>
      </c>
      <c r="I594" s="36">
        <v>2190550</v>
      </c>
      <c r="J594" s="36">
        <v>3067597</v>
      </c>
      <c r="K594" s="36"/>
      <c r="L594" s="92" t="s">
        <v>2312</v>
      </c>
    </row>
    <row r="595" spans="1:12" ht="15">
      <c r="A595" s="7">
        <v>565</v>
      </c>
      <c r="B595" s="17" t="s">
        <v>250</v>
      </c>
      <c r="C595" s="83" t="s">
        <v>240</v>
      </c>
      <c r="D595" s="17" t="s">
        <v>195</v>
      </c>
      <c r="E595" s="17" t="s">
        <v>251</v>
      </c>
      <c r="F595" s="63">
        <f t="shared" si="10"/>
        <v>4205852</v>
      </c>
      <c r="G595" s="36">
        <v>1657119</v>
      </c>
      <c r="H595" s="36">
        <v>627672</v>
      </c>
      <c r="I595" s="36">
        <v>59945</v>
      </c>
      <c r="J595" s="36">
        <v>1861116</v>
      </c>
      <c r="K595" s="36"/>
      <c r="L595" s="92" t="s">
        <v>2312</v>
      </c>
    </row>
    <row r="596" spans="1:12" ht="15">
      <c r="A596" s="7">
        <v>566</v>
      </c>
      <c r="B596" s="17" t="s">
        <v>252</v>
      </c>
      <c r="C596" s="83" t="s">
        <v>243</v>
      </c>
      <c r="D596" s="17" t="s">
        <v>195</v>
      </c>
      <c r="E596" s="17" t="s">
        <v>523</v>
      </c>
      <c r="F596" s="63">
        <f t="shared" si="10"/>
        <v>4467417</v>
      </c>
      <c r="G596" s="36">
        <v>668125</v>
      </c>
      <c r="H596" s="36">
        <v>1898984</v>
      </c>
      <c r="I596" s="36">
        <v>503812</v>
      </c>
      <c r="J596" s="36">
        <v>1396496</v>
      </c>
      <c r="K596" s="36"/>
      <c r="L596" s="92" t="s">
        <v>2310</v>
      </c>
    </row>
    <row r="597" spans="1:12" ht="15">
      <c r="A597" s="7">
        <v>567</v>
      </c>
      <c r="B597" s="17" t="s">
        <v>253</v>
      </c>
      <c r="C597" s="83" t="s">
        <v>246</v>
      </c>
      <c r="D597" s="17" t="s">
        <v>195</v>
      </c>
      <c r="E597" s="17" t="s">
        <v>254</v>
      </c>
      <c r="F597" s="63">
        <f t="shared" si="10"/>
        <v>5033847</v>
      </c>
      <c r="G597" s="36">
        <v>201600</v>
      </c>
      <c r="H597" s="36">
        <v>1056908</v>
      </c>
      <c r="I597" s="36">
        <v>131085</v>
      </c>
      <c r="J597" s="36">
        <v>3644254</v>
      </c>
      <c r="K597" s="36"/>
      <c r="L597" s="92" t="s">
        <v>2310</v>
      </c>
    </row>
    <row r="598" spans="1:12" ht="15">
      <c r="A598" s="28">
        <v>568</v>
      </c>
      <c r="B598" s="29"/>
      <c r="C598" s="83" t="s">
        <v>249</v>
      </c>
      <c r="D598" s="17"/>
      <c r="E598" s="67" t="s">
        <v>119</v>
      </c>
      <c r="F598" s="63">
        <f t="shared" si="10"/>
        <v>697421974</v>
      </c>
      <c r="G598" s="36">
        <v>725507</v>
      </c>
      <c r="H598" s="36">
        <v>7721887</v>
      </c>
      <c r="I598" s="36">
        <v>532484232</v>
      </c>
      <c r="J598" s="36">
        <v>156490348</v>
      </c>
      <c r="K598" s="36"/>
      <c r="L598" s="92" t="s">
        <v>2310</v>
      </c>
    </row>
    <row r="599" spans="3:12" ht="15">
      <c r="C599" s="82"/>
      <c r="F599" s="41"/>
      <c r="G599" s="41"/>
      <c r="H599" s="41"/>
      <c r="I599" s="41"/>
      <c r="J599" s="41"/>
      <c r="L599" s="74"/>
    </row>
    <row r="600" ht="15">
      <c r="C600" s="82"/>
    </row>
    <row r="601" ht="15">
      <c r="C601" s="82"/>
    </row>
    <row r="602" ht="15">
      <c r="C602" s="82"/>
    </row>
    <row r="603" ht="15">
      <c r="C603" s="82"/>
    </row>
    <row r="604" ht="15">
      <c r="C604" s="82"/>
    </row>
    <row r="605" ht="15">
      <c r="C605" s="82"/>
    </row>
    <row r="606" ht="15">
      <c r="C606" s="82"/>
    </row>
    <row r="607" ht="15">
      <c r="C607" s="82"/>
    </row>
    <row r="608" ht="15">
      <c r="C608" s="82"/>
    </row>
    <row r="609" ht="15">
      <c r="C609" s="82"/>
    </row>
    <row r="610" ht="15">
      <c r="C610" s="82"/>
    </row>
    <row r="611" ht="15">
      <c r="C611" s="82"/>
    </row>
    <row r="612" ht="15">
      <c r="C612" s="82"/>
    </row>
    <row r="613" ht="15">
      <c r="C613" s="82"/>
    </row>
    <row r="614" ht="15">
      <c r="C614" s="82"/>
    </row>
    <row r="615" ht="15">
      <c r="C615" s="82"/>
    </row>
    <row r="616" ht="15">
      <c r="C616" s="82"/>
    </row>
    <row r="617" ht="15">
      <c r="C617" s="82"/>
    </row>
    <row r="618" ht="15">
      <c r="C618" s="82"/>
    </row>
    <row r="619" ht="15">
      <c r="C619" s="82"/>
    </row>
    <row r="620" ht="15">
      <c r="C620" s="82"/>
    </row>
    <row r="621" ht="15">
      <c r="C621" s="82"/>
    </row>
    <row r="622" ht="15">
      <c r="C622" s="82"/>
    </row>
    <row r="623" ht="15">
      <c r="C623" s="82"/>
    </row>
    <row r="624" ht="15">
      <c r="C624" s="82"/>
    </row>
    <row r="625" ht="15">
      <c r="C625" s="82"/>
    </row>
    <row r="626" ht="15">
      <c r="C626" s="82"/>
    </row>
    <row r="627" ht="15">
      <c r="C627" s="82"/>
    </row>
    <row r="628" ht="15">
      <c r="C628" s="82"/>
    </row>
    <row r="629" ht="15">
      <c r="C629" s="82"/>
    </row>
    <row r="630" ht="15">
      <c r="C630" s="82"/>
    </row>
    <row r="631" ht="15">
      <c r="C631" s="82"/>
    </row>
    <row r="632" ht="15">
      <c r="C632" s="82"/>
    </row>
    <row r="633" ht="15">
      <c r="C633" s="82"/>
    </row>
    <row r="634" ht="15">
      <c r="C634" s="82"/>
    </row>
    <row r="635" ht="15">
      <c r="C635" s="82"/>
    </row>
    <row r="636" ht="15">
      <c r="C636" s="82"/>
    </row>
    <row r="637" ht="15">
      <c r="C637" s="82"/>
    </row>
    <row r="638" ht="15">
      <c r="C638" s="82"/>
    </row>
    <row r="639" ht="15">
      <c r="C639" s="82"/>
    </row>
    <row r="640" ht="15">
      <c r="C640" s="82"/>
    </row>
    <row r="641" ht="15">
      <c r="C641" s="82"/>
    </row>
    <row r="642" ht="15">
      <c r="C642" s="82"/>
    </row>
    <row r="643" ht="15">
      <c r="C643" s="82"/>
    </row>
    <row r="644" ht="15">
      <c r="C644" s="82"/>
    </row>
    <row r="645" ht="15">
      <c r="C645" s="82"/>
    </row>
    <row r="646" ht="15">
      <c r="C646" s="82"/>
    </row>
    <row r="647" ht="15">
      <c r="C647" s="82"/>
    </row>
    <row r="648" ht="15">
      <c r="C648" s="82"/>
    </row>
    <row r="649" ht="15">
      <c r="C649" s="82"/>
    </row>
    <row r="650" ht="15">
      <c r="C650" s="82"/>
    </row>
    <row r="651" ht="15">
      <c r="C651" s="82"/>
    </row>
    <row r="652" ht="15">
      <c r="C652" s="82"/>
    </row>
    <row r="653" ht="15">
      <c r="C653" s="82"/>
    </row>
    <row r="654" ht="15">
      <c r="C654" s="82"/>
    </row>
    <row r="655" ht="15">
      <c r="C655" s="82"/>
    </row>
    <row r="656" ht="15">
      <c r="C656" s="82"/>
    </row>
    <row r="657" ht="15">
      <c r="C657" s="82"/>
    </row>
    <row r="658" ht="15">
      <c r="C658" s="82"/>
    </row>
    <row r="659" ht="15">
      <c r="C659" s="82"/>
    </row>
    <row r="660" ht="15">
      <c r="C660" s="82"/>
    </row>
    <row r="661" ht="15">
      <c r="C661" s="82"/>
    </row>
    <row r="662" ht="15">
      <c r="C662" s="82"/>
    </row>
    <row r="663" ht="15">
      <c r="C663" s="82"/>
    </row>
    <row r="664" ht="15">
      <c r="C664" s="82"/>
    </row>
    <row r="665" ht="15">
      <c r="C665" s="82"/>
    </row>
    <row r="666" ht="15">
      <c r="C666" s="82"/>
    </row>
    <row r="667" ht="15">
      <c r="C667" s="82"/>
    </row>
    <row r="668" ht="15">
      <c r="C668" s="82"/>
    </row>
    <row r="669" ht="15">
      <c r="C669" s="82"/>
    </row>
    <row r="670" ht="15">
      <c r="C670" s="82"/>
    </row>
    <row r="671" ht="15">
      <c r="C671" s="82"/>
    </row>
    <row r="672" ht="15">
      <c r="C672" s="82"/>
    </row>
    <row r="673" ht="15">
      <c r="C673" s="82"/>
    </row>
    <row r="674" ht="15">
      <c r="C674" s="82"/>
    </row>
    <row r="675" ht="15">
      <c r="C675" s="82"/>
    </row>
    <row r="676" ht="15">
      <c r="C676" s="82"/>
    </row>
    <row r="677" ht="15">
      <c r="C677" s="82"/>
    </row>
    <row r="678" ht="15">
      <c r="C678" s="82"/>
    </row>
    <row r="679" ht="15">
      <c r="C679" s="82"/>
    </row>
    <row r="680" ht="15">
      <c r="C680" s="82"/>
    </row>
    <row r="681" ht="15">
      <c r="C681" s="82"/>
    </row>
    <row r="682" ht="15">
      <c r="C682" s="82"/>
    </row>
    <row r="683" ht="15">
      <c r="C683" s="82"/>
    </row>
    <row r="684" ht="15">
      <c r="C684" s="82"/>
    </row>
    <row r="685" ht="15">
      <c r="C685" s="82"/>
    </row>
    <row r="686" ht="15">
      <c r="C686" s="82"/>
    </row>
    <row r="687" ht="15">
      <c r="C687" s="82"/>
    </row>
    <row r="688" ht="15">
      <c r="C688" s="82"/>
    </row>
    <row r="689" ht="15">
      <c r="C689" s="82"/>
    </row>
    <row r="690" ht="15">
      <c r="C690" s="82"/>
    </row>
    <row r="691" ht="15">
      <c r="C691" s="82"/>
    </row>
    <row r="692" ht="15">
      <c r="C692" s="82"/>
    </row>
    <row r="693" ht="15">
      <c r="C693" s="82"/>
    </row>
    <row r="694" ht="15">
      <c r="C694" s="82"/>
    </row>
    <row r="695" ht="15">
      <c r="C695" s="82"/>
    </row>
    <row r="696" ht="15">
      <c r="C696" s="82"/>
    </row>
    <row r="697" ht="15">
      <c r="C697" s="82"/>
    </row>
    <row r="698" ht="15">
      <c r="C698" s="82"/>
    </row>
    <row r="699" ht="15">
      <c r="C699" s="82"/>
    </row>
    <row r="700" ht="15">
      <c r="C700" s="82"/>
    </row>
    <row r="701" ht="15">
      <c r="C701" s="82"/>
    </row>
    <row r="702" ht="15">
      <c r="C702" s="82"/>
    </row>
    <row r="703" ht="15">
      <c r="C703" s="82"/>
    </row>
    <row r="704" ht="15">
      <c r="C704" s="82"/>
    </row>
    <row r="705" ht="15">
      <c r="C705" s="82"/>
    </row>
    <row r="706" ht="15">
      <c r="C706" s="82"/>
    </row>
    <row r="707" ht="15">
      <c r="C707" s="82"/>
    </row>
    <row r="708" ht="15">
      <c r="C708" s="82"/>
    </row>
    <row r="709" ht="15">
      <c r="C709" s="82"/>
    </row>
    <row r="710" ht="15">
      <c r="C710" s="82"/>
    </row>
    <row r="711" ht="15">
      <c r="C711" s="82"/>
    </row>
    <row r="712" ht="15">
      <c r="C712" s="82"/>
    </row>
    <row r="713" ht="15">
      <c r="C713" s="82"/>
    </row>
    <row r="714" ht="15">
      <c r="C714" s="82"/>
    </row>
    <row r="715" ht="15">
      <c r="C715" s="82"/>
    </row>
    <row r="716" ht="15">
      <c r="C716" s="82"/>
    </row>
    <row r="717" ht="15">
      <c r="C717" s="82"/>
    </row>
    <row r="718" ht="15">
      <c r="C718" s="82"/>
    </row>
    <row r="719" ht="15">
      <c r="C719" s="82"/>
    </row>
    <row r="720" ht="15">
      <c r="C720" s="82"/>
    </row>
    <row r="721" ht="15">
      <c r="C721" s="82"/>
    </row>
    <row r="722" ht="15">
      <c r="C722" s="82"/>
    </row>
    <row r="723" ht="15">
      <c r="C723" s="82"/>
    </row>
    <row r="724" ht="15">
      <c r="C724" s="82"/>
    </row>
    <row r="725" ht="15">
      <c r="C725" s="82"/>
    </row>
    <row r="726" ht="15">
      <c r="C726" s="82"/>
    </row>
    <row r="727" ht="15">
      <c r="C727" s="82"/>
    </row>
    <row r="728" ht="15">
      <c r="C728" s="82"/>
    </row>
    <row r="729" ht="15">
      <c r="C729" s="82"/>
    </row>
    <row r="730" ht="15">
      <c r="C730" s="82"/>
    </row>
    <row r="731" ht="15">
      <c r="C731" s="82"/>
    </row>
    <row r="732" ht="15">
      <c r="C732" s="82"/>
    </row>
    <row r="733" ht="15">
      <c r="C733" s="82"/>
    </row>
    <row r="734" ht="15">
      <c r="C734" s="82"/>
    </row>
    <row r="735" ht="15">
      <c r="C735" s="82"/>
    </row>
    <row r="736" ht="15">
      <c r="C736" s="82"/>
    </row>
    <row r="737" ht="15">
      <c r="C737" s="82"/>
    </row>
    <row r="738" ht="15">
      <c r="C738" s="82"/>
    </row>
    <row r="739" ht="15">
      <c r="C739" s="82"/>
    </row>
    <row r="740" ht="15">
      <c r="C740" s="82"/>
    </row>
    <row r="741" ht="15">
      <c r="C741" s="82"/>
    </row>
    <row r="742" ht="15">
      <c r="C742" s="82"/>
    </row>
    <row r="743" ht="15">
      <c r="C743" s="82"/>
    </row>
    <row r="744" ht="15">
      <c r="C744" s="82"/>
    </row>
    <row r="745" ht="15">
      <c r="C745" s="82"/>
    </row>
    <row r="746" ht="15">
      <c r="C746" s="82"/>
    </row>
    <row r="747" ht="15">
      <c r="C747" s="82"/>
    </row>
    <row r="748" ht="15">
      <c r="C748" s="82"/>
    </row>
    <row r="749" ht="15">
      <c r="C749" s="82"/>
    </row>
    <row r="750" ht="15">
      <c r="C750" s="82"/>
    </row>
    <row r="751" ht="15">
      <c r="C751" s="82"/>
    </row>
    <row r="752" ht="15">
      <c r="C752" s="82"/>
    </row>
    <row r="753" ht="15">
      <c r="C753" s="82"/>
    </row>
    <row r="754" ht="15">
      <c r="C754" s="82"/>
    </row>
    <row r="755" ht="15">
      <c r="C755" s="82"/>
    </row>
    <row r="756" ht="15">
      <c r="C756" s="82"/>
    </row>
    <row r="757" ht="15">
      <c r="C757" s="82"/>
    </row>
    <row r="758" ht="15">
      <c r="C758" s="82"/>
    </row>
    <row r="759" ht="15">
      <c r="C759" s="82"/>
    </row>
    <row r="760" ht="15">
      <c r="C760" s="82"/>
    </row>
    <row r="761" ht="15">
      <c r="C761" s="82"/>
    </row>
    <row r="762" ht="15">
      <c r="C762" s="82"/>
    </row>
    <row r="763" ht="15">
      <c r="C763" s="82"/>
    </row>
    <row r="764" ht="15">
      <c r="C764" s="82"/>
    </row>
    <row r="765" ht="15">
      <c r="C765" s="82"/>
    </row>
    <row r="766" ht="15">
      <c r="C766" s="82"/>
    </row>
    <row r="767" ht="15">
      <c r="C767" s="82"/>
    </row>
    <row r="768" ht="15">
      <c r="C768" s="82"/>
    </row>
    <row r="769" ht="15">
      <c r="C769" s="82"/>
    </row>
    <row r="770" ht="15">
      <c r="C770" s="82"/>
    </row>
    <row r="771" ht="15">
      <c r="C771" s="82"/>
    </row>
    <row r="772" ht="15">
      <c r="C772" s="82"/>
    </row>
    <row r="773" ht="15">
      <c r="C773" s="82"/>
    </row>
    <row r="774" ht="15">
      <c r="C774" s="82"/>
    </row>
    <row r="775" ht="15">
      <c r="C775" s="82"/>
    </row>
    <row r="776" ht="15">
      <c r="C776" s="82"/>
    </row>
    <row r="777" ht="15">
      <c r="C777" s="82"/>
    </row>
    <row r="778" ht="15">
      <c r="C778" s="82"/>
    </row>
    <row r="779" ht="15">
      <c r="C779" s="82"/>
    </row>
    <row r="780" ht="15">
      <c r="C780" s="82"/>
    </row>
    <row r="781" ht="15">
      <c r="C781" s="82"/>
    </row>
    <row r="782" ht="15">
      <c r="C782" s="82"/>
    </row>
    <row r="783" ht="15">
      <c r="C783" s="82"/>
    </row>
    <row r="784" ht="15">
      <c r="C784" s="82"/>
    </row>
    <row r="785" ht="15">
      <c r="C785" s="82"/>
    </row>
    <row r="786" ht="15">
      <c r="C786" s="82"/>
    </row>
    <row r="787" ht="15">
      <c r="C787" s="82"/>
    </row>
    <row r="788" ht="15">
      <c r="C788" s="82"/>
    </row>
    <row r="789" ht="15">
      <c r="C789" s="82"/>
    </row>
    <row r="790" ht="15">
      <c r="C790" s="82"/>
    </row>
    <row r="791" ht="15">
      <c r="C791" s="82"/>
    </row>
    <row r="792" ht="15">
      <c r="C792" s="82"/>
    </row>
    <row r="793" ht="15">
      <c r="C793" s="82"/>
    </row>
    <row r="794" ht="15">
      <c r="C794" s="82"/>
    </row>
    <row r="795" ht="15">
      <c r="C795" s="82"/>
    </row>
    <row r="796" ht="15">
      <c r="C796" s="82"/>
    </row>
    <row r="797" ht="15">
      <c r="C797" s="82"/>
    </row>
    <row r="798" ht="15">
      <c r="C798" s="82"/>
    </row>
    <row r="799" ht="15">
      <c r="C799" s="82"/>
    </row>
    <row r="800" ht="15">
      <c r="C800" s="82"/>
    </row>
    <row r="801" ht="15">
      <c r="C801" s="82"/>
    </row>
    <row r="802" ht="15">
      <c r="C802" s="82"/>
    </row>
    <row r="803" ht="15">
      <c r="C803" s="82"/>
    </row>
    <row r="804" ht="15">
      <c r="C804" s="82"/>
    </row>
    <row r="805" ht="15">
      <c r="C805" s="82"/>
    </row>
    <row r="806" ht="15">
      <c r="C806" s="82"/>
    </row>
    <row r="807" ht="15">
      <c r="C807" s="82"/>
    </row>
    <row r="808" ht="15">
      <c r="C808" s="82"/>
    </row>
    <row r="809" ht="15">
      <c r="C809" s="82"/>
    </row>
    <row r="810" ht="15">
      <c r="C810" s="82"/>
    </row>
    <row r="811" ht="15">
      <c r="C811" s="82"/>
    </row>
    <row r="812" ht="15">
      <c r="C812" s="82"/>
    </row>
    <row r="813" ht="15">
      <c r="C813" s="82"/>
    </row>
    <row r="814" ht="15">
      <c r="C814" s="82"/>
    </row>
    <row r="815" ht="15">
      <c r="C815" s="82"/>
    </row>
    <row r="816" ht="15">
      <c r="C816" s="82"/>
    </row>
    <row r="817" ht="15">
      <c r="C817" s="82"/>
    </row>
    <row r="818" ht="15">
      <c r="C818" s="82"/>
    </row>
    <row r="819" ht="15">
      <c r="C819" s="82"/>
    </row>
    <row r="820" ht="15">
      <c r="C820" s="82"/>
    </row>
    <row r="821" ht="15">
      <c r="C821" s="82"/>
    </row>
    <row r="822" ht="15">
      <c r="C822" s="82"/>
    </row>
    <row r="823" ht="15">
      <c r="C823" s="82"/>
    </row>
    <row r="824" ht="15">
      <c r="C824" s="82"/>
    </row>
    <row r="825" ht="15">
      <c r="C825" s="82"/>
    </row>
    <row r="826" ht="15">
      <c r="C826" s="82"/>
    </row>
    <row r="827" ht="15">
      <c r="C827" s="82"/>
    </row>
    <row r="828" ht="15">
      <c r="C828" s="82"/>
    </row>
    <row r="829" ht="15">
      <c r="C829" s="82"/>
    </row>
    <row r="830" ht="15">
      <c r="C830" s="82"/>
    </row>
    <row r="831" ht="15">
      <c r="C831" s="82"/>
    </row>
    <row r="832" ht="15">
      <c r="C832" s="82"/>
    </row>
    <row r="833" ht="15">
      <c r="C833" s="82"/>
    </row>
    <row r="834" ht="15">
      <c r="C834" s="82"/>
    </row>
    <row r="835" ht="15">
      <c r="C835" s="82"/>
    </row>
    <row r="836" ht="15">
      <c r="C836" s="82"/>
    </row>
    <row r="837" ht="15">
      <c r="C837" s="82"/>
    </row>
    <row r="838" ht="15">
      <c r="C838" s="82"/>
    </row>
    <row r="839" ht="15">
      <c r="C839" s="82"/>
    </row>
    <row r="840" ht="15">
      <c r="C840" s="82"/>
    </row>
    <row r="841" ht="15">
      <c r="C841" s="82"/>
    </row>
    <row r="842" ht="15">
      <c r="C842" s="82"/>
    </row>
    <row r="843" ht="15">
      <c r="C843" s="82"/>
    </row>
    <row r="844" ht="15">
      <c r="C844" s="82"/>
    </row>
    <row r="845" ht="15">
      <c r="C845" s="82"/>
    </row>
    <row r="846" ht="15">
      <c r="C846" s="82"/>
    </row>
    <row r="847" ht="15">
      <c r="C847" s="82"/>
    </row>
    <row r="848" ht="15">
      <c r="C848" s="82"/>
    </row>
    <row r="849" ht="15">
      <c r="C849" s="82"/>
    </row>
    <row r="850" ht="15">
      <c r="C850" s="82"/>
    </row>
    <row r="851" ht="15">
      <c r="C851" s="82"/>
    </row>
    <row r="852" ht="15">
      <c r="C852" s="82"/>
    </row>
    <row r="853" ht="15">
      <c r="C853" s="82"/>
    </row>
    <row r="854" ht="15">
      <c r="C854" s="82"/>
    </row>
    <row r="855" ht="15">
      <c r="C855" s="82"/>
    </row>
    <row r="856" ht="15">
      <c r="C856" s="82"/>
    </row>
    <row r="857" ht="15">
      <c r="C857" s="82"/>
    </row>
    <row r="858" ht="15">
      <c r="C858" s="82"/>
    </row>
    <row r="859" ht="15">
      <c r="C859" s="82"/>
    </row>
    <row r="860" ht="15">
      <c r="C860" s="82"/>
    </row>
    <row r="861" ht="15">
      <c r="C861" s="82"/>
    </row>
    <row r="862" ht="15">
      <c r="C862" s="82"/>
    </row>
    <row r="863" ht="15">
      <c r="C863" s="82"/>
    </row>
    <row r="864" ht="15">
      <c r="C864" s="82"/>
    </row>
    <row r="865" ht="15">
      <c r="C865" s="82"/>
    </row>
    <row r="866" ht="15">
      <c r="C866" s="82"/>
    </row>
    <row r="867" ht="15">
      <c r="C867" s="82"/>
    </row>
    <row r="868" ht="15">
      <c r="C868" s="82"/>
    </row>
    <row r="869" ht="15">
      <c r="C869" s="82"/>
    </row>
    <row r="870" ht="15">
      <c r="C870" s="82"/>
    </row>
    <row r="871" ht="15">
      <c r="C871" s="82"/>
    </row>
    <row r="872" ht="15">
      <c r="C872" s="82"/>
    </row>
    <row r="873" ht="15">
      <c r="C873" s="82"/>
    </row>
    <row r="874" ht="15">
      <c r="C874" s="82"/>
    </row>
    <row r="875" ht="15">
      <c r="C875" s="82"/>
    </row>
    <row r="876" ht="15">
      <c r="C876" s="82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Ferrara, Lynn</cp:lastModifiedBy>
  <cp:lastPrinted>2011-05-16T20:04:22Z</cp:lastPrinted>
  <dcterms:created xsi:type="dcterms:W3CDTF">2002-03-27T21:40:16Z</dcterms:created>
  <dcterms:modified xsi:type="dcterms:W3CDTF">2015-04-21T15:58:49Z</dcterms:modified>
  <cp:category/>
  <cp:version/>
  <cp:contentType/>
  <cp:contentStatus/>
</cp:coreProperties>
</file>