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455" windowWidth="7485" windowHeight="640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<sst xmlns="http://schemas.openxmlformats.org/spreadsheetml/2006/main" count="12003" uniqueCount="2323">
  <si>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</si>
  <si>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</si>
  <si>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</si>
  <si>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</si>
  <si>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</si>
  <si>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</si>
  <si>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</si>
  <si>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</si>
  <si>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</si>
  <si>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</si>
  <si>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</si>
  <si>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</si>
  <si>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</si>
  <si>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</si>
  <si>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</si>
  <si>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</si>
  <si>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</si>
  <si>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</si>
  <si>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</si>
  <si>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</si>
  <si>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</si>
  <si>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</si>
  <si>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</si>
  <si>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</si>
  <si>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</si>
  <si>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</si>
  <si>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</si>
  <si>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</si>
  <si>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</si>
  <si>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</si>
  <si>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</si>
  <si>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</si>
  <si>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</si>
  <si>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</si>
  <si>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</si>
  <si>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</si>
  <si>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</si>
  <si>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</si>
  <si>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</si>
  <si>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</si>
  <si>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</si>
  <si>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</si>
  <si>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</si>
  <si>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</si>
  <si>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</si>
  <si>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</si>
  <si>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</si>
  <si>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</si>
  <si>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</si>
  <si>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</si>
  <si>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</si>
  <si>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</si>
  <si>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</si>
  <si>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</si>
  <si>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</si>
  <si>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</si>
  <si>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</si>
  <si>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</si>
  <si>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</si>
  <si>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</si>
  <si>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</si>
  <si>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</si>
  <si>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</si>
  <si>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</si>
  <si>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</si>
  <si>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</si>
  <si>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</si>
  <si>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</si>
  <si>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</si>
  <si>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</si>
  <si>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</si>
  <si>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</si>
  <si>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</si>
  <si>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</si>
  <si>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</si>
  <si>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</si>
  <si>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</si>
  <si>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</si>
  <si>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</si>
  <si>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</si>
  <si>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</si>
  <si>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</si>
  <si>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</si>
  <si>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</si>
  <si>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</si>
  <si>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</si>
  <si>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</si>
  <si>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</si>
  <si>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</si>
  <si>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</si>
  <si>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</si>
  <si>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</si>
  <si>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</si>
  <si>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</si>
  <si>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</si>
  <si>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</si>
  <si>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</si>
  <si>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</si>
  <si>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</si>
  <si>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</si>
  <si>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</si>
  <si>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</si>
  <si>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</si>
  <si>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</si>
  <si>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</si>
  <si>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</si>
  <si>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</si>
  <si>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</si>
  <si>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</si>
  <si>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</si>
  <si>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</si>
  <si>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</si>
  <si>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</si>
  <si>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</si>
  <si>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</si>
  <si>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</si>
  <si>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</si>
  <si>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</si>
  <si>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</si>
  <si>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</si>
  <si>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</si>
  <si>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</si>
  <si>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</si>
  <si>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</si>
  <si>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</si>
  <si>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</si>
  <si>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</si>
  <si>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</si>
  <si>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</si>
  <si>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</si>
  <si>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</si>
  <si>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</si>
  <si>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</si>
  <si>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</si>
  <si>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</si>
  <si>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</si>
  <si>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</si>
  <si>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</si>
  <si>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</si>
  <si>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</si>
  <si>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</si>
  <si>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</si>
  <si>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</si>
  <si>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</si>
  <si>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</si>
  <si>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</si>
  <si>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</si>
  <si>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</si>
  <si>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</si>
  <si>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</si>
  <si>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</si>
  <si>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</si>
  <si>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</si>
  <si>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</si>
  <si>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</si>
  <si>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</si>
  <si>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</si>
  <si>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</si>
  <si>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</si>
  <si>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</si>
  <si>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</si>
  <si>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</si>
  <si>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</si>
  <si>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</si>
  <si>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</si>
  <si>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</si>
  <si>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</si>
  <si>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</si>
  <si>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</si>
  <si>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</si>
  <si>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</si>
  <si>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</si>
  <si>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</si>
  <si>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</si>
  <si>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</si>
  <si>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</si>
  <si>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</si>
  <si>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</si>
  <si>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</si>
  <si>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</si>
  <si>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</si>
  <si>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</si>
  <si>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</si>
  <si>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</si>
  <si>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</si>
  <si>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</si>
  <si>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</si>
  <si>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</si>
  <si>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</si>
  <si>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</si>
  <si>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</si>
  <si>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</si>
  <si>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</si>
  <si>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</si>
  <si>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</si>
  <si>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</si>
  <si>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</si>
  <si>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</si>
  <si>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</si>
  <si>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</si>
  <si>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</si>
  <si>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</si>
  <si>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</si>
  <si>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</si>
  <si>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</si>
  <si>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</si>
  <si>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</si>
  <si>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</si>
  <si>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</si>
  <si>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</si>
  <si>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</si>
  <si>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</si>
  <si>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</si>
  <si>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</si>
  <si>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</si>
  <si>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</si>
  <si>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</si>
  <si>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</si>
  <si>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</si>
  <si>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</si>
  <si>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</si>
  <si>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</si>
  <si>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</si>
  <si>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</si>
  <si>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</si>
  <si>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</si>
  <si>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</si>
  <si>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</si>
  <si>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</si>
  <si>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</si>
  <si>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</si>
  <si>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</si>
  <si>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</si>
  <si>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</si>
  <si>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</si>
  <si>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</si>
  <si>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</si>
  <si>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</si>
  <si>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</si>
  <si>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</si>
  <si>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</si>
  <si>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</si>
  <si>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</si>
  <si>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</si>
  <si>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</si>
  <si>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</si>
  <si>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</si>
  <si>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</si>
  <si>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</si>
  <si>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</si>
  <si>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</si>
  <si>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</si>
  <si>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</si>
  <si>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</si>
  <si>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</si>
  <si>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</si>
  <si>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</si>
  <si>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</si>
  <si>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</si>
  <si>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</si>
  <si>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</si>
  <si>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</si>
  <si>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</si>
  <si>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</si>
  <si>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</si>
  <si>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</si>
  <si>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</si>
  <si>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</si>
  <si>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</si>
  <si>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</si>
  <si>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</si>
  <si>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</si>
  <si>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</si>
  <si>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</si>
  <si>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</si>
  <si>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</si>
  <si>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</si>
  <si>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</si>
  <si>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</si>
  <si>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</si>
  <si>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</si>
  <si>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</si>
  <si>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</si>
  <si>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</si>
  <si>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</si>
  <si>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</si>
  <si>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</si>
  <si>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</si>
  <si>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</si>
  <si>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</si>
  <si>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</si>
  <si>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</si>
  <si>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</si>
  <si>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</si>
  <si>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</si>
  <si>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</si>
  <si>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</si>
  <si>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</si>
  <si>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</si>
  <si>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</si>
  <si>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</si>
  <si>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</si>
  <si>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</si>
  <si>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</si>
  <si>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</si>
  <si>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</si>
  <si>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</si>
  <si>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</si>
  <si>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</si>
  <si>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</si>
  <si>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</si>
  <si>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</si>
  <si>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</si>
  <si>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</si>
  <si>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</si>
  <si>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</si>
  <si>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</si>
  <si>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</si>
  <si>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</si>
  <si>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</si>
  <si>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</si>
  <si>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</si>
  <si>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</si>
  <si>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</si>
  <si>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</si>
  <si>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</si>
  <si>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</si>
  <si>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</si>
  <si>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</si>
  <si>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</si>
  <si>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</si>
  <si>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</si>
  <si>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</si>
  <si>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</si>
  <si>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</si>
  <si>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</si>
  <si>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</si>
  <si>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</si>
  <si>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</si>
  <si>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</si>
  <si>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</si>
  <si>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</si>
  <si>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</si>
  <si>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</si>
  <si>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</si>
  <si>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</si>
  <si>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</si>
  <si>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</si>
  <si>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</si>
  <si>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</si>
  <si>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</si>
  <si>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</si>
  <si>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</si>
  <si>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</si>
  <si>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</si>
  <si>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</si>
  <si>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</si>
  <si>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</si>
  <si>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</si>
  <si>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</si>
  <si>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</si>
  <si>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</si>
  <si>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</si>
  <si>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</si>
  <si>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</si>
  <si>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</si>
  <si>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</si>
  <si>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</si>
  <si>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</si>
  <si>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</si>
  <si>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</si>
  <si>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</si>
  <si>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</si>
  <si>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</si>
  <si>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</si>
  <si>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</si>
  <si>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</si>
  <si>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</si>
  <si>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</si>
  <si>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</si>
  <si>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</si>
  <si>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</si>
  <si>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</si>
  <si>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</si>
  <si>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</si>
  <si>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</si>
  <si>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</si>
  <si>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</si>
  <si>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</si>
  <si>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</si>
  <si>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</si>
  <si>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</si>
  <si>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</si>
  <si>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</si>
  <si>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</si>
  <si>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</si>
  <si>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</si>
  <si>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</si>
  <si>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</si>
  <si>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</si>
  <si>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</si>
  <si>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</si>
  <si>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</si>
  <si>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</si>
  <si>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</si>
  <si>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</si>
  <si>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</si>
  <si>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</si>
  <si>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</si>
  <si>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</si>
  <si>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</si>
  <si>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</si>
  <si>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</si>
  <si>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</si>
  <si>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</si>
  <si>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</si>
  <si>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</si>
  <si>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</si>
  <si>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</si>
  <si>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</si>
  <si>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</si>
  <si>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</si>
  <si>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</si>
  <si>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</si>
  <si>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</si>
  <si>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</si>
  <si>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</si>
  <si>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</si>
  <si>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</si>
  <si>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</si>
  <si>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</si>
  <si>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</si>
  <si>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</si>
  <si>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</si>
  <si>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</si>
  <si>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</si>
  <si>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</si>
  <si>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</si>
  <si>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</si>
  <si>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</si>
  <si>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</si>
  <si>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</si>
  <si>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</si>
  <si>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</si>
  <si>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</si>
  <si>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</si>
  <si>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</si>
  <si>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</si>
  <si>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</si>
  <si>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</si>
  <si>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</si>
  <si>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</si>
  <si>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</si>
  <si>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</si>
  <si>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</si>
  <si>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</si>
  <si>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</si>
  <si>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</si>
  <si>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</si>
  <si>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</si>
  <si>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</si>
  <si>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</si>
  <si>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</si>
  <si>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</si>
  <si>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</si>
  <si>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</si>
  <si>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</si>
  <si>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</si>
  <si>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</si>
  <si>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</si>
  <si>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</si>
  <si>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</si>
  <si>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</si>
  <si>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</si>
  <si>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</si>
  <si>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</si>
  <si>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</si>
  <si>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</si>
  <si>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</si>
  <si>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</si>
  <si>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</si>
  <si>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</si>
  <si>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</si>
  <si>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</si>
  <si>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</si>
  <si>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</si>
  <si>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</si>
  <si>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</si>
  <si>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</si>
  <si>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</si>
  <si>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</si>
  <si>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</si>
  <si>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</si>
  <si>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</si>
  <si>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</si>
  <si>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</si>
  <si>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</si>
  <si>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</si>
  <si>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</si>
  <si>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</si>
  <si>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</si>
  <si>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</si>
  <si>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</si>
  <si>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</si>
  <si>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</si>
  <si>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</si>
  <si>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</si>
  <si>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</si>
  <si>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</si>
  <si>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</si>
  <si>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</si>
  <si>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</si>
  <si>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</si>
  <si>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</si>
  <si>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</si>
  <si>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</si>
  <si>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</si>
  <si>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</si>
  <si>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</si>
  <si>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</si>
  <si>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</si>
  <si>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</si>
  <si>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</si>
  <si>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</si>
  <si>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</si>
  <si>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</si>
  <si>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</si>
  <si>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</si>
  <si>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</si>
  <si>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</si>
  <si>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</si>
  <si>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</si>
  <si>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</si>
  <si>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</si>
  <si>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</si>
  <si>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</si>
  <si>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</si>
  <si>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</si>
  <si>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</si>
  <si>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</si>
  <si>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</si>
  <si>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</si>
  <si>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</si>
  <si>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</si>
  <si>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</si>
  <si>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</si>
  <si>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</si>
  <si>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</si>
  <si>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</si>
  <si>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</si>
  <si>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</si>
  <si>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</si>
  <si>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</si>
  <si>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</si>
  <si>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</si>
  <si>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</si>
  <si>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</si>
  <si>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</si>
  <si>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</si>
  <si>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</si>
  <si>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</si>
  <si>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</si>
  <si>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</si>
  <si>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</si>
  <si>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</si>
  <si>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</si>
  <si>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</si>
  <si>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</si>
  <si>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</si>
  <si>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</si>
  <si>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</si>
  <si>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</si>
  <si>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</si>
  <si>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</si>
  <si>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</si>
  <si>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</si>
  <si>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</si>
  <si>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</si>
  <si>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</si>
  <si>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</si>
  <si>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</si>
  <si>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</si>
  <si>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</si>
  <si>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</si>
  <si>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</si>
  <si>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</si>
  <si>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</si>
  <si>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</si>
  <si>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</si>
  <si>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</si>
  <si>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</si>
  <si>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</si>
  <si>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</si>
  <si>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</si>
  <si>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</si>
  <si>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</si>
  <si>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</si>
  <si>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</si>
  <si>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</si>
  <si>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</si>
  <si>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</si>
  <si>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</si>
  <si>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</si>
  <si>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</si>
  <si>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</si>
  <si>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</si>
  <si>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</si>
  <si>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</si>
  <si>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</si>
  <si>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</si>
  <si>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</si>
  <si>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</si>
  <si>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</si>
  <si>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</si>
  <si>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</si>
  <si>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</si>
  <si>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</si>
  <si>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</si>
  <si>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</si>
  <si>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</si>
  <si>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</si>
  <si>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</si>
  <si>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</si>
  <si>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</si>
  <si>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</si>
  <si>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</si>
  <si>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</si>
  <si>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</si>
  <si>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</si>
  <si>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</si>
  <si>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</si>
  <si>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</si>
  <si>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</si>
  <si>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</si>
  <si>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</si>
  <si>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</si>
  <si>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</si>
  <si>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</si>
  <si>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</si>
  <si>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</si>
  <si>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</si>
  <si>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</si>
  <si>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</si>
  <si>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</si>
  <si>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</si>
  <si>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</si>
  <si>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</si>
  <si>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</si>
  <si>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</si>
  <si>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</si>
  <si>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</si>
  <si>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</si>
  <si>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</si>
  <si>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</si>
  <si>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</si>
  <si>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</si>
  <si>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</si>
  <si>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</si>
  <si>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</si>
  <si>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</si>
  <si>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</si>
  <si>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</si>
  <si>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</si>
  <si>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</si>
  <si>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</si>
  <si>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</si>
  <si>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</si>
  <si>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</si>
  <si>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</si>
  <si>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</si>
  <si>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</si>
  <si>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</si>
  <si>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</si>
  <si>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</si>
  <si>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</si>
  <si>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</si>
  <si>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</si>
  <si>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</si>
  <si>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</si>
  <si>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</si>
  <si>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</si>
  <si>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</si>
  <si>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</si>
  <si>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</si>
  <si>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</si>
  <si>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</si>
  <si>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</si>
  <si>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</si>
  <si>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</si>
  <si>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</si>
  <si>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</si>
  <si>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</si>
  <si>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</si>
  <si>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</si>
  <si>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</si>
  <si>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</si>
  <si>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</si>
  <si>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</si>
  <si>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</si>
  <si>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</si>
  <si>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</si>
  <si>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</si>
  <si>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</si>
  <si>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</si>
  <si>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</si>
  <si>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</si>
  <si>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</si>
  <si>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</si>
  <si>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</si>
  <si>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</si>
  <si>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</si>
  <si>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</si>
  <si>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</si>
  <si>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</si>
  <si>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</si>
  <si>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</si>
  <si>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</si>
  <si>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</si>
  <si>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</si>
  <si>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</si>
  <si>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</si>
  <si>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</si>
  <si>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</si>
  <si>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</si>
  <si>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</si>
  <si>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</si>
  <si>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</si>
  <si>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</si>
  <si>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</si>
  <si>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</si>
  <si>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</si>
  <si>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</si>
  <si>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</si>
  <si>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</si>
  <si>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</si>
  <si>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</si>
  <si>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</si>
  <si>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</si>
  <si>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</si>
  <si>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</si>
  <si>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</si>
  <si>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</si>
  <si>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</si>
  <si>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</si>
  <si>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</si>
  <si>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</si>
  <si>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</si>
  <si>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</si>
  <si>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</si>
  <si>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</si>
  <si>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</si>
  <si>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</si>
  <si>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</si>
  <si>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</si>
  <si>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</si>
  <si>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</si>
  <si>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</si>
  <si>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</si>
  <si>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</si>
  <si>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</si>
  <si>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</si>
  <si>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</si>
  <si>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</si>
  <si>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</si>
  <si>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</si>
  <si>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</si>
  <si>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</si>
  <si>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</si>
  <si>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</si>
  <si>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</si>
  <si>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</si>
  <si>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</si>
  <si>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</si>
  <si>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</si>
  <si>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</si>
  <si>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</si>
  <si>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</si>
  <si>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</si>
  <si>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</si>
  <si>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</si>
  <si>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</si>
  <si>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</si>
  <si>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</si>
  <si>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</si>
  <si>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</si>
  <si>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</si>
  <si>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</si>
  <si>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</si>
  <si>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</si>
  <si>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</si>
  <si>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</si>
  <si>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</si>
  <si>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</si>
  <si>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</si>
  <si>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</si>
  <si>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</si>
  <si>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</si>
  <si>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</si>
  <si>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</si>
  <si>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</si>
  <si>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</si>
  <si>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</si>
  <si>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</si>
  <si>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</si>
  <si>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</si>
  <si>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</si>
  <si>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</si>
  <si>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</si>
  <si>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</si>
  <si>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</si>
  <si>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</si>
  <si>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</si>
  <si>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</si>
  <si>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</si>
  <si>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</si>
  <si>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</si>
  <si>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</si>
  <si>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</si>
  <si>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</si>
  <si>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</si>
  <si>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</si>
  <si>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</si>
  <si>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</si>
  <si>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</si>
  <si>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</si>
  <si>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</si>
  <si>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</si>
  <si>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</si>
  <si>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</si>
  <si>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</si>
  <si>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</si>
  <si>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</si>
  <si>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</si>
  <si>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</si>
  <si>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</si>
  <si>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</si>
  <si>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</si>
  <si>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</si>
  <si>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</si>
  <si>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</si>
  <si>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</si>
  <si>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</si>
  <si>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</si>
  <si>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</si>
  <si>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</si>
  <si>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</si>
  <si>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</si>
  <si>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</si>
  <si>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</si>
  <si>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</si>
  <si>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</si>
  <si>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</si>
  <si>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</si>
  <si>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</si>
  <si>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</si>
  <si>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</si>
  <si>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</si>
  <si>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</si>
  <si>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</si>
  <si>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</si>
  <si>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</si>
  <si>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</si>
  <si>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</si>
  <si>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</si>
  <si>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</si>
  <si>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</si>
  <si>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</si>
  <si>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</si>
  <si>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</si>
  <si>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</si>
  <si>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</si>
  <si>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</si>
  <si>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</si>
  <si>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</si>
  <si>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</si>
  <si>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</si>
  <si>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</si>
  <si>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</si>
  <si>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</si>
  <si>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</si>
  <si>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</si>
  <si>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</si>
  <si>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</si>
  <si>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</si>
  <si>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</si>
  <si>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</si>
  <si>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</si>
  <si>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</si>
  <si>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</si>
  <si>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</si>
  <si>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</si>
  <si>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</si>
  <si>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</si>
  <si>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</si>
  <si>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</si>
  <si>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</si>
  <si>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</si>
  <si>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</si>
  <si>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</si>
  <si>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</si>
  <si>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</si>
  <si>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</si>
  <si>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</si>
  <si>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</si>
  <si>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</si>
  <si>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</si>
  <si>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</si>
  <si>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</si>
  <si>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</si>
  <si>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</si>
  <si>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</si>
  <si>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</si>
  <si>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</si>
  <si>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</si>
  <si>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</si>
  <si>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</si>
  <si>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</si>
  <si>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</si>
  <si>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</si>
  <si>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</si>
  <si>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</si>
  <si>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</si>
  <si>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</si>
  <si>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</si>
  <si>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</si>
  <si>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</si>
  <si>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</si>
  <si>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</si>
  <si>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</si>
  <si>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</si>
  <si>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</si>
  <si>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</si>
  <si>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</si>
  <si>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</si>
  <si>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</si>
  <si>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</si>
  <si>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</si>
  <si>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</si>
  <si>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</si>
  <si>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</si>
  <si>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</si>
  <si>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</si>
  <si>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</si>
  <si>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</si>
  <si>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</si>
  <si>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</si>
  <si>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</si>
  <si>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</si>
  <si>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</si>
  <si>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</si>
  <si>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</si>
  <si>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</si>
  <si>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</si>
  <si>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</si>
  <si>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</si>
  <si>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</si>
  <si>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</si>
  <si>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</si>
  <si>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</si>
  <si>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</si>
  <si>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</si>
  <si>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</si>
  <si>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</si>
  <si>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</si>
  <si>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</si>
  <si>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</si>
  <si>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</si>
  <si>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</si>
  <si>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</si>
  <si>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</si>
  <si>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</si>
  <si>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</si>
  <si>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</si>
  <si>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</si>
  <si>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</si>
  <si>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</si>
  <si>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</si>
  <si>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</si>
  <si>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</si>
  <si>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</si>
  <si>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</si>
  <si>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</si>
  <si>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</si>
  <si>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</si>
  <si>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</si>
  <si>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</si>
  <si>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</si>
  <si>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</si>
  <si>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</si>
  <si>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</si>
  <si>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</si>
  <si>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</si>
  <si>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</si>
  <si>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</si>
  <si>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</si>
  <si>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</si>
  <si>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</si>
  <si>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</si>
  <si>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</si>
  <si>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</si>
  <si>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</si>
  <si>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</si>
  <si>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</si>
  <si>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</si>
  <si>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</si>
  <si>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</si>
  <si>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</si>
  <si>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</si>
  <si>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</si>
  <si>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</si>
  <si>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</si>
  <si>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</si>
  <si>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</si>
  <si>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</si>
  <si>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</si>
  <si>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</si>
  <si>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</si>
  <si>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</si>
  <si>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</si>
  <si>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</si>
  <si>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</si>
  <si>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</si>
  <si>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</si>
  <si>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</si>
  <si>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</si>
  <si>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</si>
  <si>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</si>
  <si>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</si>
  <si>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</si>
  <si>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</si>
  <si>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</si>
  <si>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</si>
  <si>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</si>
  <si>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</si>
  <si>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</si>
  <si>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</si>
  <si>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</si>
  <si>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</si>
  <si>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</si>
  <si>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</si>
  <si>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</si>
  <si>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</si>
  <si>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</si>
  <si>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</si>
  <si>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</si>
  <si>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</si>
  <si>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</si>
  <si>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</si>
  <si>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</si>
  <si>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</si>
  <si>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</si>
  <si>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</si>
  <si>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</si>
  <si>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</si>
  <si>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</si>
  <si>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</si>
  <si>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</si>
  <si>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</si>
  <si>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</si>
  <si>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</si>
  <si>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</si>
  <si>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</si>
  <si>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</si>
  <si>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</si>
  <si>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</si>
  <si>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</si>
  <si>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</si>
  <si>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</si>
  <si>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</si>
  <si>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</si>
  <si>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</si>
  <si>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</si>
  <si>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</si>
  <si>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</si>
  <si>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</si>
  <si>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</si>
  <si>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</si>
  <si>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</si>
  <si>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</si>
  <si>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</si>
  <si>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</si>
  <si>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</si>
  <si>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</si>
  <si>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</si>
  <si>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</si>
  <si>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</si>
  <si>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</si>
  <si>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</si>
  <si>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</si>
  <si>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</si>
  <si>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</si>
  <si>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</si>
  <si>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</si>
  <si>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</si>
  <si>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</si>
  <si>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</si>
  <si>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</si>
  <si>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</si>
  <si>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</si>
  <si>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</si>
  <si>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</si>
  <si>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</si>
  <si>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</si>
  <si>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</si>
  <si>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</si>
  <si>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</si>
  <si>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</si>
  <si>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</si>
  <si>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</si>
  <si>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</si>
  <si>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</si>
  <si>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</si>
  <si>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</si>
  <si>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</si>
  <si>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</si>
  <si>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</si>
  <si>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</si>
  <si>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</si>
  <si>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</si>
  <si>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</si>
  <si>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</si>
  <si>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</si>
  <si>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</si>
  <si>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</si>
  <si>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</si>
  <si>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</si>
  <si>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</si>
  <si>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</si>
  <si>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</si>
  <si>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</si>
  <si>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</si>
  <si>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</si>
  <si>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</si>
  <si>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</si>
  <si>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</si>
  <si>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</si>
  <si>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</si>
  <si>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</si>
  <si>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</si>
  <si>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</si>
  <si>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</si>
  <si>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</si>
  <si>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</si>
  <si>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</si>
  <si>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</si>
  <si>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</si>
  <si>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</si>
  <si>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</si>
  <si>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</si>
  <si>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</si>
  <si>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</si>
  <si>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</si>
  <si>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</si>
  <si>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</si>
  <si>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</si>
  <si>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</si>
  <si>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</si>
  <si>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</si>
  <si>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</si>
  <si>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</si>
  <si>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</si>
  <si>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</si>
  <si>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</si>
  <si>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</si>
  <si>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</si>
  <si>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</si>
  <si>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</si>
  <si>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</si>
  <si>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</si>
  <si>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</si>
  <si>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</si>
  <si>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</si>
  <si>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</si>
  <si>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</si>
  <si>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</si>
  <si>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</si>
  <si>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</si>
  <si>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</si>
  <si>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</si>
  <si>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</si>
  <si>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</si>
  <si>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</si>
  <si>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</si>
  <si>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</si>
  <si>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</si>
  <si>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</si>
  <si>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</si>
  <si>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</si>
  <si>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</si>
  <si>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</si>
  <si>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</si>
  <si>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</si>
  <si>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</si>
  <si>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</si>
  <si>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</si>
  <si>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</si>
  <si>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</si>
  <si>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</si>
  <si>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</si>
  <si>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</si>
  <si>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</si>
  <si>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</si>
  <si>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</si>
  <si>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</si>
  <si>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</si>
  <si>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</si>
  <si>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</si>
  <si>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</si>
  <si>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</si>
  <si>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</si>
  <si>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</si>
  <si>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</si>
  <si>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</si>
  <si>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</si>
  <si>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</si>
  <si>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</si>
  <si>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</si>
  <si>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</si>
  <si>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</si>
  <si>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</si>
  <si>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</si>
  <si>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</si>
  <si>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</si>
  <si>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</si>
  <si>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</si>
  <si>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</si>
  <si>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</si>
  <si>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</si>
  <si>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</si>
  <si>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</si>
  <si>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</si>
  <si>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</si>
  <si>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</si>
  <si>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</si>
  <si>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</si>
  <si>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</si>
  <si>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</si>
  <si>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</si>
  <si>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</si>
  <si>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</si>
  <si>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</si>
  <si>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</si>
  <si>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</si>
  <si>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</si>
  <si>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</si>
  <si>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</si>
  <si>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</si>
  <si>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</si>
  <si>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</si>
  <si>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</si>
  <si>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</si>
  <si>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</si>
  <si>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</si>
  <si>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</si>
  <si>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</si>
  <si>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</si>
  <si>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</si>
  <si>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</si>
  <si>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</si>
  <si>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</si>
  <si>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</si>
  <si>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</si>
  <si>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</si>
  <si>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</si>
  <si>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</si>
  <si>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</si>
  <si>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</si>
  <si>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</si>
  <si>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</si>
  <si>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</si>
  <si>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</si>
  <si>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</si>
  <si>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</si>
  <si>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</si>
  <si>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</si>
  <si>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</si>
  <si>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</si>
  <si>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</si>
  <si>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</si>
  <si>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</si>
  <si>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</si>
  <si>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</si>
  <si>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</si>
  <si>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</si>
  <si>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</si>
  <si>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</si>
  <si>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</si>
  <si>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</si>
  <si>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</si>
  <si>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</si>
  <si>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</si>
  <si>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</si>
  <si>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</si>
  <si>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</si>
  <si>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</si>
  <si>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</si>
  <si>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</si>
  <si>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</si>
  <si>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</si>
  <si>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</si>
  <si>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</si>
  <si>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</si>
  <si>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</si>
  <si>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</si>
  <si>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</si>
  <si>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</si>
  <si>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</si>
  <si>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</si>
  <si>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</si>
  <si>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</si>
  <si>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</si>
  <si>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</si>
  <si>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</si>
  <si>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</si>
  <si>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</si>
  <si>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</si>
  <si>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</si>
  <si>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</si>
  <si>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</si>
  <si>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</si>
  <si>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</si>
  <si>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</si>
  <si>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</si>
  <si>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</si>
  <si>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</si>
  <si>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</si>
  <si>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</si>
  <si>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</si>
  <si>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</si>
  <si>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</si>
  <si>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</si>
  <si>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</si>
  <si>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</si>
  <si>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</si>
  <si>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</si>
  <si>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</si>
  <si>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</si>
  <si>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</si>
  <si>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</si>
  <si>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</si>
  <si>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</si>
  <si>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</si>
  <si>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</si>
  <si>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</si>
  <si>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</si>
  <si>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</si>
  <si>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</si>
  <si>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</si>
  <si>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</si>
  <si>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</si>
  <si>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</si>
  <si>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</si>
  <si>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</si>
  <si>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</si>
  <si>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</si>
  <si>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</si>
  <si>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</si>
  <si>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</si>
  <si>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</si>
  <si>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</si>
  <si>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</si>
  <si>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</si>
  <si>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</si>
  <si>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</si>
  <si>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</si>
  <si>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</si>
  <si>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</si>
  <si>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</si>
  <si>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</si>
  <si>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</si>
  <si>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</si>
  <si>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</si>
  <si>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</si>
  <si>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</si>
  <si>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</si>
  <si>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</si>
  <si>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</si>
  <si>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</si>
  <si>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</si>
  <si>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</si>
  <si>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</si>
  <si>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</si>
  <si>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</si>
  <si>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</si>
  <si>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</si>
  <si>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</si>
  <si>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</si>
  <si>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</si>
  <si>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</si>
  <si>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</si>
  <si>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</si>
  <si>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</si>
  <si>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</si>
  <si>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</si>
  <si>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</si>
  <si>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</si>
  <si>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</si>
  <si>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</si>
  <si>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</si>
  <si>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</si>
  <si>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</si>
  <si>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</si>
  <si>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</si>
  <si>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</si>
  <si>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</si>
  <si>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</si>
  <si>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</si>
  <si>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</si>
  <si>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</si>
  <si>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</si>
  <si>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</si>
  <si>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</si>
  <si>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</si>
  <si>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</si>
  <si>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</si>
  <si>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</si>
  <si>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</si>
  <si>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</si>
  <si>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</si>
  <si>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</si>
  <si>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</si>
  <si>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</si>
  <si>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</si>
  <si>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</si>
  <si>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</si>
  <si>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</si>
  <si>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</si>
  <si>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</si>
  <si>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</si>
  <si>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</si>
  <si>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</si>
  <si>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</si>
  <si>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</si>
  <si>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</si>
  <si>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</si>
  <si>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</si>
  <si>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</si>
  <si>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</si>
  <si>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</si>
  <si>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</si>
  <si>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</si>
  <si>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</si>
  <si>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</si>
  <si>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</si>
  <si>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</si>
  <si>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</si>
  <si>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</si>
  <si>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</si>
  <si>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</si>
  <si>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</si>
  <si>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</si>
  <si>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</si>
  <si>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</si>
  <si>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</si>
  <si>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</si>
  <si>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</si>
  <si>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</si>
  <si>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</si>
  <si>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</si>
  <si>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</si>
  <si>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</si>
  <si>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</si>
  <si>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</si>
  <si>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</si>
  <si>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</si>
  <si>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</si>
  <si>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</si>
  <si>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</si>
  <si>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</si>
  <si>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</si>
  <si>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</si>
  <si>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</si>
  <si>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</si>
  <si>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</si>
  <si>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</si>
  <si>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</si>
  <si>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</si>
  <si>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</si>
  <si>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</si>
  <si>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</si>
  <si>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</si>
  <si>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</si>
  <si>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</si>
  <si>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</si>
  <si>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</si>
  <si>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</si>
  <si>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</si>
  <si>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</si>
  <si>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</si>
  <si>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</si>
  <si>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</si>
  <si>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</si>
  <si>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</si>
  <si>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</si>
  <si>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</si>
  <si>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</si>
  <si>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</si>
  <si>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</si>
  <si>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</si>
  <si>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</si>
  <si>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</si>
  <si>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</si>
  <si>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</si>
  <si>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</si>
  <si>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</si>
  <si>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</si>
  <si>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</si>
  <si>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</si>
  <si>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</si>
  <si>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</si>
  <si>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</si>
  <si>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</si>
  <si>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</si>
  <si>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</si>
  <si>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</si>
  <si>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</si>
  <si>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</si>
  <si>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</si>
  <si>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</si>
  <si>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</si>
  <si>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</si>
  <si>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</si>
  <si>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</si>
  <si>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</si>
  <si>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</si>
  <si>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</si>
  <si>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</si>
  <si>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</si>
  <si>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</si>
  <si>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</si>
  <si>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</si>
  <si>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</si>
  <si>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</si>
  <si>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</si>
  <si>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</si>
  <si>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</si>
  <si>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</si>
  <si>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</si>
  <si>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</si>
  <si>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</si>
  <si>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</si>
  <si>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</si>
  <si>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</si>
  <si>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</si>
  <si>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</si>
  <si>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</si>
  <si>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</si>
  <si>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</si>
  <si>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</si>
  <si>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</si>
  <si>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</si>
  <si>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</si>
  <si>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</si>
  <si>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</si>
  <si>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</si>
  <si>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</si>
  <si>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</si>
  <si>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</si>
  <si>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</si>
  <si>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</si>
  <si>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</si>
  <si>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</si>
  <si>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</si>
  <si>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</si>
  <si>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</si>
  <si>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</si>
  <si>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</si>
  <si>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</si>
  <si>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</si>
  <si>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</si>
  <si>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</si>
  <si>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</si>
  <si>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</si>
  <si>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</si>
  <si>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</si>
  <si>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</si>
  <si>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</si>
  <si>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</si>
  <si>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</si>
  <si>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</si>
  <si>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</si>
  <si>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</si>
  <si>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</si>
  <si>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</si>
  <si>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</si>
  <si>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</si>
  <si>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</si>
  <si>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</si>
  <si>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</si>
  <si>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</si>
  <si>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</si>
  <si>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</si>
  <si>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</si>
  <si>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</si>
  <si>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</si>
  <si>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</si>
  <si>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</si>
  <si>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</si>
  <si>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</si>
  <si>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</si>
  <si>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</si>
  <si>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</si>
  <si>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</si>
  <si>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</si>
  <si>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</si>
  <si>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</si>
  <si>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</si>
  <si>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</si>
  <si>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</si>
  <si>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</si>
  <si>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</si>
  <si>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</si>
  <si>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</si>
  <si>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</si>
  <si>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</si>
  <si>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</si>
  <si>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</si>
  <si>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</si>
  <si>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</si>
  <si>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</si>
  <si>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</si>
  <si>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</si>
  <si>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</si>
  <si>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</si>
  <si>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</si>
  <si>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</si>
  <si>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</si>
  <si>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</si>
  <si>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</si>
  <si>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</si>
  <si>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</si>
  <si>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</si>
  <si>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</si>
  <si>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</si>
  <si>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</si>
  <si>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</si>
  <si>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</si>
  <si>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</si>
  <si>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</si>
  <si>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</si>
  <si>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</si>
  <si>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</si>
  <si>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</si>
  <si>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</si>
  <si>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</si>
  <si>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</si>
  <si>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</si>
  <si>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</si>
  <si>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</si>
  <si>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</si>
  <si>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</si>
  <si>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</si>
  <si>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</si>
  <si>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</si>
  <si>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</si>
  <si>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</si>
  <si>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</si>
  <si>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</si>
  <si>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</si>
  <si>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</si>
  <si>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</si>
  <si>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</si>
  <si>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</si>
  <si>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</si>
  <si>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</si>
  <si>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</si>
  <si>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</si>
  <si>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</si>
  <si>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</si>
  <si>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</si>
  <si>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</si>
  <si>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</si>
  <si>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</si>
  <si>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</si>
  <si>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</si>
  <si>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</si>
  <si>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</si>
  <si>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</si>
  <si>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</si>
  <si>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</si>
  <si>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</si>
  <si>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</si>
  <si>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</si>
  <si>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</si>
  <si>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</si>
  <si>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</si>
  <si>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</si>
  <si>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</si>
  <si>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</si>
  <si>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</si>
  <si>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</si>
  <si>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</si>
  <si>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</si>
  <si>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</si>
  <si>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</si>
  <si>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</si>
  <si>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</si>
  <si>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</si>
  <si>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</si>
  <si>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</si>
  <si>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</si>
  <si>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</si>
  <si>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</si>
  <si>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</si>
  <si>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</si>
  <si>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</si>
  <si>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</si>
  <si>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</si>
  <si>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</si>
  <si>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</si>
  <si>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</si>
  <si>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</si>
  <si>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</si>
  <si>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</si>
  <si>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</si>
  <si>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</si>
  <si>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</si>
  <si>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</si>
  <si>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</si>
  <si>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</si>
  <si>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</si>
  <si>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</si>
  <si>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</si>
  <si>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</si>
  <si>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</si>
  <si>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</si>
  <si>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</si>
  <si>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</si>
  <si>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</si>
  <si>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</si>
  <si>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</si>
  <si>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</si>
  <si>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</si>
  <si>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</si>
  <si>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</si>
  <si>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</si>
  <si>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</si>
  <si>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</si>
  <si>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</si>
  <si>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</si>
  <si>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</si>
  <si>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</si>
  <si>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</si>
  <si>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</si>
  <si>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</si>
  <si>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</si>
  <si>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</si>
  <si>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</si>
  <si>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</si>
  <si>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</si>
  <si>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</si>
  <si>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</si>
  <si>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</si>
  <si>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</si>
  <si>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</si>
  <si>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</si>
  <si>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</si>
  <si>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</si>
  <si>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</si>
  <si>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</si>
  <si>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</si>
  <si>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</si>
  <si>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</si>
  <si>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</si>
  <si>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</si>
  <si>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</si>
  <si>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</si>
  <si>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</si>
  <si>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</si>
  <si>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</si>
  <si>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</si>
  <si>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</si>
  <si>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</si>
  <si>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</si>
  <si>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</si>
  <si>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</si>
  <si>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</si>
  <si>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</si>
  <si>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</si>
  <si>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</si>
  <si>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</si>
  <si>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</si>
  <si>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</si>
  <si>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</si>
  <si>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</si>
  <si>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</si>
  <si>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</si>
  <si>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</si>
  <si>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</si>
  <si>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</si>
  <si>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</si>
  <si>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</si>
  <si>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</si>
  <si>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</si>
  <si>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</si>
  <si>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</si>
  <si>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</si>
  <si>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</si>
  <si>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</si>
  <si>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</si>
  <si>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</si>
  <si>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</si>
  <si>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</si>
  <si>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</si>
  <si>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</si>
  <si>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</si>
  <si>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</si>
  <si>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</si>
  <si>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</si>
  <si>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</si>
  <si>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</si>
  <si>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</si>
  <si>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</si>
  <si>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</si>
  <si>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</si>
  <si>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</si>
  <si>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</si>
  <si>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</si>
  <si>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</si>
  <si>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</si>
  <si>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</si>
  <si>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</si>
  <si>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</si>
  <si>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</si>
  <si>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</si>
  <si>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</si>
  <si>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</si>
  <si>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</si>
  <si>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</si>
  <si>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</si>
  <si>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</si>
  <si>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</si>
  <si>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</si>
  <si>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</si>
  <si>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</si>
  <si>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</si>
  <si>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</si>
  <si>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</si>
  <si>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</si>
  <si>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</si>
  <si>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</si>
  <si>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</si>
  <si>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</si>
  <si>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</si>
  <si>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</si>
  <si>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</si>
  <si>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</si>
  <si>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</si>
  <si>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</si>
  <si>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</si>
  <si>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</si>
  <si>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</si>
  <si>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</si>
  <si>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</si>
  <si>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</si>
  <si>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</si>
  <si>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</si>
  <si>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</si>
  <si>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</si>
  <si>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</si>
  <si>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</si>
  <si>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</si>
  <si>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</si>
  <si>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</si>
  <si>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</si>
  <si>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</si>
  <si>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</si>
  <si>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</si>
  <si>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</si>
  <si>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</si>
  <si>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</si>
  <si>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</si>
  <si>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</si>
  <si>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</si>
  <si>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</si>
  <si>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</si>
  <si>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</si>
  <si>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</si>
  <si>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</si>
  <si>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</si>
  <si>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</si>
  <si>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</si>
  <si>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</si>
  <si>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</si>
  <si>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</si>
  <si>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</si>
  <si>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</si>
  <si>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</si>
  <si>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</si>
  <si>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</si>
  <si>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</si>
  <si>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</si>
  <si>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</si>
  <si>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</si>
  <si>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</si>
  <si>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</si>
  <si>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</si>
  <si>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</si>
  <si>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</si>
  <si>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</si>
  <si>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</si>
  <si>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</si>
  <si>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</si>
  <si>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</si>
  <si>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</si>
  <si>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</si>
  <si>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</si>
  <si>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</si>
  <si>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</si>
  <si>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</si>
  <si>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</si>
  <si>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</si>
  <si>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</si>
  <si>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</si>
  <si>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</si>
  <si>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</si>
  <si>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</si>
  <si>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</si>
  <si>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</si>
  <si>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</si>
  <si>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</si>
  <si>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</si>
  <si>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</si>
  <si>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</si>
  <si>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</si>
  <si>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</si>
  <si>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</si>
  <si>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</si>
  <si>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</si>
  <si>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</si>
  <si>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</si>
  <si>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</si>
  <si>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</si>
  <si>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</si>
  <si>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</si>
  <si>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</si>
  <si>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</si>
  <si>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</si>
  <si>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</si>
  <si>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</si>
  <si>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</si>
  <si>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</si>
  <si>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</si>
  <si>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</si>
  <si>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</si>
  <si>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</si>
  <si>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</si>
  <si>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</si>
  <si>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</si>
  <si>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</si>
  <si>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</si>
  <si>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</si>
  <si>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</si>
  <si>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</si>
  <si>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</si>
  <si>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</si>
  <si>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</si>
  <si>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</si>
  <si>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</si>
  <si>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</si>
  <si>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</si>
  <si>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</si>
  <si>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</si>
  <si>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</si>
  <si>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</si>
  <si>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</si>
  <si>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</si>
  <si>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</si>
  <si>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</si>
  <si>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</si>
  <si>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</si>
  <si>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</si>
  <si>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</si>
  <si>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</si>
  <si>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</si>
  <si>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</si>
  <si>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</si>
  <si>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</si>
  <si>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</si>
  <si>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</si>
  <si>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</si>
  <si>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</si>
  <si>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</si>
  <si>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</si>
  <si>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</si>
  <si>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</si>
  <si>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</si>
  <si>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</si>
  <si>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</si>
  <si>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</si>
  <si>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</si>
  <si>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</si>
  <si>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</si>
  <si>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</si>
  <si>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</si>
  <si>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</si>
  <si>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</si>
  <si>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</si>
  <si>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</si>
  <si>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</si>
  <si>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</si>
  <si>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</si>
  <si>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</si>
  <si>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</si>
  <si>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</si>
  <si>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</si>
  <si>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</si>
  <si>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</si>
  <si>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</si>
  <si>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</si>
  <si>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</si>
  <si>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</si>
  <si>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</si>
  <si>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</si>
  <si>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</si>
  <si>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</si>
  <si>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</si>
  <si>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</si>
  <si>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</si>
  <si>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</si>
  <si>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</si>
  <si>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</si>
  <si>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</si>
  <si>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</si>
  <si>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</si>
  <si>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</si>
  <si>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</si>
  <si>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</si>
  <si>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</si>
  <si>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</si>
  <si>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</si>
  <si>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</si>
  <si>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</si>
  <si>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</si>
  <si>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</si>
  <si>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</si>
  <si>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</si>
  <si>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</si>
  <si>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</si>
  <si>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</si>
  <si>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</si>
  <si>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</si>
  <si>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</si>
  <si>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</si>
  <si>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</si>
  <si>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</si>
  <si>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</si>
  <si>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</si>
  <si>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</si>
  <si>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</si>
  <si>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</si>
  <si>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</si>
  <si>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</si>
  <si>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</si>
  <si>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</si>
  <si>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</si>
  <si>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</si>
  <si>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</si>
  <si>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</si>
  <si>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</si>
  <si>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</si>
  <si>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</si>
  <si>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</si>
  <si>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</si>
  <si>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</si>
  <si>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</si>
  <si>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</si>
  <si>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</si>
  <si>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</si>
  <si>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</si>
  <si>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</si>
  <si>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</si>
  <si>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</si>
  <si>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</si>
  <si>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</si>
  <si>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</si>
  <si>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</si>
  <si>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</si>
  <si>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</si>
  <si>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</si>
  <si>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</si>
  <si>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</si>
  <si>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</si>
  <si>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</si>
  <si>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</si>
  <si>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</si>
  <si>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</si>
  <si>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</si>
  <si>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</si>
  <si>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</si>
  <si>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</si>
  <si>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</si>
  <si>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</si>
  <si>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</si>
  <si>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</si>
  <si>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</si>
  <si>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</si>
  <si>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</si>
  <si>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</si>
  <si>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</si>
  <si>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</si>
  <si>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</si>
  <si>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</si>
  <si>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</si>
  <si>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</si>
  <si>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</si>
  <si>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</si>
  <si>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</si>
  <si>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</si>
  <si>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</si>
  <si>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</si>
  <si>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</si>
  <si>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</si>
  <si>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</si>
  <si>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</si>
  <si>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</si>
  <si>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</si>
  <si>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</si>
  <si>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</si>
  <si>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</si>
  <si>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</si>
  <si>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</si>
  <si>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</si>
  <si>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</si>
  <si>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</si>
  <si>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</si>
  <si>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</si>
  <si>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</si>
  <si>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</si>
  <si>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</si>
  <si>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</si>
  <si>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</si>
  <si>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</si>
  <si>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</si>
  <si>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</si>
  <si>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</si>
  <si>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</si>
  <si>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</si>
  <si>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</si>
  <si>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</si>
  <si>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</si>
  <si>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</si>
  <si>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</si>
  <si>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</si>
  <si>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</si>
  <si>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</si>
  <si>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</si>
  <si>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</si>
  <si>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</si>
  <si>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</si>
  <si>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</si>
  <si>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</si>
  <si>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</si>
  <si>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</si>
  <si>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</si>
  <si>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</si>
  <si>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</si>
  <si>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</si>
  <si>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</si>
  <si>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</si>
  <si>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</si>
  <si>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</si>
  <si>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</si>
  <si>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</si>
  <si>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</si>
  <si>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</si>
  <si>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</si>
  <si>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</si>
  <si>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</si>
  <si>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</si>
  <si>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</si>
  <si>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</si>
  <si>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</si>
  <si>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</si>
  <si>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</si>
  <si>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</si>
  <si>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</si>
  <si>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</si>
  <si>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</si>
  <si>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</si>
  <si>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</si>
  <si>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</si>
  <si>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</si>
  <si>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</si>
  <si>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</si>
  <si>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</si>
  <si>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</si>
  <si>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</si>
  <si>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</si>
  <si>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</si>
  <si>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</si>
  <si>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</si>
  <si>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</si>
  <si>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</si>
  <si>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</si>
  <si>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</si>
  <si>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</si>
  <si>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</si>
  <si>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</si>
  <si>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</si>
  <si>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</si>
  <si>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</si>
  <si>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</si>
  <si>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</si>
  <si>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</si>
  <si>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</si>
  <si>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</si>
  <si>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</si>
  <si>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</si>
  <si>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</si>
  <si>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</si>
  <si>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</si>
  <si>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</si>
  <si>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</si>
  <si>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</si>
  <si>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</si>
  <si>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</si>
  <si>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</si>
  <si>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</si>
  <si>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</si>
  <si>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</si>
  <si>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</si>
  <si>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</si>
  <si>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</si>
  <si>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</si>
  <si>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</si>
  <si>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</si>
  <si>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</si>
  <si>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</si>
  <si>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</si>
  <si>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</si>
  <si>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</si>
  <si>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</si>
  <si>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</si>
  <si>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</si>
  <si>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</si>
  <si>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</si>
  <si>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</si>
  <si>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</si>
  <si>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</si>
  <si>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</si>
  <si>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</si>
  <si>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</si>
  <si>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</si>
  <si>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</si>
  <si>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</si>
  <si>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</si>
  <si>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</si>
  <si>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</si>
  <si>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</si>
  <si>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</si>
  <si>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</si>
  <si>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</si>
  <si>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</si>
  <si>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</si>
  <si>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</si>
  <si>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</si>
  <si>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</si>
  <si>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</si>
  <si>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</si>
  <si>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</si>
  <si>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</si>
  <si>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</si>
  <si>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</si>
  <si>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</si>
  <si>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</si>
  <si>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</si>
  <si>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</si>
  <si>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</si>
  <si>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</si>
  <si>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</si>
  <si>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</si>
  <si>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</si>
  <si>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</si>
  <si>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</si>
  <si>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</si>
  <si>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</si>
  <si>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</si>
  <si>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</si>
  <si>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</si>
  <si>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</si>
  <si>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</si>
  <si>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</si>
  <si>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</si>
  <si>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</si>
  <si>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</si>
  <si>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</si>
  <si>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</si>
  <si>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</si>
  <si>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</si>
  <si>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</si>
  <si>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</si>
  <si>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</si>
  <si>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</si>
  <si>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</si>
  <si>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</si>
  <si>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</si>
  <si>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</si>
  <si>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</si>
  <si>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</si>
  <si>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</si>
  <si>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</si>
  <si>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</si>
  <si>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</si>
  <si>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</si>
  <si>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</si>
  <si>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</si>
  <si>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20150407</t>
  </si>
  <si>
    <t>20150507</t>
  </si>
  <si>
    <t>See Hardwick</t>
  </si>
  <si>
    <t>EAST NEWARK BORO</t>
  </si>
  <si>
    <t>HIGHLANDS BORO</t>
  </si>
  <si>
    <t>MONMOUTH BEACH BORO</t>
  </si>
  <si>
    <t>SEASIDE HEIGHTS BORO</t>
  </si>
  <si>
    <t>March</t>
  </si>
  <si>
    <t>top municipalities</t>
  </si>
  <si>
    <t>Estimated cost of construction authorized by building permits, April 2015</t>
  </si>
  <si>
    <t>Source:  New Jersey Department of Community Affairs, 6/8/2015</t>
  </si>
  <si>
    <t>WALPACK TWP</t>
  </si>
  <si>
    <t>20150608</t>
  </si>
  <si>
    <t>Estimated cost of construction authorized by building permits, January-April 2015</t>
  </si>
  <si>
    <t>April</t>
  </si>
  <si>
    <t xml:space="preserve"> Apr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</si>
</sst>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4.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33" borderId="7" applyNumberFormat="0" applyFont="0" applyAlignment="0" applyProtection="0"/>
    <xf numFmtId="0" fontId="51" fillId="28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5" fillId="2" borderId="0" xfId="0" applyNumberFormat="1" applyFont="1" applyAlignment="1" applyProtection="1">
      <alignment horizontal="left"/>
      <protection locked="0"/>
    </xf>
    <xf numFmtId="166" fontId="55" fillId="2" borderId="10" xfId="0" applyNumberFormat="1" applyFont="1" applyBorder="1" applyAlignment="1" applyProtection="1">
      <alignment horizontal="left"/>
      <protection locked="0"/>
    </xf>
    <xf numFmtId="166" fontId="55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6" fillId="2" borderId="0" xfId="0" applyNumberFormat="1" applyFont="1" applyAlignment="1">
      <alignment/>
    </xf>
    <xf numFmtId="0" fontId="56" fillId="2" borderId="0" xfId="0" applyNumberFormat="1" applyFont="1" applyBorder="1" applyAlignment="1">
      <alignment/>
    </xf>
    <xf numFmtId="0" fontId="56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5" fillId="2" borderId="0" xfId="0" applyNumberFormat="1" applyFont="1" applyAlignment="1" applyProtection="1">
      <alignment horizontal="left"/>
      <protection locked="0"/>
    </xf>
    <xf numFmtId="49" fontId="56" fillId="2" borderId="0" xfId="0" applyNumberFormat="1" applyFont="1" applyBorder="1" applyAlignment="1">
      <alignment/>
    </xf>
    <xf numFmtId="49" fontId="56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7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7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37" fontId="4" fillId="2" borderId="0" xfId="0" applyNumberFormat="1" applyFont="1" applyBorder="1" applyAlignment="1">
      <alignment horizontal="right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Border="1" applyAlignment="1">
      <alignment horizontal="center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30" xfId="0" applyNumberFormat="1" applyBorder="1" applyAlignment="1">
      <alignment/>
    </xf>
    <xf numFmtId="165" fontId="5" fillId="2" borderId="31" xfId="0" applyNumberFormat="1" applyFont="1" applyBorder="1" applyAlignment="1">
      <alignment/>
    </xf>
    <xf numFmtId="3" fontId="5" fillId="2" borderId="32" xfId="0" applyNumberFormat="1" applyFont="1" applyBorder="1" applyAlignment="1">
      <alignment/>
    </xf>
    <xf numFmtId="165" fontId="4" fillId="2" borderId="33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35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6" xfId="0" applyNumberFormat="1" applyFont="1" applyBorder="1" applyAlignment="1">
      <alignment/>
    </xf>
    <xf numFmtId="0" fontId="3" fillId="2" borderId="0" xfId="0" applyFont="1" applyAlignment="1">
      <alignment horizontal="left"/>
    </xf>
    <xf numFmtId="0" fontId="5" fillId="34" borderId="0" xfId="0" applyNumberFormat="1" applyFont="1" applyFill="1" applyBorder="1" applyAlignment="1">
      <alignment/>
    </xf>
    <xf numFmtId="0" fontId="5" fillId="34" borderId="37" xfId="0" applyNumberFormat="1" applyFont="1" applyFill="1" applyBorder="1" applyAlignment="1">
      <alignment/>
    </xf>
    <xf numFmtId="17" fontId="5" fillId="34" borderId="0" xfId="0" applyNumberFormat="1" applyFont="1" applyFill="1" applyBorder="1" applyAlignment="1">
      <alignment horizontal="left"/>
    </xf>
    <xf numFmtId="3" fontId="3" fillId="34" borderId="0" xfId="0" applyNumberFormat="1" applyFont="1" applyFill="1" applyBorder="1" applyAlignment="1">
      <alignment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7" xfId="0" applyNumberFormat="1" applyFont="1" applyBorder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5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5801300"/>
        <c:axId val="9558517"/>
      </c:bar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558517"/>
        <c:crosses val="autoZero"/>
        <c:auto val="1"/>
        <c:lblOffset val="100"/>
        <c:tickLblSkip val="1"/>
        <c:noMultiLvlLbl val="0"/>
      </c:catAx>
      <c:valAx>
        <c:axId val="9558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80130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34"/>
          <c:w val="0.108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77" t="s">
        <v>1737</v>
      </c>
    </row>
    <row r="5" spans="3:4" ht="15">
      <c r="C5" s="78" t="s">
        <v>1726</v>
      </c>
      <c r="D5" s="78" t="s">
        <v>3</v>
      </c>
    </row>
    <row r="6" spans="2:4" ht="15">
      <c r="B6" s="78" t="s">
        <v>1738</v>
      </c>
      <c r="C6" s="46">
        <v>183222720</v>
      </c>
      <c r="D6" s="46">
        <v>285405713</v>
      </c>
    </row>
    <row r="7" spans="2:4" ht="15">
      <c r="B7" s="78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27497843</v>
      </c>
      <c r="G7" s="39">
        <f>SUM(G31:G53)</f>
        <v>4072241</v>
      </c>
      <c r="H7" s="39">
        <f>SUM(H31:H53)</f>
        <v>7221832</v>
      </c>
      <c r="I7" s="39">
        <f>SUM(I31:I53)</f>
        <v>888050</v>
      </c>
      <c r="J7" s="39">
        <f>SUM(J31:J53)</f>
        <v>15315720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120724055</v>
      </c>
      <c r="G8" s="37">
        <f>SUM(G54:G123)</f>
        <v>27824480</v>
      </c>
      <c r="H8" s="37">
        <f>SUM(H54:H123)</f>
        <v>42695421</v>
      </c>
      <c r="I8" s="37">
        <f>SUM(I54:I123)</f>
        <v>9120363</v>
      </c>
      <c r="J8" s="37">
        <f>SUM(J54:J123)</f>
        <v>41083791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61053801</v>
      </c>
      <c r="G9" s="37">
        <f>SUM(G124:G163)</f>
        <v>12997036</v>
      </c>
      <c r="H9" s="37">
        <f>SUM(H124:H163)</f>
        <v>12353026</v>
      </c>
      <c r="I9" s="37">
        <f>SUM(I124:I163)</f>
        <v>10520050</v>
      </c>
      <c r="J9" s="37">
        <f>SUM(J124:J163)</f>
        <v>25183689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38200436</v>
      </c>
      <c r="G10" s="37">
        <f>SUM(G164:G200)</f>
        <v>2228541</v>
      </c>
      <c r="H10" s="37">
        <f>SUM(H164:H200)</f>
        <v>9207758</v>
      </c>
      <c r="I10" s="37">
        <f>SUM(I164:I200)</f>
        <v>1447810</v>
      </c>
      <c r="J10" s="37">
        <f>SUM(J164:J200)</f>
        <v>25316327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26392773</v>
      </c>
      <c r="G11" s="37">
        <f>SUM(G201:G216)</f>
        <v>14278546</v>
      </c>
      <c r="H11" s="37">
        <f>SUM(H201:H216)</f>
        <v>8283565</v>
      </c>
      <c r="I11" s="37">
        <f>SUM(I201:I216)</f>
        <v>975207</v>
      </c>
      <c r="J11" s="37">
        <f>SUM(J201:J216)</f>
        <v>2855455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19223721</v>
      </c>
      <c r="G12" s="37">
        <f>SUM(G217:G230)</f>
        <v>1029972</v>
      </c>
      <c r="H12" s="37">
        <f>SUM(H217:H230)</f>
        <v>2123970</v>
      </c>
      <c r="I12" s="37">
        <f>SUM(I217:I230)</f>
        <v>10495916</v>
      </c>
      <c r="J12" s="37">
        <f>SUM(J217:J230)</f>
        <v>5573863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69265277</v>
      </c>
      <c r="G13" s="37">
        <f>SUM(G231:G252)</f>
        <v>11822196</v>
      </c>
      <c r="H13" s="37">
        <f>SUM(H231:H252)</f>
        <v>27551884</v>
      </c>
      <c r="I13" s="37">
        <f>SUM(I231:I252)</f>
        <v>8865031</v>
      </c>
      <c r="J13" s="37">
        <f>SUM(J231:J252)</f>
        <v>21026166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31052145</v>
      </c>
      <c r="G14" s="37">
        <f>SUM(G253:G276)</f>
        <v>5019306</v>
      </c>
      <c r="H14" s="37">
        <f>SUM(H253:H276)</f>
        <v>8060086</v>
      </c>
      <c r="I14" s="37">
        <f>SUM(I253:I276)</f>
        <v>5341335</v>
      </c>
      <c r="J14" s="37">
        <f>SUM(J253:J276)</f>
        <v>12631418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50912659</v>
      </c>
      <c r="G15" s="37">
        <f>SUM(G277:G288)</f>
        <v>32955102</v>
      </c>
      <c r="H15" s="37">
        <f>SUM(H277:H288)</f>
        <v>8179774</v>
      </c>
      <c r="I15" s="37">
        <f>SUM(I277:I288)</f>
        <v>1998364</v>
      </c>
      <c r="J15" s="37">
        <f>SUM(J277:J288)</f>
        <v>7779419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22142467</v>
      </c>
      <c r="G16" s="37">
        <f>SUM(G289:G314)</f>
        <v>2970607</v>
      </c>
      <c r="H16" s="37">
        <f>SUM(H289:H314)</f>
        <v>4380506</v>
      </c>
      <c r="I16" s="37">
        <f>SUM(I289:I314)</f>
        <v>188238</v>
      </c>
      <c r="J16" s="37">
        <f>SUM(J289:J314)</f>
        <v>14603116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74881143</v>
      </c>
      <c r="G17" s="37">
        <f>SUM(G315:G327)</f>
        <v>6033838</v>
      </c>
      <c r="H17" s="37">
        <f>SUM(H315:H327)</f>
        <v>13596551</v>
      </c>
      <c r="I17" s="37">
        <f>SUM(I315:I327)</f>
        <v>7616379</v>
      </c>
      <c r="J17" s="37">
        <f>SUM(J315:J327)</f>
        <v>47634375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72406574</v>
      </c>
      <c r="G18" s="37">
        <f>SUM(G328:G352)</f>
        <v>12853575</v>
      </c>
      <c r="H18" s="37">
        <f>SUM(H328:H352)</f>
        <v>22095002</v>
      </c>
      <c r="I18" s="37">
        <f>SUM(I328:I352)</f>
        <v>5224279</v>
      </c>
      <c r="J18" s="37">
        <f>SUM(J328:J352)</f>
        <v>32233718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72930666</v>
      </c>
      <c r="G19" s="37">
        <f>SUM(G353:G405)</f>
        <v>23216510</v>
      </c>
      <c r="H19" s="37">
        <f>SUM(H353:H405)</f>
        <v>26527099</v>
      </c>
      <c r="I19" s="37">
        <f>SUM(I353:I405)</f>
        <v>2893776</v>
      </c>
      <c r="J19" s="37">
        <f>SUM(J353:J405)</f>
        <v>20293281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72832320</v>
      </c>
      <c r="G20" s="37">
        <f>SUM(G406:G444)</f>
        <v>12085792</v>
      </c>
      <c r="H20" s="37">
        <f>SUM(H406:H444)</f>
        <v>21146768</v>
      </c>
      <c r="I20" s="37">
        <f>SUM(I406:I444)</f>
        <v>19984270</v>
      </c>
      <c r="J20" s="37">
        <f>SUM(J406:J444)</f>
        <v>19615490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91603868</v>
      </c>
      <c r="G21" s="37">
        <f>SUM(G445:G477)</f>
        <v>42145737</v>
      </c>
      <c r="H21" s="37">
        <f>SUM(H445:H477)</f>
        <v>33711314</v>
      </c>
      <c r="I21" s="37">
        <f>SUM(I445:I477)</f>
        <v>4185530</v>
      </c>
      <c r="J21" s="37">
        <f>SUM(J445:J477)</f>
        <v>11561287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23979291</v>
      </c>
      <c r="G22" s="37">
        <f>SUM(G478:G493)</f>
        <v>2156441</v>
      </c>
      <c r="H22" s="37">
        <f>SUM(H478:H493)</f>
        <v>12347527</v>
      </c>
      <c r="I22" s="37">
        <f>SUM(I478:I493)</f>
        <v>1429506</v>
      </c>
      <c r="J22" s="37">
        <f>SUM(J478:J493)</f>
        <v>8045817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3099547</v>
      </c>
      <c r="G23" s="37">
        <f>SUM(G494:G508)</f>
        <v>661100</v>
      </c>
      <c r="H23" s="37">
        <f>SUM(H494:H508)</f>
        <v>1197357</v>
      </c>
      <c r="I23" s="37">
        <f>SUM(I494:I508)</f>
        <v>248165</v>
      </c>
      <c r="J23" s="37">
        <f>SUM(J494:J508)</f>
        <v>992925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65345862</v>
      </c>
      <c r="G24" s="37">
        <f>SUM(G509:G529)</f>
        <v>9641750</v>
      </c>
      <c r="H24" s="37">
        <f>SUM(H509:H529)</f>
        <v>9270044</v>
      </c>
      <c r="I24" s="37">
        <f>SUM(I509:I529)</f>
        <v>30761472</v>
      </c>
      <c r="J24" s="37">
        <f>SUM(J509:J529)</f>
        <v>15672596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5903863</v>
      </c>
      <c r="G25" s="37">
        <f>SUM(G530:G553)</f>
        <v>101250</v>
      </c>
      <c r="H25" s="37">
        <f>SUM(H530:H553)</f>
        <v>4040700</v>
      </c>
      <c r="I25" s="37">
        <f>SUM(I530:I553)</f>
        <v>399799</v>
      </c>
      <c r="J25" s="37">
        <f>SUM(J530:J553)</f>
        <v>1362114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44323900</v>
      </c>
      <c r="G26" s="37">
        <f>SUM(G554:G574)</f>
        <v>4295925</v>
      </c>
      <c r="H26" s="37">
        <f>SUM(H554:H574)</f>
        <v>16951965</v>
      </c>
      <c r="I26" s="37">
        <f>SUM(I554:I574)</f>
        <v>12216791</v>
      </c>
      <c r="J26" s="37">
        <f>SUM(J554:J574)</f>
        <v>10859219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5064208</v>
      </c>
      <c r="G27" s="37">
        <f>SUM(G575:G597)</f>
        <v>993394</v>
      </c>
      <c r="H27" s="37">
        <f>SUM(H575:H597)</f>
        <v>1365163</v>
      </c>
      <c r="I27" s="37">
        <f>SUM(I575:I597)</f>
        <v>131179</v>
      </c>
      <c r="J27" s="37">
        <f>SUM(J575:J597)</f>
        <v>2574472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415083661</v>
      </c>
      <c r="G28" s="37">
        <f>G598</f>
        <v>0</v>
      </c>
      <c r="H28" s="37">
        <f>H598</f>
        <v>0</v>
      </c>
      <c r="I28" s="37">
        <f>I598</f>
        <v>393216454</v>
      </c>
      <c r="J28" s="37">
        <f>J598</f>
        <v>21867207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1413920080</v>
      </c>
      <c r="G29" s="39">
        <f>SUM(G7:G28)</f>
        <v>229383339</v>
      </c>
      <c r="H29" s="39">
        <f>SUM(H7:H28)</f>
        <v>292307312</v>
      </c>
      <c r="I29" s="39">
        <f>SUM(I7:I28)</f>
        <v>528147964</v>
      </c>
      <c r="J29" s="39">
        <f>SUM(J7:J28)</f>
        <v>364081465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6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94">G31+H31+I31+J31</f>
        <v>1160785</v>
      </c>
      <c r="G31" s="115">
        <v>0</v>
      </c>
      <c r="H31" s="115">
        <v>468933</v>
      </c>
      <c r="I31" s="115">
        <v>0</v>
      </c>
      <c r="J31" s="115">
        <v>691852</v>
      </c>
      <c r="K31" s="36"/>
      <c r="L31" s="129" t="s">
        <v>2308</v>
      </c>
      <c r="M31" s="76"/>
      <c r="N31" s="76"/>
      <c r="O31" s="76"/>
      <c r="P31" s="76"/>
    </row>
    <row r="32" spans="1:16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4437143</v>
      </c>
      <c r="G32" s="117">
        <v>515575</v>
      </c>
      <c r="H32" s="117">
        <v>616496</v>
      </c>
      <c r="I32" s="117">
        <v>5700</v>
      </c>
      <c r="J32" s="117">
        <v>3299372</v>
      </c>
      <c r="K32" s="36"/>
      <c r="L32" s="129" t="s">
        <v>2319</v>
      </c>
      <c r="M32" s="76"/>
      <c r="N32" s="76"/>
      <c r="O32" s="76"/>
      <c r="P32" s="76"/>
    </row>
    <row r="33" spans="1:16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906896</v>
      </c>
      <c r="G33" s="117">
        <v>0</v>
      </c>
      <c r="H33" s="117">
        <v>877196</v>
      </c>
      <c r="I33" s="117">
        <v>0</v>
      </c>
      <c r="J33" s="117">
        <v>29700</v>
      </c>
      <c r="K33" s="36"/>
      <c r="L33" s="129" t="s">
        <v>2308</v>
      </c>
      <c r="M33" s="76"/>
      <c r="N33" s="76"/>
      <c r="O33" s="76"/>
      <c r="P33" s="76"/>
    </row>
    <row r="34" spans="1:16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199</v>
      </c>
      <c r="G34" s="117">
        <v>0</v>
      </c>
      <c r="H34" s="117">
        <v>199</v>
      </c>
      <c r="I34" s="117">
        <v>0</v>
      </c>
      <c r="J34" s="117">
        <v>0</v>
      </c>
      <c r="K34" s="36"/>
      <c r="L34" s="129" t="s">
        <v>2319</v>
      </c>
      <c r="M34" s="76"/>
      <c r="N34" s="76"/>
      <c r="O34" s="76"/>
      <c r="P34" s="76"/>
    </row>
    <row r="35" spans="1:16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190959</v>
      </c>
      <c r="G35" s="117">
        <v>15750</v>
      </c>
      <c r="H35" s="117">
        <v>150759</v>
      </c>
      <c r="I35" s="117">
        <v>6750</v>
      </c>
      <c r="J35" s="117">
        <v>17700</v>
      </c>
      <c r="K35" s="36"/>
      <c r="L35" s="129" t="s">
        <v>2308</v>
      </c>
      <c r="M35" s="76"/>
      <c r="N35" s="76"/>
      <c r="O35" s="76"/>
      <c r="P35" s="76"/>
    </row>
    <row r="36" spans="1:16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22983</v>
      </c>
      <c r="G36" s="117">
        <v>0</v>
      </c>
      <c r="H36" s="117">
        <v>22883</v>
      </c>
      <c r="I36" s="117">
        <v>0</v>
      </c>
      <c r="J36" s="117">
        <v>100</v>
      </c>
      <c r="K36" s="36"/>
      <c r="L36" s="129" t="s">
        <v>2308</v>
      </c>
      <c r="M36" s="76"/>
      <c r="N36" s="76"/>
      <c r="O36" s="76"/>
      <c r="P36" s="76"/>
    </row>
    <row r="37" spans="1:16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168532</v>
      </c>
      <c r="G37" s="117">
        <v>0</v>
      </c>
      <c r="H37" s="117">
        <v>71464</v>
      </c>
      <c r="I37" s="117">
        <v>0</v>
      </c>
      <c r="J37" s="117">
        <v>97068</v>
      </c>
      <c r="K37" s="36"/>
      <c r="L37" s="129" t="s">
        <v>2308</v>
      </c>
      <c r="M37" s="76"/>
      <c r="N37" s="76"/>
      <c r="O37" s="76"/>
      <c r="P37" s="76"/>
    </row>
    <row r="38" spans="1:16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2437574</v>
      </c>
      <c r="G38" s="117">
        <v>498716</v>
      </c>
      <c r="H38" s="117">
        <v>1308114</v>
      </c>
      <c r="I38" s="117">
        <v>0</v>
      </c>
      <c r="J38" s="117">
        <v>630744</v>
      </c>
      <c r="K38" s="36"/>
      <c r="L38" s="129" t="s">
        <v>2319</v>
      </c>
      <c r="M38" s="76"/>
      <c r="N38" s="76"/>
      <c r="O38" s="76"/>
      <c r="P38" s="76"/>
    </row>
    <row r="39" spans="1:16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52347</v>
      </c>
      <c r="G39" s="117">
        <v>0</v>
      </c>
      <c r="H39" s="117">
        <v>32347</v>
      </c>
      <c r="I39" s="117">
        <v>20000</v>
      </c>
      <c r="J39" s="117">
        <v>0</v>
      </c>
      <c r="K39" s="36"/>
      <c r="L39" s="129" t="s">
        <v>2308</v>
      </c>
      <c r="M39" s="76"/>
      <c r="N39" s="76"/>
      <c r="O39" s="76"/>
      <c r="P39" s="76"/>
    </row>
    <row r="40" spans="1:16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56010</v>
      </c>
      <c r="G40" s="117">
        <v>0</v>
      </c>
      <c r="H40" s="117">
        <v>28875</v>
      </c>
      <c r="I40" s="117">
        <v>0</v>
      </c>
      <c r="J40" s="117">
        <v>27135</v>
      </c>
      <c r="K40" s="36"/>
      <c r="L40" s="129" t="s">
        <v>2308</v>
      </c>
      <c r="M40" s="76"/>
      <c r="N40" s="76"/>
      <c r="O40" s="76"/>
      <c r="P40" s="76"/>
    </row>
    <row r="41" spans="1:16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697815</v>
      </c>
      <c r="G41" s="117">
        <v>0</v>
      </c>
      <c r="H41" s="117">
        <v>557165</v>
      </c>
      <c r="I41" s="117">
        <v>0</v>
      </c>
      <c r="J41" s="117">
        <v>140650</v>
      </c>
      <c r="K41" s="36"/>
      <c r="L41" s="129" t="s">
        <v>2308</v>
      </c>
      <c r="M41" s="76"/>
      <c r="N41" s="76"/>
      <c r="O41" s="76"/>
      <c r="P41" s="76"/>
    </row>
    <row r="42" spans="1:16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>
        <f t="shared" si="0"/>
        <v>1944046</v>
      </c>
      <c r="G42" s="117">
        <v>509100</v>
      </c>
      <c r="H42" s="117">
        <v>237821</v>
      </c>
      <c r="I42" s="117">
        <v>0</v>
      </c>
      <c r="J42" s="117">
        <v>1197125</v>
      </c>
      <c r="K42" s="36"/>
      <c r="L42" s="129" t="s">
        <v>2308</v>
      </c>
      <c r="M42" s="76"/>
      <c r="N42" s="76"/>
      <c r="O42" s="76"/>
      <c r="P42" s="76"/>
    </row>
    <row r="43" spans="1:16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t="shared" si="0"/>
        <v>2003795</v>
      </c>
      <c r="G43" s="117">
        <v>0</v>
      </c>
      <c r="H43" s="117">
        <v>223426</v>
      </c>
      <c r="I43" s="117">
        <v>179300</v>
      </c>
      <c r="J43" s="117">
        <v>1601069</v>
      </c>
      <c r="K43" s="36"/>
      <c r="L43" s="129" t="s">
        <v>2308</v>
      </c>
      <c r="M43" s="76"/>
      <c r="N43" s="76"/>
      <c r="O43" s="76"/>
      <c r="P43" s="76"/>
    </row>
    <row r="44" spans="1:16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>
        <f t="shared" si="0"/>
        <v>0</v>
      </c>
      <c r="G44" s="117">
        <v>0</v>
      </c>
      <c r="H44" s="117">
        <v>0</v>
      </c>
      <c r="I44" s="117">
        <v>0</v>
      </c>
      <c r="J44" s="117">
        <v>0</v>
      </c>
      <c r="K44" s="36"/>
      <c r="L44" s="130" t="s">
        <v>9</v>
      </c>
      <c r="M44" s="76"/>
      <c r="N44" s="76"/>
      <c r="O44" s="76"/>
      <c r="P44" s="76"/>
    </row>
    <row r="45" spans="1:16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t="shared" si="0"/>
        <v>374251</v>
      </c>
      <c r="G45" s="117">
        <v>200000</v>
      </c>
      <c r="H45" s="117">
        <v>174251</v>
      </c>
      <c r="I45" s="117">
        <v>0</v>
      </c>
      <c r="J45" s="117">
        <v>0</v>
      </c>
      <c r="K45" s="36"/>
      <c r="L45" s="129" t="s">
        <v>2308</v>
      </c>
      <c r="M45" s="76"/>
      <c r="N45" s="76"/>
      <c r="O45" s="76"/>
      <c r="P45" s="76"/>
    </row>
    <row r="46" spans="1:16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0"/>
        <v>2550326</v>
      </c>
      <c r="G46" s="117">
        <v>1371900</v>
      </c>
      <c r="H46" s="117">
        <v>842138</v>
      </c>
      <c r="I46" s="117">
        <v>500</v>
      </c>
      <c r="J46" s="117">
        <v>335788</v>
      </c>
      <c r="K46" s="36"/>
      <c r="L46" s="129" t="s">
        <v>2308</v>
      </c>
      <c r="M46" s="76"/>
      <c r="N46" s="76"/>
      <c r="O46" s="76"/>
      <c r="P46" s="76"/>
    </row>
    <row r="47" spans="1:16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0"/>
        <v>140406</v>
      </c>
      <c r="G47" s="117">
        <v>0</v>
      </c>
      <c r="H47" s="117">
        <v>67406</v>
      </c>
      <c r="I47" s="117">
        <v>70000</v>
      </c>
      <c r="J47" s="117">
        <v>3000</v>
      </c>
      <c r="K47" s="36"/>
      <c r="L47" s="129" t="s">
        <v>2319</v>
      </c>
      <c r="M47" s="76"/>
      <c r="N47" s="76"/>
      <c r="O47" s="76"/>
      <c r="P47" s="76"/>
    </row>
    <row r="48" spans="1:16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0"/>
        <v>4921917</v>
      </c>
      <c r="G48" s="117">
        <v>0</v>
      </c>
      <c r="H48" s="117">
        <v>209367</v>
      </c>
      <c r="I48" s="117">
        <v>0</v>
      </c>
      <c r="J48" s="117">
        <v>4712550</v>
      </c>
      <c r="K48" s="36"/>
      <c r="L48" s="129" t="s">
        <v>2319</v>
      </c>
      <c r="M48" s="76"/>
      <c r="N48" s="76"/>
      <c r="O48" s="76"/>
      <c r="P48" s="76"/>
    </row>
    <row r="49" spans="1:16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0"/>
        <v>1461685</v>
      </c>
      <c r="G49" s="117">
        <v>12000</v>
      </c>
      <c r="H49" s="117">
        <v>195451</v>
      </c>
      <c r="I49" s="117">
        <v>566000</v>
      </c>
      <c r="J49" s="117">
        <v>688234</v>
      </c>
      <c r="K49" s="36"/>
      <c r="L49" s="129" t="s">
        <v>2308</v>
      </c>
      <c r="M49" s="76"/>
      <c r="N49" s="76"/>
      <c r="O49" s="76"/>
      <c r="P49" s="76"/>
    </row>
    <row r="50" spans="1:16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0"/>
        <v>268130</v>
      </c>
      <c r="G50" s="117">
        <v>250000</v>
      </c>
      <c r="H50" s="117">
        <v>18130</v>
      </c>
      <c r="I50" s="117">
        <v>0</v>
      </c>
      <c r="J50" s="117">
        <v>0</v>
      </c>
      <c r="K50" s="36"/>
      <c r="L50" s="129" t="s">
        <v>2319</v>
      </c>
      <c r="M50" s="76"/>
      <c r="N50" s="76"/>
      <c r="O50" s="76"/>
      <c r="P50" s="76"/>
    </row>
    <row r="51" spans="1:16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0"/>
        <v>451185</v>
      </c>
      <c r="G51" s="117">
        <v>0</v>
      </c>
      <c r="H51" s="117">
        <v>200180</v>
      </c>
      <c r="I51" s="117">
        <v>0</v>
      </c>
      <c r="J51" s="117">
        <v>251005</v>
      </c>
      <c r="K51" s="36"/>
      <c r="L51" s="129" t="s">
        <v>2308</v>
      </c>
      <c r="M51" s="76"/>
      <c r="N51" s="76"/>
      <c r="O51" s="76"/>
      <c r="P51" s="76"/>
    </row>
    <row r="52" spans="1:16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0"/>
        <v>2823038</v>
      </c>
      <c r="G52" s="117">
        <v>699200</v>
      </c>
      <c r="H52" s="117">
        <v>894930</v>
      </c>
      <c r="I52" s="117">
        <v>0</v>
      </c>
      <c r="J52" s="117">
        <v>1228908</v>
      </c>
      <c r="K52" s="36"/>
      <c r="L52" s="129" t="s">
        <v>2319</v>
      </c>
      <c r="M52" s="76"/>
      <c r="N52" s="76"/>
      <c r="O52" s="76"/>
      <c r="P52" s="76"/>
    </row>
    <row r="53" spans="1:16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0"/>
        <v>427821</v>
      </c>
      <c r="G53" s="117">
        <v>0</v>
      </c>
      <c r="H53" s="117">
        <v>24301</v>
      </c>
      <c r="I53" s="117">
        <v>39800</v>
      </c>
      <c r="J53" s="117">
        <v>363720</v>
      </c>
      <c r="K53" s="36"/>
      <c r="L53" s="129" t="s">
        <v>2308</v>
      </c>
      <c r="M53" s="76"/>
      <c r="N53" s="76"/>
      <c r="O53" s="76"/>
      <c r="P53" s="76"/>
    </row>
    <row r="54" spans="1:16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>
        <f t="shared" si="0"/>
        <v>1338327</v>
      </c>
      <c r="G54" s="117">
        <v>641000</v>
      </c>
      <c r="H54" s="117">
        <v>421190</v>
      </c>
      <c r="I54" s="117">
        <v>3250</v>
      </c>
      <c r="J54" s="117">
        <v>272887</v>
      </c>
      <c r="K54" s="36"/>
      <c r="L54" s="129" t="s">
        <v>2319</v>
      </c>
      <c r="M54" s="76"/>
      <c r="N54" s="76"/>
      <c r="O54" s="76"/>
      <c r="P54" s="76"/>
    </row>
    <row r="55" spans="1:16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 t="shared" si="0"/>
        <v>364140</v>
      </c>
      <c r="G55" s="117">
        <v>0</v>
      </c>
      <c r="H55" s="117">
        <v>53363</v>
      </c>
      <c r="I55" s="117">
        <v>0</v>
      </c>
      <c r="J55" s="117">
        <v>310777</v>
      </c>
      <c r="K55" s="36"/>
      <c r="L55" s="129" t="s">
        <v>2308</v>
      </c>
      <c r="M55" s="76"/>
      <c r="N55" s="76"/>
      <c r="O55" s="76"/>
      <c r="P55" s="76"/>
    </row>
    <row r="56" spans="1:16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 t="shared" si="0"/>
        <v>2406784</v>
      </c>
      <c r="G56" s="117">
        <v>300</v>
      </c>
      <c r="H56" s="117">
        <v>2406384</v>
      </c>
      <c r="I56" s="117">
        <v>0</v>
      </c>
      <c r="J56" s="117">
        <v>100</v>
      </c>
      <c r="K56" s="36"/>
      <c r="L56" s="129" t="s">
        <v>2308</v>
      </c>
      <c r="M56" s="76"/>
      <c r="N56" s="76"/>
      <c r="O56" s="76"/>
      <c r="P56" s="76"/>
    </row>
    <row r="57" spans="1:16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 t="shared" si="0"/>
        <v>239981</v>
      </c>
      <c r="G57" s="117">
        <v>0</v>
      </c>
      <c r="H57" s="117">
        <v>239631</v>
      </c>
      <c r="I57" s="117">
        <v>0</v>
      </c>
      <c r="J57" s="117">
        <v>350</v>
      </c>
      <c r="K57" s="36"/>
      <c r="L57" s="129" t="s">
        <v>2319</v>
      </c>
      <c r="M57" s="76"/>
      <c r="N57" s="76"/>
      <c r="O57" s="76"/>
      <c r="P57" s="76"/>
    </row>
    <row r="58" spans="1:16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 t="shared" si="0"/>
        <v>1520455</v>
      </c>
      <c r="G58" s="117">
        <v>435900</v>
      </c>
      <c r="H58" s="117">
        <v>112390</v>
      </c>
      <c r="I58" s="117">
        <v>5000</v>
      </c>
      <c r="J58" s="117">
        <v>967165</v>
      </c>
      <c r="K58" s="36"/>
      <c r="L58" s="129" t="s">
        <v>2319</v>
      </c>
      <c r="M58" s="76"/>
      <c r="N58" s="76"/>
      <c r="O58" s="76"/>
      <c r="P58" s="76"/>
    </row>
    <row r="59" spans="1:16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>
        <f t="shared" si="0"/>
        <v>1242823</v>
      </c>
      <c r="G59" s="117">
        <v>981000</v>
      </c>
      <c r="H59" s="117">
        <v>230923</v>
      </c>
      <c r="I59" s="117">
        <v>0</v>
      </c>
      <c r="J59" s="117">
        <v>30900</v>
      </c>
      <c r="K59" s="36"/>
      <c r="L59" s="129" t="s">
        <v>2308</v>
      </c>
      <c r="M59" s="76"/>
      <c r="N59" s="76"/>
      <c r="O59" s="76"/>
      <c r="P59" s="76"/>
    </row>
    <row r="60" spans="1:16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 t="shared" si="0"/>
        <v>276497</v>
      </c>
      <c r="G60" s="117">
        <v>1125</v>
      </c>
      <c r="H60" s="117">
        <v>181277</v>
      </c>
      <c r="I60" s="117">
        <v>0</v>
      </c>
      <c r="J60" s="117">
        <v>94095</v>
      </c>
      <c r="K60" s="36"/>
      <c r="L60" s="129" t="s">
        <v>2308</v>
      </c>
      <c r="M60" s="76"/>
      <c r="N60" s="76"/>
      <c r="O60" s="76"/>
      <c r="P60" s="76"/>
    </row>
    <row r="61" spans="1:16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 t="shared" si="0"/>
        <v>1614068</v>
      </c>
      <c r="G61" s="117">
        <v>0</v>
      </c>
      <c r="H61" s="117">
        <v>1544167</v>
      </c>
      <c r="I61" s="117">
        <v>0</v>
      </c>
      <c r="J61" s="117">
        <v>69901</v>
      </c>
      <c r="K61" s="36"/>
      <c r="L61" s="129" t="s">
        <v>2319</v>
      </c>
      <c r="M61" s="76"/>
      <c r="N61" s="76"/>
      <c r="O61" s="76"/>
      <c r="P61" s="76"/>
    </row>
    <row r="62" spans="1:16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 t="shared" si="0"/>
        <v>890434</v>
      </c>
      <c r="G62" s="117">
        <v>373901</v>
      </c>
      <c r="H62" s="117">
        <v>459033</v>
      </c>
      <c r="I62" s="117">
        <v>0</v>
      </c>
      <c r="J62" s="117">
        <v>57500</v>
      </c>
      <c r="K62" s="36"/>
      <c r="L62" s="129" t="s">
        <v>2308</v>
      </c>
      <c r="M62" s="76"/>
      <c r="N62" s="76"/>
      <c r="O62" s="76"/>
      <c r="P62" s="76"/>
    </row>
    <row r="63" spans="1:16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>
        <f t="shared" si="0"/>
        <v>0</v>
      </c>
      <c r="G63" s="117">
        <v>0</v>
      </c>
      <c r="H63" s="117">
        <v>0</v>
      </c>
      <c r="I63" s="117">
        <v>0</v>
      </c>
      <c r="J63" s="117">
        <v>0</v>
      </c>
      <c r="K63" s="36"/>
      <c r="L63" s="130" t="s">
        <v>9</v>
      </c>
      <c r="M63" s="76"/>
      <c r="N63" s="76"/>
      <c r="O63" s="76"/>
      <c r="P63" s="76"/>
    </row>
    <row r="64" spans="1:16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 t="shared" si="0"/>
        <v>3570978</v>
      </c>
      <c r="G64" s="117">
        <v>235000</v>
      </c>
      <c r="H64" s="117">
        <v>547878</v>
      </c>
      <c r="I64" s="117">
        <v>0</v>
      </c>
      <c r="J64" s="117">
        <v>2788100</v>
      </c>
      <c r="K64" s="36"/>
      <c r="L64" s="129" t="s">
        <v>2319</v>
      </c>
      <c r="M64" s="76"/>
      <c r="N64" s="76"/>
      <c r="O64" s="76"/>
      <c r="P64" s="76"/>
    </row>
    <row r="65" spans="1:16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>
        <f t="shared" si="0"/>
        <v>1099885</v>
      </c>
      <c r="G65" s="117">
        <v>189200</v>
      </c>
      <c r="H65" s="117">
        <v>129372</v>
      </c>
      <c r="I65" s="117">
        <v>0</v>
      </c>
      <c r="J65" s="117">
        <v>781313</v>
      </c>
      <c r="K65" s="36"/>
      <c r="L65" s="129" t="s">
        <v>2319</v>
      </c>
      <c r="M65" s="76"/>
      <c r="N65" s="76"/>
      <c r="O65" s="76"/>
      <c r="P65" s="76"/>
    </row>
    <row r="66" spans="1:16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 t="shared" si="0"/>
        <v>3788629</v>
      </c>
      <c r="G66" s="117">
        <v>2894700</v>
      </c>
      <c r="H66" s="117">
        <v>383209</v>
      </c>
      <c r="I66" s="117">
        <v>239000</v>
      </c>
      <c r="J66" s="117">
        <v>271720</v>
      </c>
      <c r="K66" s="36"/>
      <c r="L66" s="129" t="s">
        <v>2308</v>
      </c>
      <c r="M66" s="76"/>
      <c r="N66" s="76"/>
      <c r="O66" s="76"/>
      <c r="P66" s="76"/>
    </row>
    <row r="67" spans="1:16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 t="shared" si="0"/>
        <v>467536</v>
      </c>
      <c r="G67" s="117">
        <v>13200</v>
      </c>
      <c r="H67" s="117">
        <v>335736</v>
      </c>
      <c r="I67" s="117">
        <v>0</v>
      </c>
      <c r="J67" s="117">
        <v>118600</v>
      </c>
      <c r="K67" s="36"/>
      <c r="L67" s="129" t="s">
        <v>2319</v>
      </c>
      <c r="M67" s="76"/>
      <c r="N67" s="76"/>
      <c r="O67" s="76"/>
      <c r="P67" s="76"/>
    </row>
    <row r="68" spans="1:16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 t="shared" si="0"/>
        <v>2597048</v>
      </c>
      <c r="G68" s="117">
        <v>0</v>
      </c>
      <c r="H68" s="117">
        <v>1220858</v>
      </c>
      <c r="I68" s="117">
        <v>0</v>
      </c>
      <c r="J68" s="117">
        <v>1376190</v>
      </c>
      <c r="K68" s="36"/>
      <c r="L68" s="129" t="s">
        <v>2308</v>
      </c>
      <c r="M68" s="76"/>
      <c r="N68" s="76"/>
      <c r="O68" s="76"/>
      <c r="P68" s="76"/>
    </row>
    <row r="69" spans="1:16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 t="shared" si="0"/>
        <v>2491121</v>
      </c>
      <c r="G69" s="117">
        <v>1567800</v>
      </c>
      <c r="H69" s="117">
        <v>304469</v>
      </c>
      <c r="I69" s="117">
        <v>48850</v>
      </c>
      <c r="J69" s="117">
        <v>570002</v>
      </c>
      <c r="K69" s="36"/>
      <c r="L69" s="129" t="s">
        <v>2308</v>
      </c>
      <c r="M69" s="76"/>
      <c r="N69" s="76"/>
      <c r="O69" s="76"/>
      <c r="P69" s="76"/>
    </row>
    <row r="70" spans="1:16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>
        <f t="shared" si="0"/>
        <v>4053035</v>
      </c>
      <c r="G70" s="117">
        <v>171002</v>
      </c>
      <c r="H70" s="117">
        <v>1597984</v>
      </c>
      <c r="I70" s="117">
        <v>195612</v>
      </c>
      <c r="J70" s="117">
        <v>2088437</v>
      </c>
      <c r="K70" s="36"/>
      <c r="L70" s="129" t="s">
        <v>2319</v>
      </c>
      <c r="M70" s="76"/>
      <c r="N70" s="76"/>
      <c r="O70" s="76"/>
      <c r="P70" s="76"/>
    </row>
    <row r="71" spans="1:16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t="shared" si="0"/>
        <v>1074732</v>
      </c>
      <c r="G71" s="117">
        <v>570000</v>
      </c>
      <c r="H71" s="117">
        <v>79550</v>
      </c>
      <c r="I71" s="117">
        <v>0</v>
      </c>
      <c r="J71" s="117">
        <v>425182</v>
      </c>
      <c r="K71" s="36"/>
      <c r="L71" s="129" t="s">
        <v>2308</v>
      </c>
      <c r="M71" s="76"/>
      <c r="N71" s="76"/>
      <c r="O71" s="76"/>
      <c r="P71" s="76"/>
    </row>
    <row r="72" spans="1:16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0"/>
        <v>6564460</v>
      </c>
      <c r="G72" s="117">
        <v>2407400</v>
      </c>
      <c r="H72" s="117">
        <v>1407082</v>
      </c>
      <c r="I72" s="117">
        <v>2185000</v>
      </c>
      <c r="J72" s="117">
        <v>564978</v>
      </c>
      <c r="K72" s="36"/>
      <c r="L72" s="129" t="s">
        <v>2308</v>
      </c>
      <c r="M72" s="76"/>
      <c r="N72" s="76"/>
      <c r="O72" s="76"/>
      <c r="P72" s="76"/>
    </row>
    <row r="73" spans="1:16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0"/>
        <v>6829191</v>
      </c>
      <c r="G73" s="117">
        <v>6149783</v>
      </c>
      <c r="H73" s="117">
        <v>603121</v>
      </c>
      <c r="I73" s="117">
        <v>0</v>
      </c>
      <c r="J73" s="117">
        <v>76287</v>
      </c>
      <c r="K73" s="36"/>
      <c r="L73" s="129" t="s">
        <v>2308</v>
      </c>
      <c r="M73" s="76"/>
      <c r="N73" s="76"/>
      <c r="O73" s="76"/>
      <c r="P73" s="76"/>
    </row>
    <row r="74" spans="1:16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0"/>
        <v>667631</v>
      </c>
      <c r="G74" s="117">
        <v>0</v>
      </c>
      <c r="H74" s="117">
        <v>513807</v>
      </c>
      <c r="I74" s="117">
        <v>0</v>
      </c>
      <c r="J74" s="117">
        <v>153824</v>
      </c>
      <c r="K74" s="36"/>
      <c r="L74" s="129" t="s">
        <v>2308</v>
      </c>
      <c r="M74" s="76"/>
      <c r="N74" s="76"/>
      <c r="O74" s="76"/>
      <c r="P74" s="76"/>
    </row>
    <row r="75" spans="1:16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0"/>
        <v>823550</v>
      </c>
      <c r="G75" s="117">
        <v>290000</v>
      </c>
      <c r="H75" s="117">
        <v>472425</v>
      </c>
      <c r="I75" s="117">
        <v>1500</v>
      </c>
      <c r="J75" s="117">
        <v>59625</v>
      </c>
      <c r="K75" s="36"/>
      <c r="L75" s="129" t="s">
        <v>2308</v>
      </c>
      <c r="M75" s="76"/>
      <c r="N75" s="76"/>
      <c r="O75" s="76"/>
      <c r="P75" s="76"/>
    </row>
    <row r="76" spans="1:16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0"/>
        <v>2279736</v>
      </c>
      <c r="G76" s="117">
        <v>349000</v>
      </c>
      <c r="H76" s="117">
        <v>469035</v>
      </c>
      <c r="I76" s="117">
        <v>0</v>
      </c>
      <c r="J76" s="117">
        <v>1461701</v>
      </c>
      <c r="K76" s="36"/>
      <c r="L76" s="129" t="s">
        <v>2319</v>
      </c>
      <c r="M76" s="76"/>
      <c r="N76" s="76"/>
      <c r="O76" s="76"/>
      <c r="P76" s="76"/>
    </row>
    <row r="77" spans="1:16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0"/>
        <v>204877</v>
      </c>
      <c r="G77" s="117">
        <v>0</v>
      </c>
      <c r="H77" s="117">
        <v>197377</v>
      </c>
      <c r="I77" s="117">
        <v>0</v>
      </c>
      <c r="J77" s="117">
        <v>7500</v>
      </c>
      <c r="K77" s="36"/>
      <c r="L77" s="129" t="s">
        <v>2308</v>
      </c>
      <c r="M77" s="76"/>
      <c r="N77" s="76"/>
      <c r="O77" s="76"/>
      <c r="P77" s="76"/>
    </row>
    <row r="78" spans="1:16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>
        <f t="shared" si="0"/>
        <v>5418420</v>
      </c>
      <c r="G78" s="117">
        <v>0</v>
      </c>
      <c r="H78" s="117">
        <v>484719</v>
      </c>
      <c r="I78" s="117">
        <v>0</v>
      </c>
      <c r="J78" s="117">
        <v>4933701</v>
      </c>
      <c r="K78" s="36"/>
      <c r="L78" s="129" t="s">
        <v>2308</v>
      </c>
      <c r="M78" s="76"/>
      <c r="N78" s="76"/>
      <c r="O78" s="76"/>
      <c r="P78" s="76"/>
    </row>
    <row r="79" spans="1:16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t="shared" si="0"/>
        <v>218709</v>
      </c>
      <c r="G79" s="117">
        <v>0</v>
      </c>
      <c r="H79" s="117">
        <v>218202</v>
      </c>
      <c r="I79" s="117">
        <v>0</v>
      </c>
      <c r="J79" s="117">
        <v>507</v>
      </c>
      <c r="K79" s="36"/>
      <c r="L79" s="129" t="s">
        <v>2308</v>
      </c>
      <c r="M79" s="76"/>
      <c r="N79" s="76"/>
      <c r="O79" s="76"/>
      <c r="P79" s="76"/>
    </row>
    <row r="80" spans="1:16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0"/>
        <v>1348777</v>
      </c>
      <c r="G80" s="117">
        <v>298000</v>
      </c>
      <c r="H80" s="117">
        <v>625177</v>
      </c>
      <c r="I80" s="117">
        <v>0</v>
      </c>
      <c r="J80" s="117">
        <v>425600</v>
      </c>
      <c r="K80" s="36"/>
      <c r="L80" s="129" t="s">
        <v>2308</v>
      </c>
      <c r="M80" s="76"/>
      <c r="N80" s="76"/>
      <c r="O80" s="76"/>
      <c r="P80" s="76"/>
    </row>
    <row r="81" spans="1:16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0"/>
        <v>488353</v>
      </c>
      <c r="G81" s="117">
        <v>0</v>
      </c>
      <c r="H81" s="117">
        <v>488353</v>
      </c>
      <c r="I81" s="117">
        <v>0</v>
      </c>
      <c r="J81" s="117">
        <v>0</v>
      </c>
      <c r="K81" s="36"/>
      <c r="L81" s="129" t="s">
        <v>2308</v>
      </c>
      <c r="M81" s="76"/>
      <c r="N81" s="76"/>
      <c r="O81" s="76"/>
      <c r="P81" s="76"/>
    </row>
    <row r="82" spans="1:16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0"/>
        <v>919419</v>
      </c>
      <c r="G82" s="117">
        <v>0</v>
      </c>
      <c r="H82" s="117">
        <v>841284</v>
      </c>
      <c r="I82" s="117">
        <v>0</v>
      </c>
      <c r="J82" s="117">
        <v>78135</v>
      </c>
      <c r="K82" s="36"/>
      <c r="L82" s="129" t="s">
        <v>2308</v>
      </c>
      <c r="M82" s="76"/>
      <c r="N82" s="76"/>
      <c r="O82" s="76"/>
      <c r="P82" s="76"/>
    </row>
    <row r="83" spans="1:16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0"/>
        <v>179118</v>
      </c>
      <c r="G83" s="117">
        <v>0</v>
      </c>
      <c r="H83" s="117">
        <v>124773</v>
      </c>
      <c r="I83" s="117">
        <v>0</v>
      </c>
      <c r="J83" s="117">
        <v>54345</v>
      </c>
      <c r="K83" s="36"/>
      <c r="L83" s="129" t="s">
        <v>2308</v>
      </c>
      <c r="M83" s="76"/>
      <c r="N83" s="76"/>
      <c r="O83" s="76"/>
      <c r="P83" s="76"/>
    </row>
    <row r="84" spans="1:16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0"/>
        <v>944003</v>
      </c>
      <c r="G84" s="117">
        <v>212100</v>
      </c>
      <c r="H84" s="117">
        <v>123053</v>
      </c>
      <c r="I84" s="117">
        <v>0</v>
      </c>
      <c r="J84" s="117">
        <v>608850</v>
      </c>
      <c r="K84" s="36"/>
      <c r="L84" s="129" t="s">
        <v>2308</v>
      </c>
      <c r="M84" s="76"/>
      <c r="N84" s="76"/>
      <c r="O84" s="76"/>
      <c r="P84" s="76"/>
    </row>
    <row r="85" spans="1:16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0"/>
        <v>1301798</v>
      </c>
      <c r="G85" s="117">
        <v>256700</v>
      </c>
      <c r="H85" s="117">
        <v>379350</v>
      </c>
      <c r="I85" s="117">
        <v>25000</v>
      </c>
      <c r="J85" s="117">
        <v>640748</v>
      </c>
      <c r="K85" s="36"/>
      <c r="L85" s="129" t="s">
        <v>2308</v>
      </c>
      <c r="M85" s="76"/>
      <c r="N85" s="76"/>
      <c r="O85" s="76"/>
      <c r="P85" s="76"/>
    </row>
    <row r="86" spans="1:16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0"/>
        <v>3318052</v>
      </c>
      <c r="G86" s="117">
        <v>923650</v>
      </c>
      <c r="H86" s="117">
        <v>1364630</v>
      </c>
      <c r="I86" s="117">
        <v>8500</v>
      </c>
      <c r="J86" s="117">
        <v>1021272</v>
      </c>
      <c r="K86" s="36"/>
      <c r="L86" s="129" t="s">
        <v>2308</v>
      </c>
      <c r="M86" s="76"/>
      <c r="N86" s="76"/>
      <c r="O86" s="76"/>
      <c r="P86" s="76"/>
    </row>
    <row r="87" spans="1:16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0"/>
        <v>241955</v>
      </c>
      <c r="G87" s="117">
        <v>0</v>
      </c>
      <c r="H87" s="117">
        <v>222090</v>
      </c>
      <c r="I87" s="117">
        <v>0</v>
      </c>
      <c r="J87" s="117">
        <v>19865</v>
      </c>
      <c r="K87" s="36"/>
      <c r="L87" s="129" t="s">
        <v>2308</v>
      </c>
      <c r="M87" s="76"/>
      <c r="N87" s="76"/>
      <c r="O87" s="76"/>
      <c r="P87" s="76"/>
    </row>
    <row r="88" spans="1:16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0"/>
        <v>1801465</v>
      </c>
      <c r="G88" s="117">
        <v>400500</v>
      </c>
      <c r="H88" s="117">
        <v>933314</v>
      </c>
      <c r="I88" s="117">
        <v>0</v>
      </c>
      <c r="J88" s="117">
        <v>467651</v>
      </c>
      <c r="K88" s="36"/>
      <c r="L88" s="129" t="s">
        <v>2308</v>
      </c>
      <c r="M88" s="76"/>
      <c r="N88" s="76"/>
      <c r="O88" s="76"/>
      <c r="P88" s="76"/>
    </row>
    <row r="89" spans="1:16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0"/>
        <v>1871811</v>
      </c>
      <c r="G89" s="117">
        <v>695265</v>
      </c>
      <c r="H89" s="117">
        <v>770439</v>
      </c>
      <c r="I89" s="117">
        <v>0</v>
      </c>
      <c r="J89" s="117">
        <v>406107</v>
      </c>
      <c r="K89" s="36"/>
      <c r="L89" s="129" t="s">
        <v>2308</v>
      </c>
      <c r="M89" s="76"/>
      <c r="N89" s="76"/>
      <c r="O89" s="76"/>
      <c r="P89" s="76"/>
    </row>
    <row r="90" spans="1:16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0"/>
        <v>668409</v>
      </c>
      <c r="G90" s="117">
        <v>0</v>
      </c>
      <c r="H90" s="117">
        <v>243560</v>
      </c>
      <c r="I90" s="117">
        <v>0</v>
      </c>
      <c r="J90" s="117">
        <v>424849</v>
      </c>
      <c r="K90" s="36"/>
      <c r="L90" s="129" t="s">
        <v>2319</v>
      </c>
      <c r="M90" s="76"/>
      <c r="N90" s="76"/>
      <c r="O90" s="76"/>
      <c r="P90" s="76"/>
    </row>
    <row r="91" spans="1:16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0"/>
        <v>481846</v>
      </c>
      <c r="G91" s="117">
        <v>600</v>
      </c>
      <c r="H91" s="117">
        <v>369724</v>
      </c>
      <c r="I91" s="117">
        <v>0</v>
      </c>
      <c r="J91" s="117">
        <v>111522</v>
      </c>
      <c r="K91" s="36"/>
      <c r="L91" s="129" t="s">
        <v>2319</v>
      </c>
      <c r="M91" s="76"/>
      <c r="N91" s="76"/>
      <c r="O91" s="76"/>
      <c r="P91" s="76"/>
    </row>
    <row r="92" spans="1:16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0"/>
        <v>786283</v>
      </c>
      <c r="G92" s="117">
        <v>0</v>
      </c>
      <c r="H92" s="117">
        <v>450033</v>
      </c>
      <c r="I92" s="117">
        <v>850</v>
      </c>
      <c r="J92" s="117">
        <v>335400</v>
      </c>
      <c r="K92" s="36"/>
      <c r="L92" s="129" t="s">
        <v>2308</v>
      </c>
      <c r="M92" s="76"/>
      <c r="N92" s="76"/>
      <c r="O92" s="76"/>
      <c r="P92" s="76"/>
    </row>
    <row r="93" spans="1:16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0"/>
        <v>736337</v>
      </c>
      <c r="G93" s="117">
        <v>585000</v>
      </c>
      <c r="H93" s="117">
        <v>102937</v>
      </c>
      <c r="I93" s="117">
        <v>0</v>
      </c>
      <c r="J93" s="117">
        <v>48400</v>
      </c>
      <c r="K93" s="36"/>
      <c r="L93" s="129" t="s">
        <v>2319</v>
      </c>
      <c r="M93" s="76"/>
      <c r="N93" s="76"/>
      <c r="O93" s="76"/>
      <c r="P93" s="76"/>
    </row>
    <row r="94" spans="1:16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0"/>
        <v>537726</v>
      </c>
      <c r="G94" s="117">
        <v>0</v>
      </c>
      <c r="H94" s="117">
        <v>537726</v>
      </c>
      <c r="I94" s="117">
        <v>0</v>
      </c>
      <c r="J94" s="117">
        <v>0</v>
      </c>
      <c r="K94" s="36"/>
      <c r="L94" s="129" t="s">
        <v>2308</v>
      </c>
      <c r="M94" s="76"/>
      <c r="N94" s="76"/>
      <c r="O94" s="76"/>
      <c r="P94" s="76"/>
    </row>
    <row r="95" spans="1:16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aca="true" t="shared" si="1" ref="F95:F158">G95+H95+I95+J95</f>
        <v>1357238</v>
      </c>
      <c r="G95" s="117">
        <v>0</v>
      </c>
      <c r="H95" s="117">
        <v>954980</v>
      </c>
      <c r="I95" s="117">
        <v>0</v>
      </c>
      <c r="J95" s="117">
        <v>402258</v>
      </c>
      <c r="K95" s="36"/>
      <c r="L95" s="129" t="s">
        <v>2308</v>
      </c>
      <c r="M95" s="76"/>
      <c r="N95" s="76"/>
      <c r="O95" s="76"/>
      <c r="P95" s="76"/>
    </row>
    <row r="96" spans="1:16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t="shared" si="1"/>
        <v>145826</v>
      </c>
      <c r="G96" s="117">
        <v>0</v>
      </c>
      <c r="H96" s="117">
        <v>132926</v>
      </c>
      <c r="I96" s="117">
        <v>0</v>
      </c>
      <c r="J96" s="117">
        <v>12900</v>
      </c>
      <c r="K96" s="36"/>
      <c r="L96" s="129" t="s">
        <v>2319</v>
      </c>
      <c r="M96" s="76"/>
      <c r="N96" s="76"/>
      <c r="O96" s="76"/>
      <c r="P96" s="76"/>
    </row>
    <row r="97" spans="1:16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1"/>
        <v>579908</v>
      </c>
      <c r="G97" s="117">
        <v>0</v>
      </c>
      <c r="H97" s="117">
        <v>565608</v>
      </c>
      <c r="I97" s="117">
        <v>0</v>
      </c>
      <c r="J97" s="117">
        <v>14300</v>
      </c>
      <c r="K97" s="36"/>
      <c r="L97" s="129" t="s">
        <v>2319</v>
      </c>
      <c r="M97" s="76"/>
      <c r="N97" s="76"/>
      <c r="O97" s="76"/>
      <c r="P97" s="76"/>
    </row>
    <row r="98" spans="1:16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1"/>
        <v>2453342</v>
      </c>
      <c r="G98" s="117">
        <v>1979850</v>
      </c>
      <c r="H98" s="117">
        <v>111592</v>
      </c>
      <c r="I98" s="117">
        <v>0</v>
      </c>
      <c r="J98" s="117">
        <v>361900</v>
      </c>
      <c r="K98" s="36"/>
      <c r="L98" s="129" t="s">
        <v>2319</v>
      </c>
      <c r="M98" s="76"/>
      <c r="N98" s="76"/>
      <c r="O98" s="76"/>
      <c r="P98" s="76"/>
    </row>
    <row r="99" spans="1:16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1"/>
        <v>14093431</v>
      </c>
      <c r="G99" s="117">
        <v>1125800</v>
      </c>
      <c r="H99" s="117">
        <v>1372740</v>
      </c>
      <c r="I99" s="117">
        <v>4728800</v>
      </c>
      <c r="J99" s="117">
        <v>6866091</v>
      </c>
      <c r="K99" s="36"/>
      <c r="L99" s="129" t="s">
        <v>2308</v>
      </c>
      <c r="M99" s="76"/>
      <c r="N99" s="76"/>
      <c r="O99" s="76"/>
      <c r="P99" s="76"/>
    </row>
    <row r="100" spans="1:16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1"/>
        <v>611309</v>
      </c>
      <c r="G100" s="117">
        <v>0</v>
      </c>
      <c r="H100" s="117">
        <v>492243</v>
      </c>
      <c r="I100" s="117">
        <v>0</v>
      </c>
      <c r="J100" s="117">
        <v>119066</v>
      </c>
      <c r="K100" s="36"/>
      <c r="L100" s="129" t="s">
        <v>2308</v>
      </c>
      <c r="M100" s="76"/>
      <c r="N100" s="76"/>
      <c r="O100" s="76"/>
      <c r="P100" s="76"/>
    </row>
    <row r="101" spans="1:16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1"/>
        <v>1548244</v>
      </c>
      <c r="G101" s="117">
        <v>200</v>
      </c>
      <c r="H101" s="117">
        <v>926422</v>
      </c>
      <c r="I101" s="117">
        <v>0</v>
      </c>
      <c r="J101" s="117">
        <v>621622</v>
      </c>
      <c r="K101" s="36"/>
      <c r="L101" s="129" t="s">
        <v>2319</v>
      </c>
      <c r="M101" s="76"/>
      <c r="N101" s="76"/>
      <c r="O101" s="76"/>
      <c r="P101" s="76"/>
    </row>
    <row r="102" spans="1:16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1"/>
        <v>1173101</v>
      </c>
      <c r="G102" s="117">
        <v>0</v>
      </c>
      <c r="H102" s="117">
        <v>362161</v>
      </c>
      <c r="I102" s="117">
        <v>0</v>
      </c>
      <c r="J102" s="117">
        <v>810940</v>
      </c>
      <c r="K102" s="36"/>
      <c r="L102" s="129" t="s">
        <v>2308</v>
      </c>
      <c r="M102" s="76"/>
      <c r="N102" s="76"/>
      <c r="O102" s="76"/>
      <c r="P102" s="76"/>
    </row>
    <row r="103" spans="1:16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1"/>
        <v>598811</v>
      </c>
      <c r="G103" s="117">
        <v>0</v>
      </c>
      <c r="H103" s="117">
        <v>225751</v>
      </c>
      <c r="I103" s="117">
        <v>0</v>
      </c>
      <c r="J103" s="117">
        <v>373060</v>
      </c>
      <c r="K103" s="36"/>
      <c r="L103" s="129" t="s">
        <v>2319</v>
      </c>
      <c r="M103" s="76"/>
      <c r="N103" s="76"/>
      <c r="O103" s="76"/>
      <c r="P103" s="76"/>
    </row>
    <row r="104" spans="1:16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1"/>
        <v>2280596</v>
      </c>
      <c r="G104" s="117">
        <v>0</v>
      </c>
      <c r="H104" s="117">
        <v>2024145</v>
      </c>
      <c r="I104" s="117">
        <v>16500</v>
      </c>
      <c r="J104" s="117">
        <v>239951</v>
      </c>
      <c r="K104" s="36"/>
      <c r="L104" s="129" t="s">
        <v>2319</v>
      </c>
      <c r="M104" s="76"/>
      <c r="N104" s="76"/>
      <c r="O104" s="76"/>
      <c r="P104" s="76"/>
    </row>
    <row r="105" spans="1:16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1"/>
        <v>1454004</v>
      </c>
      <c r="G105" s="117">
        <v>433700</v>
      </c>
      <c r="H105" s="117">
        <v>493862</v>
      </c>
      <c r="I105" s="117">
        <v>0</v>
      </c>
      <c r="J105" s="117">
        <v>526442</v>
      </c>
      <c r="K105" s="36"/>
      <c r="L105" s="129" t="s">
        <v>2319</v>
      </c>
      <c r="M105" s="76"/>
      <c r="N105" s="76"/>
      <c r="O105" s="76"/>
      <c r="P105" s="76"/>
    </row>
    <row r="106" spans="1:16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1"/>
        <v>417201</v>
      </c>
      <c r="G106" s="117">
        <v>3445</v>
      </c>
      <c r="H106" s="117">
        <v>325196</v>
      </c>
      <c r="I106" s="117">
        <v>0</v>
      </c>
      <c r="J106" s="117">
        <v>88560</v>
      </c>
      <c r="K106" s="36"/>
      <c r="L106" s="129" t="s">
        <v>2319</v>
      </c>
      <c r="M106" s="76"/>
      <c r="N106" s="76"/>
      <c r="O106" s="76"/>
      <c r="P106" s="76"/>
    </row>
    <row r="107" spans="1:16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1"/>
        <v>614064</v>
      </c>
      <c r="G107" s="117">
        <v>0</v>
      </c>
      <c r="H107" s="117">
        <v>90364</v>
      </c>
      <c r="I107" s="117">
        <v>0</v>
      </c>
      <c r="J107" s="117">
        <v>523700</v>
      </c>
      <c r="K107" s="36"/>
      <c r="L107" s="129" t="s">
        <v>2308</v>
      </c>
      <c r="M107" s="76"/>
      <c r="N107" s="76"/>
      <c r="O107" s="76"/>
      <c r="P107" s="76"/>
    </row>
    <row r="108" spans="1:16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1"/>
        <v>47000</v>
      </c>
      <c r="G108" s="117">
        <v>0</v>
      </c>
      <c r="H108" s="117">
        <v>0</v>
      </c>
      <c r="I108" s="117">
        <v>0</v>
      </c>
      <c r="J108" s="117">
        <v>47000</v>
      </c>
      <c r="K108" s="36"/>
      <c r="L108" s="129" t="s">
        <v>2308</v>
      </c>
      <c r="M108" s="76"/>
      <c r="N108" s="76"/>
      <c r="O108" s="76"/>
      <c r="P108" s="76"/>
    </row>
    <row r="109" spans="1:16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>
        <f t="shared" si="1"/>
        <v>1404566</v>
      </c>
      <c r="G109" s="117">
        <v>380000</v>
      </c>
      <c r="H109" s="117">
        <v>851136</v>
      </c>
      <c r="I109" s="117">
        <v>15200</v>
      </c>
      <c r="J109" s="117">
        <v>158230</v>
      </c>
      <c r="K109" s="36"/>
      <c r="L109" s="129" t="s">
        <v>2308</v>
      </c>
      <c r="M109" s="76"/>
      <c r="N109" s="76"/>
      <c r="O109" s="76"/>
      <c r="P109" s="76"/>
    </row>
    <row r="110" spans="1:16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t="shared" si="1"/>
        <v>593169</v>
      </c>
      <c r="G110" s="117">
        <v>0</v>
      </c>
      <c r="H110" s="117">
        <v>515849</v>
      </c>
      <c r="I110" s="117">
        <v>0</v>
      </c>
      <c r="J110" s="117">
        <v>77320</v>
      </c>
      <c r="K110" s="36"/>
      <c r="L110" s="129" t="s">
        <v>2319</v>
      </c>
      <c r="M110" s="76"/>
      <c r="N110" s="76"/>
      <c r="O110" s="76"/>
      <c r="P110" s="76"/>
    </row>
    <row r="111" spans="1:16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1"/>
        <v>1196962</v>
      </c>
      <c r="G111" s="117">
        <v>6800</v>
      </c>
      <c r="H111" s="117">
        <v>673591</v>
      </c>
      <c r="I111" s="117">
        <v>145301</v>
      </c>
      <c r="J111" s="117">
        <v>371270</v>
      </c>
      <c r="K111" s="36"/>
      <c r="L111" s="129" t="s">
        <v>2308</v>
      </c>
      <c r="M111" s="76"/>
      <c r="N111" s="76"/>
      <c r="O111" s="76"/>
      <c r="P111" s="76"/>
    </row>
    <row r="112" spans="1:16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1"/>
        <v>186967</v>
      </c>
      <c r="G112" s="117">
        <v>0</v>
      </c>
      <c r="H112" s="117">
        <v>39325</v>
      </c>
      <c r="I112" s="117">
        <v>0</v>
      </c>
      <c r="J112" s="117">
        <v>147642</v>
      </c>
      <c r="K112" s="36"/>
      <c r="L112" s="129" t="s">
        <v>2308</v>
      </c>
      <c r="M112" s="76"/>
      <c r="N112" s="76"/>
      <c r="O112" s="76"/>
      <c r="P112" s="76"/>
    </row>
    <row r="113" spans="1:16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1"/>
        <v>2660169</v>
      </c>
      <c r="G113" s="117">
        <v>1701</v>
      </c>
      <c r="H113" s="117">
        <v>2490264</v>
      </c>
      <c r="I113" s="117">
        <v>0</v>
      </c>
      <c r="J113" s="117">
        <v>168204</v>
      </c>
      <c r="K113" s="36"/>
      <c r="L113" s="129" t="s">
        <v>2308</v>
      </c>
      <c r="M113" s="76"/>
      <c r="N113" s="76"/>
      <c r="O113" s="76"/>
      <c r="P113" s="76"/>
    </row>
    <row r="114" spans="1:16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1"/>
        <v>3100701</v>
      </c>
      <c r="G114" s="117">
        <v>928850</v>
      </c>
      <c r="H114" s="117">
        <v>1582051</v>
      </c>
      <c r="I114" s="117">
        <v>0</v>
      </c>
      <c r="J114" s="117">
        <v>589800</v>
      </c>
      <c r="K114" s="36"/>
      <c r="L114" s="129" t="s">
        <v>2308</v>
      </c>
      <c r="M114" s="76"/>
      <c r="N114" s="76"/>
      <c r="O114" s="76"/>
      <c r="P114" s="76"/>
    </row>
    <row r="115" spans="1:16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1"/>
        <v>842690</v>
      </c>
      <c r="G115" s="117">
        <v>0</v>
      </c>
      <c r="H115" s="117">
        <v>0</v>
      </c>
      <c r="I115" s="117">
        <v>44000</v>
      </c>
      <c r="J115" s="117">
        <v>798690</v>
      </c>
      <c r="K115" s="36"/>
      <c r="L115" s="129" t="s">
        <v>2308</v>
      </c>
      <c r="M115" s="76"/>
      <c r="N115" s="76"/>
      <c r="O115" s="76"/>
      <c r="P115" s="76"/>
    </row>
    <row r="116" spans="1:16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>
        <f t="shared" si="1"/>
        <v>1087700</v>
      </c>
      <c r="G116" s="117">
        <v>571250</v>
      </c>
      <c r="H116" s="117">
        <v>477149</v>
      </c>
      <c r="I116" s="117">
        <v>0</v>
      </c>
      <c r="J116" s="117">
        <v>39301</v>
      </c>
      <c r="K116" s="36"/>
      <c r="L116" s="129" t="s">
        <v>2319</v>
      </c>
      <c r="M116" s="76"/>
      <c r="N116" s="76"/>
      <c r="O116" s="76"/>
      <c r="P116" s="76"/>
    </row>
    <row r="117" spans="1:16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t="shared" si="1"/>
        <v>549967</v>
      </c>
      <c r="G117" s="117">
        <v>0</v>
      </c>
      <c r="H117" s="117">
        <v>440313</v>
      </c>
      <c r="I117" s="117">
        <v>0</v>
      </c>
      <c r="J117" s="117">
        <v>109654</v>
      </c>
      <c r="K117" s="36"/>
      <c r="L117" s="129" t="s">
        <v>2308</v>
      </c>
      <c r="M117" s="76"/>
      <c r="N117" s="76"/>
      <c r="O117" s="76"/>
      <c r="P117" s="76"/>
    </row>
    <row r="118" spans="1:16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1"/>
        <v>1251005</v>
      </c>
      <c r="G118" s="117">
        <v>0</v>
      </c>
      <c r="H118" s="117">
        <v>141060</v>
      </c>
      <c r="I118" s="117">
        <v>0</v>
      </c>
      <c r="J118" s="117">
        <v>1109945</v>
      </c>
      <c r="K118" s="36"/>
      <c r="L118" s="129" t="s">
        <v>2319</v>
      </c>
      <c r="M118" s="76"/>
      <c r="N118" s="76"/>
      <c r="O118" s="76"/>
      <c r="P118" s="76"/>
    </row>
    <row r="119" spans="1:16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>
        <f t="shared" si="1"/>
        <v>4107422</v>
      </c>
      <c r="G119" s="117">
        <v>0</v>
      </c>
      <c r="H119" s="117">
        <v>521382</v>
      </c>
      <c r="I119" s="117">
        <v>125500</v>
      </c>
      <c r="J119" s="117">
        <v>3460540</v>
      </c>
      <c r="K119" s="36"/>
      <c r="L119" s="129" t="s">
        <v>2308</v>
      </c>
      <c r="M119" s="76"/>
      <c r="N119" s="76"/>
      <c r="O119" s="76"/>
      <c r="P119" s="76"/>
    </row>
    <row r="120" spans="1:16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t="shared" si="1"/>
        <v>2269443</v>
      </c>
      <c r="G120" s="117">
        <v>0</v>
      </c>
      <c r="H120" s="117">
        <v>769857</v>
      </c>
      <c r="I120" s="117">
        <v>1332500</v>
      </c>
      <c r="J120" s="117">
        <v>167086</v>
      </c>
      <c r="K120" s="36"/>
      <c r="L120" s="129" t="s">
        <v>2308</v>
      </c>
      <c r="M120" s="76"/>
      <c r="N120" s="76"/>
      <c r="O120" s="76"/>
      <c r="P120" s="76"/>
    </row>
    <row r="121" spans="1:16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1"/>
        <v>906627</v>
      </c>
      <c r="G121" s="117">
        <v>0</v>
      </c>
      <c r="H121" s="117">
        <v>747258</v>
      </c>
      <c r="I121" s="117">
        <v>0</v>
      </c>
      <c r="J121" s="117">
        <v>159369</v>
      </c>
      <c r="K121" s="36"/>
      <c r="L121" s="129" t="s">
        <v>2319</v>
      </c>
      <c r="M121" s="76"/>
      <c r="N121" s="76"/>
      <c r="O121" s="76"/>
      <c r="P121" s="76"/>
    </row>
    <row r="122" spans="1:16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1"/>
        <v>2574533</v>
      </c>
      <c r="G122" s="117">
        <v>1750758</v>
      </c>
      <c r="H122" s="117">
        <v>818350</v>
      </c>
      <c r="I122" s="117">
        <v>0</v>
      </c>
      <c r="J122" s="117">
        <v>5425</v>
      </c>
      <c r="K122" s="36"/>
      <c r="L122" s="129" t="s">
        <v>2308</v>
      </c>
      <c r="M122" s="76"/>
      <c r="N122" s="76"/>
      <c r="O122" s="76"/>
      <c r="P122" s="76"/>
    </row>
    <row r="123" spans="1:16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1"/>
        <v>2949660</v>
      </c>
      <c r="G123" s="117">
        <v>0</v>
      </c>
      <c r="H123" s="117">
        <v>2360221</v>
      </c>
      <c r="I123" s="117">
        <v>0</v>
      </c>
      <c r="J123" s="117">
        <v>589439</v>
      </c>
      <c r="K123" s="36"/>
      <c r="L123" s="129" t="s">
        <v>2319</v>
      </c>
      <c r="M123" s="76"/>
      <c r="N123" s="76"/>
      <c r="O123" s="76"/>
      <c r="P123" s="76"/>
    </row>
    <row r="124" spans="1:16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1"/>
        <v>117800</v>
      </c>
      <c r="G124" s="117">
        <v>0</v>
      </c>
      <c r="H124" s="117">
        <v>96850</v>
      </c>
      <c r="I124" s="117">
        <v>0</v>
      </c>
      <c r="J124" s="117">
        <v>20950</v>
      </c>
      <c r="K124" s="36"/>
      <c r="L124" s="129" t="s">
        <v>2308</v>
      </c>
      <c r="M124" s="76"/>
      <c r="N124" s="76"/>
      <c r="O124" s="76"/>
      <c r="P124" s="76"/>
    </row>
    <row r="125" spans="1:16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1"/>
        <v>754301</v>
      </c>
      <c r="G125" s="117">
        <v>0</v>
      </c>
      <c r="H125" s="117">
        <v>79301</v>
      </c>
      <c r="I125" s="117">
        <v>0</v>
      </c>
      <c r="J125" s="117">
        <v>675000</v>
      </c>
      <c r="K125" s="36"/>
      <c r="L125" s="129" t="s">
        <v>2308</v>
      </c>
      <c r="M125" s="76"/>
      <c r="N125" s="76"/>
      <c r="O125" s="76"/>
      <c r="P125" s="76"/>
    </row>
    <row r="126" spans="1:16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1"/>
        <v>97963</v>
      </c>
      <c r="G126" s="117">
        <v>0</v>
      </c>
      <c r="H126" s="117">
        <v>66979</v>
      </c>
      <c r="I126" s="117">
        <v>0</v>
      </c>
      <c r="J126" s="117">
        <v>30984</v>
      </c>
      <c r="K126" s="36"/>
      <c r="L126" s="129" t="s">
        <v>2308</v>
      </c>
      <c r="M126" s="76"/>
      <c r="N126" s="76"/>
      <c r="O126" s="76"/>
      <c r="P126" s="76"/>
    </row>
    <row r="127" spans="1:16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1"/>
        <v>6942097</v>
      </c>
      <c r="G127" s="117">
        <v>0</v>
      </c>
      <c r="H127" s="117">
        <v>1015295</v>
      </c>
      <c r="I127" s="117">
        <v>0</v>
      </c>
      <c r="J127" s="117">
        <v>5926802</v>
      </c>
      <c r="K127" s="36"/>
      <c r="L127" s="129" t="s">
        <v>2319</v>
      </c>
      <c r="M127" s="76"/>
      <c r="N127" s="76"/>
      <c r="O127" s="76"/>
      <c r="P127" s="76"/>
    </row>
    <row r="128" spans="1:16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1"/>
        <v>293443</v>
      </c>
      <c r="G128" s="117">
        <v>0</v>
      </c>
      <c r="H128" s="117">
        <v>135492</v>
      </c>
      <c r="I128" s="117">
        <v>0</v>
      </c>
      <c r="J128" s="117">
        <v>157951</v>
      </c>
      <c r="K128" s="36"/>
      <c r="L128" s="129" t="s">
        <v>2308</v>
      </c>
      <c r="M128" s="76"/>
      <c r="N128" s="76"/>
      <c r="O128" s="76"/>
      <c r="P128" s="76"/>
    </row>
    <row r="129" spans="1:16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1"/>
        <v>14084102</v>
      </c>
      <c r="G129" s="117">
        <v>1092500</v>
      </c>
      <c r="H129" s="117">
        <v>334444</v>
      </c>
      <c r="I129" s="117">
        <v>7048000</v>
      </c>
      <c r="J129" s="117">
        <v>5609158</v>
      </c>
      <c r="K129" s="36"/>
      <c r="L129" s="129" t="s">
        <v>2319</v>
      </c>
      <c r="M129" s="76"/>
      <c r="N129" s="76"/>
      <c r="O129" s="76"/>
      <c r="P129" s="76"/>
    </row>
    <row r="130" spans="1:16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1"/>
        <v>2126308</v>
      </c>
      <c r="G130" s="117">
        <v>1989575</v>
      </c>
      <c r="H130" s="117">
        <v>120533</v>
      </c>
      <c r="I130" s="117">
        <v>4000</v>
      </c>
      <c r="J130" s="117">
        <v>12200</v>
      </c>
      <c r="K130" s="36"/>
      <c r="L130" s="129" t="s">
        <v>2319</v>
      </c>
      <c r="M130" s="76"/>
      <c r="N130" s="76"/>
      <c r="O130" s="76"/>
      <c r="P130" s="76"/>
    </row>
    <row r="131" spans="1:16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1"/>
        <v>642642</v>
      </c>
      <c r="G131" s="117">
        <v>0</v>
      </c>
      <c r="H131" s="117">
        <v>551478</v>
      </c>
      <c r="I131" s="117">
        <v>3800</v>
      </c>
      <c r="J131" s="117">
        <v>87364</v>
      </c>
      <c r="K131" s="36"/>
      <c r="L131" s="129" t="s">
        <v>2319</v>
      </c>
      <c r="M131" s="76"/>
      <c r="N131" s="76"/>
      <c r="O131" s="76"/>
      <c r="P131" s="76"/>
    </row>
    <row r="132" spans="1:16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1"/>
        <v>653029</v>
      </c>
      <c r="G132" s="117">
        <v>498819</v>
      </c>
      <c r="H132" s="117">
        <v>154210</v>
      </c>
      <c r="I132" s="117">
        <v>0</v>
      </c>
      <c r="J132" s="117">
        <v>0</v>
      </c>
      <c r="K132" s="36"/>
      <c r="L132" s="129" t="s">
        <v>2308</v>
      </c>
      <c r="M132" s="76"/>
      <c r="N132" s="76"/>
      <c r="O132" s="76"/>
      <c r="P132" s="76"/>
    </row>
    <row r="133" spans="1:16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>
        <f t="shared" si="1"/>
        <v>3230786</v>
      </c>
      <c r="G133" s="117">
        <v>0</v>
      </c>
      <c r="H133" s="117">
        <v>382340</v>
      </c>
      <c r="I133" s="117">
        <v>1982000</v>
      </c>
      <c r="J133" s="117">
        <v>866446</v>
      </c>
      <c r="K133" s="36"/>
      <c r="L133" s="129" t="s">
        <v>2308</v>
      </c>
      <c r="M133" s="76"/>
      <c r="N133" s="76"/>
      <c r="O133" s="76"/>
      <c r="P133" s="76"/>
    </row>
    <row r="134" spans="1:16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t="shared" si="1"/>
        <v>138154</v>
      </c>
      <c r="G134" s="117">
        <v>0</v>
      </c>
      <c r="H134" s="117">
        <v>127654</v>
      </c>
      <c r="I134" s="117">
        <v>9000</v>
      </c>
      <c r="J134" s="117">
        <v>1500</v>
      </c>
      <c r="K134" s="36"/>
      <c r="L134" s="129" t="s">
        <v>2308</v>
      </c>
      <c r="M134" s="76"/>
      <c r="N134" s="76"/>
      <c r="O134" s="76"/>
      <c r="P134" s="76"/>
    </row>
    <row r="135" spans="1:16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1"/>
        <v>167822</v>
      </c>
      <c r="G135" s="117">
        <v>0</v>
      </c>
      <c r="H135" s="117">
        <v>153272</v>
      </c>
      <c r="I135" s="117">
        <v>0</v>
      </c>
      <c r="J135" s="117">
        <v>14550</v>
      </c>
      <c r="K135" s="36"/>
      <c r="L135" s="129" t="s">
        <v>2308</v>
      </c>
      <c r="M135" s="76"/>
      <c r="N135" s="76"/>
      <c r="O135" s="76"/>
      <c r="P135" s="76"/>
    </row>
    <row r="136" spans="1:16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1"/>
        <v>3420049</v>
      </c>
      <c r="G136" s="117">
        <v>1241500</v>
      </c>
      <c r="H136" s="117">
        <v>87742</v>
      </c>
      <c r="I136" s="117">
        <v>9750</v>
      </c>
      <c r="J136" s="117">
        <v>2081057</v>
      </c>
      <c r="K136" s="36"/>
      <c r="L136" s="129" t="s">
        <v>2319</v>
      </c>
      <c r="M136" s="76"/>
      <c r="N136" s="76"/>
      <c r="O136" s="76"/>
      <c r="P136" s="76"/>
    </row>
    <row r="137" spans="1:16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1"/>
        <v>900</v>
      </c>
      <c r="G137" s="117">
        <v>0</v>
      </c>
      <c r="H137" s="117">
        <v>0</v>
      </c>
      <c r="I137" s="117">
        <v>0</v>
      </c>
      <c r="J137" s="117">
        <v>900</v>
      </c>
      <c r="K137" s="36"/>
      <c r="L137" s="129" t="s">
        <v>2308</v>
      </c>
      <c r="M137" s="76"/>
      <c r="N137" s="76"/>
      <c r="O137" s="76"/>
      <c r="P137" s="76"/>
    </row>
    <row r="138" spans="1:16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1"/>
        <v>1546455</v>
      </c>
      <c r="G138" s="117">
        <v>720151</v>
      </c>
      <c r="H138" s="117">
        <v>486303</v>
      </c>
      <c r="I138" s="117">
        <v>0</v>
      </c>
      <c r="J138" s="117">
        <v>340001</v>
      </c>
      <c r="K138" s="36"/>
      <c r="L138" s="129" t="s">
        <v>2319</v>
      </c>
      <c r="M138" s="76"/>
      <c r="N138" s="76"/>
      <c r="O138" s="76"/>
      <c r="P138" s="76"/>
    </row>
    <row r="139" spans="1:16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1"/>
        <v>420119</v>
      </c>
      <c r="G139" s="117">
        <v>271765</v>
      </c>
      <c r="H139" s="117">
        <v>140014</v>
      </c>
      <c r="I139" s="117">
        <v>0</v>
      </c>
      <c r="J139" s="117">
        <v>8340</v>
      </c>
      <c r="K139" s="36"/>
      <c r="L139" s="129" t="s">
        <v>2308</v>
      </c>
      <c r="M139" s="76"/>
      <c r="N139" s="76"/>
      <c r="O139" s="76"/>
      <c r="P139" s="76"/>
    </row>
    <row r="140" spans="1:16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1"/>
        <v>390913</v>
      </c>
      <c r="G140" s="117">
        <v>0</v>
      </c>
      <c r="H140" s="117">
        <v>268038</v>
      </c>
      <c r="I140" s="117">
        <v>0</v>
      </c>
      <c r="J140" s="117">
        <v>122875</v>
      </c>
      <c r="K140" s="36"/>
      <c r="L140" s="129" t="s">
        <v>2308</v>
      </c>
      <c r="M140" s="76"/>
      <c r="N140" s="76"/>
      <c r="O140" s="76"/>
      <c r="P140" s="76"/>
    </row>
    <row r="141" spans="1:16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1"/>
        <v>1340734</v>
      </c>
      <c r="G141" s="117">
        <v>973607</v>
      </c>
      <c r="H141" s="117">
        <v>227359</v>
      </c>
      <c r="I141" s="117">
        <v>18000</v>
      </c>
      <c r="J141" s="117">
        <v>121768</v>
      </c>
      <c r="K141" s="36"/>
      <c r="L141" s="129" t="s">
        <v>2319</v>
      </c>
      <c r="M141" s="76"/>
      <c r="N141" s="76"/>
      <c r="O141" s="76"/>
      <c r="P141" s="76"/>
    </row>
    <row r="142" spans="1:16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t="shared" si="1"/>
        <v>1288477</v>
      </c>
      <c r="G142" s="117">
        <v>0</v>
      </c>
      <c r="H142" s="117">
        <v>286246</v>
      </c>
      <c r="I142" s="117">
        <v>750</v>
      </c>
      <c r="J142" s="117">
        <v>1001481</v>
      </c>
      <c r="K142" s="36"/>
      <c r="L142" s="129" t="s">
        <v>2308</v>
      </c>
      <c r="M142" s="76"/>
      <c r="N142" s="76"/>
      <c r="O142" s="76"/>
      <c r="P142" s="76"/>
    </row>
    <row r="143" spans="1:16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1"/>
        <v>2770002</v>
      </c>
      <c r="G143" s="117">
        <v>1363060</v>
      </c>
      <c r="H143" s="117">
        <v>1146197</v>
      </c>
      <c r="I143" s="117">
        <v>1200</v>
      </c>
      <c r="J143" s="117">
        <v>259545</v>
      </c>
      <c r="K143" s="36"/>
      <c r="L143" s="129" t="s">
        <v>2308</v>
      </c>
      <c r="M143" s="76"/>
      <c r="N143" s="76"/>
      <c r="O143" s="76"/>
      <c r="P143" s="76"/>
    </row>
    <row r="144" spans="1:16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1"/>
        <v>454522</v>
      </c>
      <c r="G144" s="117">
        <v>47400</v>
      </c>
      <c r="H144" s="117">
        <v>407122</v>
      </c>
      <c r="I144" s="117">
        <v>0</v>
      </c>
      <c r="J144" s="117">
        <v>0</v>
      </c>
      <c r="K144" s="36"/>
      <c r="L144" s="129" t="s">
        <v>2308</v>
      </c>
      <c r="M144" s="76"/>
      <c r="N144" s="76"/>
      <c r="O144" s="76"/>
      <c r="P144" s="76"/>
    </row>
    <row r="145" spans="1:16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1"/>
        <v>3675829</v>
      </c>
      <c r="G145" s="117">
        <v>2423870</v>
      </c>
      <c r="H145" s="117">
        <v>916277</v>
      </c>
      <c r="I145" s="117">
        <v>68900</v>
      </c>
      <c r="J145" s="117">
        <v>266782</v>
      </c>
      <c r="K145" s="36"/>
      <c r="L145" s="129" t="s">
        <v>2308</v>
      </c>
      <c r="M145" s="76"/>
      <c r="N145" s="76"/>
      <c r="O145" s="76"/>
      <c r="P145" s="76"/>
    </row>
    <row r="146" spans="1:16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1"/>
        <v>2891317</v>
      </c>
      <c r="G146" s="117">
        <v>1539714</v>
      </c>
      <c r="H146" s="117">
        <v>257852</v>
      </c>
      <c r="I146" s="117">
        <v>0</v>
      </c>
      <c r="J146" s="117">
        <v>1093751</v>
      </c>
      <c r="K146" s="36"/>
      <c r="L146" s="129" t="s">
        <v>2319</v>
      </c>
      <c r="M146" s="76"/>
      <c r="N146" s="76"/>
      <c r="O146" s="76"/>
      <c r="P146" s="76"/>
    </row>
    <row r="147" spans="1:16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1"/>
        <v>3779870</v>
      </c>
      <c r="G147" s="117">
        <v>199700</v>
      </c>
      <c r="H147" s="117">
        <v>1059969</v>
      </c>
      <c r="I147" s="117">
        <v>17900</v>
      </c>
      <c r="J147" s="117">
        <v>2502301</v>
      </c>
      <c r="K147" s="36"/>
      <c r="L147" s="129" t="s">
        <v>2308</v>
      </c>
      <c r="M147" s="76"/>
      <c r="N147" s="76"/>
      <c r="O147" s="76"/>
      <c r="P147" s="76"/>
    </row>
    <row r="148" spans="1:16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1"/>
        <v>3758</v>
      </c>
      <c r="G148" s="117">
        <v>0</v>
      </c>
      <c r="H148" s="117">
        <v>2189</v>
      </c>
      <c r="I148" s="117">
        <v>0</v>
      </c>
      <c r="J148" s="117">
        <v>1569</v>
      </c>
      <c r="K148" s="36"/>
      <c r="L148" s="129" t="s">
        <v>2308</v>
      </c>
      <c r="M148" s="76"/>
      <c r="N148" s="76"/>
      <c r="O148" s="76"/>
      <c r="P148" s="76"/>
    </row>
    <row r="149" spans="1:16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1"/>
        <v>2834091</v>
      </c>
      <c r="G149" s="117">
        <v>0</v>
      </c>
      <c r="H149" s="117">
        <v>30000</v>
      </c>
      <c r="I149" s="117">
        <v>0</v>
      </c>
      <c r="J149" s="117">
        <v>2804091</v>
      </c>
      <c r="K149" s="36"/>
      <c r="L149" s="129" t="s">
        <v>2319</v>
      </c>
      <c r="M149" s="76"/>
      <c r="N149" s="76"/>
      <c r="O149" s="76"/>
      <c r="P149" s="76"/>
    </row>
    <row r="150" spans="1:16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>
        <f t="shared" si="1"/>
        <v>195510</v>
      </c>
      <c r="G150" s="117">
        <v>0</v>
      </c>
      <c r="H150" s="117">
        <v>187198</v>
      </c>
      <c r="I150" s="117">
        <v>0</v>
      </c>
      <c r="J150" s="117">
        <v>8312</v>
      </c>
      <c r="K150" s="36"/>
      <c r="L150" s="129" t="s">
        <v>2319</v>
      </c>
      <c r="M150" s="76"/>
      <c r="N150" s="76"/>
      <c r="O150" s="76"/>
      <c r="P150" s="76"/>
    </row>
    <row r="151" spans="1:16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t="shared" si="1"/>
        <v>33706</v>
      </c>
      <c r="G151" s="117">
        <v>0</v>
      </c>
      <c r="H151" s="117">
        <v>31006</v>
      </c>
      <c r="I151" s="117">
        <v>0</v>
      </c>
      <c r="J151" s="117">
        <v>2700</v>
      </c>
      <c r="K151" s="36"/>
      <c r="L151" s="129" t="s">
        <v>2319</v>
      </c>
      <c r="M151" s="76"/>
      <c r="N151" s="76"/>
      <c r="O151" s="76"/>
      <c r="P151" s="76"/>
    </row>
    <row r="152" spans="1:16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1"/>
        <v>773659</v>
      </c>
      <c r="G152" s="117">
        <v>6300</v>
      </c>
      <c r="H152" s="117">
        <v>534334</v>
      </c>
      <c r="I152" s="117">
        <v>45800</v>
      </c>
      <c r="J152" s="117">
        <v>187225</v>
      </c>
      <c r="K152" s="63"/>
      <c r="L152" s="129" t="s">
        <v>2319</v>
      </c>
      <c r="M152" s="76"/>
      <c r="N152" s="76"/>
      <c r="O152" s="76"/>
      <c r="P152" s="76"/>
    </row>
    <row r="153" spans="1:16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1"/>
        <v>109255</v>
      </c>
      <c r="G153" s="117">
        <v>0</v>
      </c>
      <c r="H153" s="117">
        <v>107555</v>
      </c>
      <c r="I153" s="117">
        <v>0</v>
      </c>
      <c r="J153" s="117">
        <v>1700</v>
      </c>
      <c r="K153" s="36"/>
      <c r="L153" s="129" t="s">
        <v>2319</v>
      </c>
      <c r="M153" s="76"/>
      <c r="N153" s="76"/>
      <c r="O153" s="76"/>
      <c r="P153" s="76"/>
    </row>
    <row r="154" spans="1:16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1"/>
        <v>131900</v>
      </c>
      <c r="G154" s="117">
        <v>0</v>
      </c>
      <c r="H154" s="117">
        <v>131900</v>
      </c>
      <c r="I154" s="117">
        <v>0</v>
      </c>
      <c r="J154" s="117">
        <v>0</v>
      </c>
      <c r="K154" s="36"/>
      <c r="L154" s="129" t="s">
        <v>2319</v>
      </c>
      <c r="M154" s="76"/>
      <c r="N154" s="76"/>
      <c r="O154" s="76"/>
      <c r="P154" s="76"/>
    </row>
    <row r="155" spans="1:16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1"/>
        <v>353525</v>
      </c>
      <c r="G155" s="117">
        <v>10000</v>
      </c>
      <c r="H155" s="117">
        <v>146328</v>
      </c>
      <c r="I155" s="117">
        <v>102500</v>
      </c>
      <c r="J155" s="117">
        <v>94697</v>
      </c>
      <c r="K155" s="36"/>
      <c r="L155" s="129" t="s">
        <v>2319</v>
      </c>
      <c r="M155" s="76"/>
      <c r="N155" s="76"/>
      <c r="O155" s="76"/>
      <c r="P155" s="76"/>
    </row>
    <row r="156" spans="1:16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1"/>
        <v>1279036</v>
      </c>
      <c r="G156" s="117">
        <v>0</v>
      </c>
      <c r="H156" s="117">
        <v>599923</v>
      </c>
      <c r="I156" s="117">
        <v>592178</v>
      </c>
      <c r="J156" s="117">
        <v>86935</v>
      </c>
      <c r="K156" s="36"/>
      <c r="L156" s="129" t="s">
        <v>2319</v>
      </c>
      <c r="M156" s="76"/>
      <c r="N156" s="76"/>
      <c r="O156" s="76"/>
      <c r="P156" s="76"/>
    </row>
    <row r="157" spans="1:16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1"/>
        <v>1304547</v>
      </c>
      <c r="G157" s="117">
        <v>427050</v>
      </c>
      <c r="H157" s="117">
        <v>164925</v>
      </c>
      <c r="I157" s="117">
        <v>608072</v>
      </c>
      <c r="J157" s="117">
        <v>104500</v>
      </c>
      <c r="K157" s="36"/>
      <c r="L157" s="129" t="s">
        <v>2319</v>
      </c>
      <c r="M157" s="76"/>
      <c r="N157" s="76"/>
      <c r="O157" s="76"/>
      <c r="P157" s="76"/>
    </row>
    <row r="158" spans="1:16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1"/>
        <v>708062</v>
      </c>
      <c r="G158" s="117">
        <v>0</v>
      </c>
      <c r="H158" s="117">
        <v>182252</v>
      </c>
      <c r="I158" s="117">
        <v>7000</v>
      </c>
      <c r="J158" s="117">
        <v>518810</v>
      </c>
      <c r="K158" s="36"/>
      <c r="L158" s="129" t="s">
        <v>2319</v>
      </c>
      <c r="M158" s="76"/>
      <c r="N158" s="76"/>
      <c r="O158" s="76"/>
      <c r="P158" s="76"/>
    </row>
    <row r="159" spans="1:16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aca="true" t="shared" si="2" ref="F159:F222">G159+H159+I159+J159</f>
        <v>35475</v>
      </c>
      <c r="G159" s="117">
        <v>24925</v>
      </c>
      <c r="H159" s="117">
        <v>100</v>
      </c>
      <c r="I159" s="117">
        <v>1200</v>
      </c>
      <c r="J159" s="117">
        <v>9250</v>
      </c>
      <c r="K159" s="36"/>
      <c r="L159" s="129" t="s">
        <v>2308</v>
      </c>
      <c r="M159" s="76"/>
      <c r="N159" s="76"/>
      <c r="O159" s="76"/>
      <c r="P159" s="76"/>
    </row>
    <row r="160" spans="1:16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2"/>
        <v>565474</v>
      </c>
      <c r="G160" s="117">
        <v>166000</v>
      </c>
      <c r="H160" s="117">
        <v>296896</v>
      </c>
      <c r="I160" s="117">
        <v>0</v>
      </c>
      <c r="J160" s="117">
        <v>102578</v>
      </c>
      <c r="K160" s="36"/>
      <c r="L160" s="129" t="s">
        <v>2308</v>
      </c>
      <c r="M160" s="76"/>
      <c r="N160" s="76"/>
      <c r="O160" s="76"/>
      <c r="P160" s="76"/>
    </row>
    <row r="161" spans="1:16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2"/>
        <v>1469894</v>
      </c>
      <c r="G161" s="117">
        <v>1100</v>
      </c>
      <c r="H161" s="117">
        <v>1434328</v>
      </c>
      <c r="I161" s="117">
        <v>0</v>
      </c>
      <c r="J161" s="117">
        <v>34466</v>
      </c>
      <c r="K161" s="36"/>
      <c r="L161" s="129" t="s">
        <v>2308</v>
      </c>
      <c r="M161" s="76"/>
      <c r="N161" s="76"/>
      <c r="O161" s="76"/>
      <c r="P161" s="76"/>
    </row>
    <row r="162" spans="1:16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>
        <f t="shared" si="2"/>
        <v>19375</v>
      </c>
      <c r="G162" s="117">
        <v>0</v>
      </c>
      <c r="H162" s="117">
        <v>3125</v>
      </c>
      <c r="I162" s="117">
        <v>0</v>
      </c>
      <c r="J162" s="117">
        <v>16250</v>
      </c>
      <c r="K162" s="36"/>
      <c r="L162" s="129" t="s">
        <v>2319</v>
      </c>
      <c r="M162" s="76"/>
      <c r="N162" s="76"/>
      <c r="O162" s="76"/>
      <c r="P162" s="76"/>
    </row>
    <row r="163" spans="1:16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>
        <f t="shared" si="2"/>
        <v>8900</v>
      </c>
      <c r="G163" s="117">
        <v>0</v>
      </c>
      <c r="H163" s="117">
        <v>0</v>
      </c>
      <c r="I163" s="117">
        <v>0</v>
      </c>
      <c r="J163" s="117">
        <v>8900</v>
      </c>
      <c r="K163" s="36"/>
      <c r="L163" s="129" t="s">
        <v>2319</v>
      </c>
      <c r="M163" s="76"/>
      <c r="N163" s="76"/>
      <c r="O163" s="76"/>
      <c r="P163" s="76"/>
    </row>
    <row r="164" spans="1:16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>
        <f t="shared" si="2"/>
        <v>82819</v>
      </c>
      <c r="G164" s="117">
        <v>0</v>
      </c>
      <c r="H164" s="117">
        <v>66891</v>
      </c>
      <c r="I164" s="117">
        <v>0</v>
      </c>
      <c r="J164" s="117">
        <v>15928</v>
      </c>
      <c r="K164" s="36"/>
      <c r="L164" s="129" t="s">
        <v>2319</v>
      </c>
      <c r="M164" s="76"/>
      <c r="N164" s="76"/>
      <c r="O164" s="76"/>
      <c r="P164" s="76"/>
    </row>
    <row r="165" spans="1:16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 t="shared" si="2"/>
        <v>10877</v>
      </c>
      <c r="G165" s="117">
        <v>0</v>
      </c>
      <c r="H165" s="117">
        <v>10877</v>
      </c>
      <c r="I165" s="117">
        <v>0</v>
      </c>
      <c r="J165" s="117">
        <v>0</v>
      </c>
      <c r="K165" s="36"/>
      <c r="L165" s="129" t="s">
        <v>2308</v>
      </c>
      <c r="M165" s="76"/>
      <c r="N165" s="76"/>
      <c r="O165" s="76"/>
      <c r="P165" s="76"/>
    </row>
    <row r="166" spans="1:16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 t="shared" si="2"/>
        <v>678441</v>
      </c>
      <c r="G166" s="117">
        <v>0</v>
      </c>
      <c r="H166" s="117">
        <v>117746</v>
      </c>
      <c r="I166" s="117">
        <v>508695</v>
      </c>
      <c r="J166" s="117">
        <v>52000</v>
      </c>
      <c r="K166" s="36"/>
      <c r="L166" s="129" t="s">
        <v>2308</v>
      </c>
      <c r="M166" s="76"/>
      <c r="N166" s="76"/>
      <c r="O166" s="76"/>
      <c r="P166" s="76"/>
    </row>
    <row r="167" spans="1:16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 t="shared" si="2"/>
        <v>1344778</v>
      </c>
      <c r="G167" s="117">
        <v>0</v>
      </c>
      <c r="H167" s="117">
        <v>201536</v>
      </c>
      <c r="I167" s="117">
        <v>0</v>
      </c>
      <c r="J167" s="117">
        <v>1143242</v>
      </c>
      <c r="K167" s="36"/>
      <c r="L167" s="129" t="s">
        <v>2319</v>
      </c>
      <c r="M167" s="76"/>
      <c r="N167" s="76"/>
      <c r="O167" s="76"/>
      <c r="P167" s="76"/>
    </row>
    <row r="168" spans="1:16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 t="shared" si="2"/>
        <v>805872</v>
      </c>
      <c r="G168" s="117">
        <v>108600</v>
      </c>
      <c r="H168" s="117">
        <v>265889</v>
      </c>
      <c r="I168" s="117">
        <v>0</v>
      </c>
      <c r="J168" s="117">
        <v>431383</v>
      </c>
      <c r="K168" s="36"/>
      <c r="L168" s="129" t="s">
        <v>2308</v>
      </c>
      <c r="M168" s="46"/>
      <c r="N168" s="46"/>
      <c r="O168" s="46"/>
      <c r="P168" s="46"/>
    </row>
    <row r="169" spans="1:16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 t="shared" si="2"/>
        <v>256465</v>
      </c>
      <c r="G169" s="117">
        <v>102500</v>
      </c>
      <c r="H169" s="117">
        <v>103440</v>
      </c>
      <c r="I169" s="117">
        <v>1550</v>
      </c>
      <c r="J169" s="117">
        <v>48975</v>
      </c>
      <c r="K169" s="36"/>
      <c r="L169" s="129" t="s">
        <v>2308</v>
      </c>
      <c r="M169" s="76"/>
      <c r="N169" s="76"/>
      <c r="O169" s="76"/>
      <c r="P169" s="76"/>
    </row>
    <row r="170" spans="1:16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>
        <f t="shared" si="2"/>
        <v>131967</v>
      </c>
      <c r="G170" s="117">
        <v>0</v>
      </c>
      <c r="H170" s="117">
        <v>70167</v>
      </c>
      <c r="I170" s="117">
        <v>0</v>
      </c>
      <c r="J170" s="117">
        <v>61800</v>
      </c>
      <c r="K170" s="36"/>
      <c r="L170" s="129" t="s">
        <v>2308</v>
      </c>
      <c r="M170" s="76"/>
      <c r="N170" s="76"/>
      <c r="O170" s="76"/>
      <c r="P170" s="76"/>
    </row>
    <row r="171" spans="1:16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t="shared" si="2"/>
        <v>8478403</v>
      </c>
      <c r="G171" s="117">
        <v>4000</v>
      </c>
      <c r="H171" s="117">
        <v>925973</v>
      </c>
      <c r="I171" s="117">
        <v>0</v>
      </c>
      <c r="J171" s="117">
        <v>7548430</v>
      </c>
      <c r="K171" s="36"/>
      <c r="L171" s="129" t="s">
        <v>2308</v>
      </c>
      <c r="M171" s="76"/>
      <c r="N171" s="76"/>
      <c r="O171" s="76"/>
      <c r="P171" s="76"/>
    </row>
    <row r="172" spans="1:16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2"/>
        <v>4129413</v>
      </c>
      <c r="G172" s="117">
        <v>0</v>
      </c>
      <c r="H172" s="117">
        <v>1655555</v>
      </c>
      <c r="I172" s="117">
        <v>765000</v>
      </c>
      <c r="J172" s="117">
        <v>1708858</v>
      </c>
      <c r="K172" s="36"/>
      <c r="L172" s="129" t="s">
        <v>2308</v>
      </c>
      <c r="M172" s="76"/>
      <c r="N172" s="76"/>
      <c r="O172" s="76"/>
      <c r="P172" s="76"/>
    </row>
    <row r="173" spans="1:16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2"/>
        <v>2600</v>
      </c>
      <c r="G173" s="117">
        <v>0</v>
      </c>
      <c r="H173" s="117">
        <v>2600</v>
      </c>
      <c r="I173" s="117">
        <v>0</v>
      </c>
      <c r="J173" s="117">
        <v>0</v>
      </c>
      <c r="K173" s="36"/>
      <c r="L173" s="129" t="s">
        <v>2308</v>
      </c>
      <c r="M173" s="76"/>
      <c r="N173" s="76"/>
      <c r="O173" s="76"/>
      <c r="P173" s="76"/>
    </row>
    <row r="174" spans="1:16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2"/>
        <v>128945</v>
      </c>
      <c r="G174" s="117">
        <v>0</v>
      </c>
      <c r="H174" s="117">
        <v>123145</v>
      </c>
      <c r="I174" s="117">
        <v>0</v>
      </c>
      <c r="J174" s="117">
        <v>5800</v>
      </c>
      <c r="K174" s="36"/>
      <c r="L174" s="129" t="s">
        <v>2319</v>
      </c>
      <c r="M174" s="76"/>
      <c r="N174" s="76"/>
      <c r="O174" s="76"/>
      <c r="P174" s="76"/>
    </row>
    <row r="175" spans="1:16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2"/>
        <v>623723</v>
      </c>
      <c r="G175" s="117">
        <v>242000</v>
      </c>
      <c r="H175" s="117">
        <v>371173</v>
      </c>
      <c r="I175" s="117">
        <v>0</v>
      </c>
      <c r="J175" s="117">
        <v>10550</v>
      </c>
      <c r="K175" s="36"/>
      <c r="L175" s="129" t="s">
        <v>2308</v>
      </c>
      <c r="M175" s="76"/>
      <c r="N175" s="76"/>
      <c r="O175" s="76"/>
      <c r="P175" s="76"/>
    </row>
    <row r="176" spans="1:16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2"/>
        <v>22133</v>
      </c>
      <c r="G176" s="117">
        <v>0</v>
      </c>
      <c r="H176" s="117">
        <v>18583</v>
      </c>
      <c r="I176" s="117">
        <v>0</v>
      </c>
      <c r="J176" s="117">
        <v>3550</v>
      </c>
      <c r="K176" s="36"/>
      <c r="L176" s="129" t="s">
        <v>2308</v>
      </c>
      <c r="M176" s="76"/>
      <c r="N176" s="76"/>
      <c r="O176" s="76"/>
      <c r="P176" s="76"/>
    </row>
    <row r="177" spans="1:16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2"/>
        <v>334527</v>
      </c>
      <c r="G177" s="117">
        <v>0</v>
      </c>
      <c r="H177" s="117">
        <v>159927</v>
      </c>
      <c r="I177" s="117">
        <v>0</v>
      </c>
      <c r="J177" s="117">
        <v>174600</v>
      </c>
      <c r="K177" s="36"/>
      <c r="L177" s="129" t="s">
        <v>2319</v>
      </c>
      <c r="M177" s="76"/>
      <c r="N177" s="76"/>
      <c r="O177" s="76"/>
      <c r="P177" s="76"/>
    </row>
    <row r="178" spans="1:16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2"/>
        <v>77072</v>
      </c>
      <c r="G178" s="117">
        <v>0</v>
      </c>
      <c r="H178" s="117">
        <v>75772</v>
      </c>
      <c r="I178" s="117">
        <v>0</v>
      </c>
      <c r="J178" s="117">
        <v>1300</v>
      </c>
      <c r="K178" s="36"/>
      <c r="L178" s="129" t="s">
        <v>2319</v>
      </c>
      <c r="M178" s="76"/>
      <c r="N178" s="76"/>
      <c r="O178" s="76"/>
      <c r="P178" s="76"/>
    </row>
    <row r="179" spans="1:16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2"/>
        <v>740089</v>
      </c>
      <c r="G179" s="117">
        <v>258000</v>
      </c>
      <c r="H179" s="117">
        <v>463290</v>
      </c>
      <c r="I179" s="117">
        <v>0</v>
      </c>
      <c r="J179" s="117">
        <v>18799</v>
      </c>
      <c r="K179" s="36"/>
      <c r="L179" s="129" t="s">
        <v>2308</v>
      </c>
      <c r="M179" s="76"/>
      <c r="N179" s="76"/>
      <c r="O179" s="76"/>
      <c r="P179" s="76"/>
    </row>
    <row r="180" spans="1:16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2"/>
        <v>1062861</v>
      </c>
      <c r="G180" s="117">
        <v>261875</v>
      </c>
      <c r="H180" s="117">
        <v>621998</v>
      </c>
      <c r="I180" s="117">
        <v>0</v>
      </c>
      <c r="J180" s="117">
        <v>178988</v>
      </c>
      <c r="K180" s="36"/>
      <c r="L180" s="129" t="s">
        <v>2319</v>
      </c>
      <c r="M180" s="76"/>
      <c r="N180" s="76"/>
      <c r="O180" s="76"/>
      <c r="P180" s="76"/>
    </row>
    <row r="181" spans="1:16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2"/>
        <v>499764</v>
      </c>
      <c r="G181" s="117">
        <v>257266</v>
      </c>
      <c r="H181" s="117">
        <v>225453</v>
      </c>
      <c r="I181" s="117">
        <v>0</v>
      </c>
      <c r="J181" s="117">
        <v>17045</v>
      </c>
      <c r="K181" s="36"/>
      <c r="L181" s="129" t="s">
        <v>2308</v>
      </c>
      <c r="M181" s="76"/>
      <c r="N181" s="76"/>
      <c r="O181" s="76"/>
      <c r="P181" s="76"/>
    </row>
    <row r="182" spans="1:16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2"/>
        <v>51200</v>
      </c>
      <c r="G182" s="117">
        <v>0</v>
      </c>
      <c r="H182" s="117">
        <v>51200</v>
      </c>
      <c r="I182" s="117">
        <v>0</v>
      </c>
      <c r="J182" s="117">
        <v>0</v>
      </c>
      <c r="K182" s="36"/>
      <c r="L182" s="129" t="s">
        <v>2308</v>
      </c>
      <c r="M182" s="76"/>
      <c r="N182" s="76"/>
      <c r="O182" s="76"/>
      <c r="P182" s="76"/>
    </row>
    <row r="183" spans="1:16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2"/>
        <v>28291</v>
      </c>
      <c r="G183" s="117">
        <v>0</v>
      </c>
      <c r="H183" s="117">
        <v>25452</v>
      </c>
      <c r="I183" s="117">
        <v>0</v>
      </c>
      <c r="J183" s="117">
        <v>2839</v>
      </c>
      <c r="K183" s="36"/>
      <c r="L183" s="129" t="s">
        <v>2319</v>
      </c>
      <c r="M183" s="76"/>
      <c r="N183" s="76"/>
      <c r="O183" s="76"/>
      <c r="P183" s="76"/>
    </row>
    <row r="184" spans="1:16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2"/>
        <v>87090</v>
      </c>
      <c r="G184" s="117">
        <v>0</v>
      </c>
      <c r="H184" s="117">
        <v>87090</v>
      </c>
      <c r="I184" s="117">
        <v>0</v>
      </c>
      <c r="J184" s="117">
        <v>0</v>
      </c>
      <c r="K184" s="36"/>
      <c r="L184" s="129" t="s">
        <v>2308</v>
      </c>
      <c r="M184" s="76"/>
      <c r="N184" s="76"/>
      <c r="O184" s="76"/>
      <c r="P184" s="76"/>
    </row>
    <row r="185" spans="1:16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2"/>
        <v>4584589</v>
      </c>
      <c r="G185" s="117">
        <v>0</v>
      </c>
      <c r="H185" s="117">
        <v>210451</v>
      </c>
      <c r="I185" s="117">
        <v>142865</v>
      </c>
      <c r="J185" s="117">
        <v>4231273</v>
      </c>
      <c r="K185" s="36"/>
      <c r="L185" s="129" t="s">
        <v>2308</v>
      </c>
      <c r="M185" s="46"/>
      <c r="N185" s="46"/>
      <c r="O185" s="46"/>
      <c r="P185" s="46"/>
    </row>
    <row r="186" spans="1:16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2"/>
        <v>23779</v>
      </c>
      <c r="G186" s="117">
        <v>0</v>
      </c>
      <c r="H186" s="117">
        <v>4264</v>
      </c>
      <c r="I186" s="117">
        <v>0</v>
      </c>
      <c r="J186" s="117">
        <v>19515</v>
      </c>
      <c r="K186" s="36"/>
      <c r="L186" s="129" t="s">
        <v>2319</v>
      </c>
      <c r="M186" s="76"/>
      <c r="N186" s="76"/>
      <c r="O186" s="76"/>
      <c r="P186" s="76"/>
    </row>
    <row r="187" spans="1:16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2"/>
        <v>112486</v>
      </c>
      <c r="G187" s="117">
        <v>0</v>
      </c>
      <c r="H187" s="117">
        <v>103550</v>
      </c>
      <c r="I187" s="117">
        <v>0</v>
      </c>
      <c r="J187" s="117">
        <v>8936</v>
      </c>
      <c r="K187" s="36"/>
      <c r="L187" s="129" t="s">
        <v>2319</v>
      </c>
      <c r="M187" s="76"/>
      <c r="N187" s="76"/>
      <c r="O187" s="76"/>
      <c r="P187" s="76"/>
    </row>
    <row r="188" spans="1:16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2"/>
        <v>133842</v>
      </c>
      <c r="G188" s="117">
        <v>20700</v>
      </c>
      <c r="H188" s="117">
        <v>49792</v>
      </c>
      <c r="I188" s="117">
        <v>0</v>
      </c>
      <c r="J188" s="117">
        <v>63350</v>
      </c>
      <c r="K188" s="36"/>
      <c r="L188" s="129" t="s">
        <v>2319</v>
      </c>
      <c r="M188" s="76"/>
      <c r="N188" s="76"/>
      <c r="O188" s="76"/>
      <c r="P188" s="76"/>
    </row>
    <row r="189" spans="1:16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2"/>
        <v>83700</v>
      </c>
      <c r="G189" s="117">
        <v>0</v>
      </c>
      <c r="H189" s="117">
        <v>83700</v>
      </c>
      <c r="I189" s="117">
        <v>0</v>
      </c>
      <c r="J189" s="117">
        <v>0</v>
      </c>
      <c r="K189" s="36"/>
      <c r="L189" s="129" t="s">
        <v>2319</v>
      </c>
      <c r="M189" s="76"/>
      <c r="N189" s="76"/>
      <c r="O189" s="76"/>
      <c r="P189" s="76"/>
    </row>
    <row r="190" spans="1:16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2"/>
        <v>7739537</v>
      </c>
      <c r="G190" s="117">
        <v>34100</v>
      </c>
      <c r="H190" s="117">
        <v>687877</v>
      </c>
      <c r="I190" s="117">
        <v>0</v>
      </c>
      <c r="J190" s="117">
        <v>7017560</v>
      </c>
      <c r="K190" s="36"/>
      <c r="L190" s="129" t="s">
        <v>2319</v>
      </c>
      <c r="M190" s="76"/>
      <c r="N190" s="76"/>
      <c r="O190" s="76"/>
      <c r="P190" s="76"/>
    </row>
    <row r="191" spans="1:16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2"/>
        <v>0</v>
      </c>
      <c r="G191" s="117">
        <v>0</v>
      </c>
      <c r="H191" s="117">
        <v>0</v>
      </c>
      <c r="I191" s="117">
        <v>0</v>
      </c>
      <c r="J191" s="117">
        <v>0</v>
      </c>
      <c r="K191" s="36"/>
      <c r="L191" s="130" t="s">
        <v>9</v>
      </c>
      <c r="M191" s="76"/>
      <c r="N191" s="76"/>
      <c r="O191" s="76"/>
      <c r="P191" s="76"/>
    </row>
    <row r="192" spans="1:16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>
        <f t="shared" si="2"/>
        <v>0</v>
      </c>
      <c r="G192" s="117">
        <v>0</v>
      </c>
      <c r="H192" s="117">
        <v>0</v>
      </c>
      <c r="I192" s="117">
        <v>0</v>
      </c>
      <c r="J192" s="117">
        <v>0</v>
      </c>
      <c r="K192" s="36"/>
      <c r="L192" s="130" t="s">
        <v>9</v>
      </c>
      <c r="M192" s="76"/>
      <c r="N192" s="76"/>
      <c r="O192" s="76"/>
      <c r="P192" s="76"/>
    </row>
    <row r="193" spans="1:16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t="shared" si="2"/>
        <v>250576</v>
      </c>
      <c r="G193" s="117">
        <v>0</v>
      </c>
      <c r="H193" s="117">
        <v>141169</v>
      </c>
      <c r="I193" s="117">
        <v>0</v>
      </c>
      <c r="J193" s="117">
        <v>109407</v>
      </c>
      <c r="K193" s="36"/>
      <c r="L193" s="129" t="s">
        <v>2308</v>
      </c>
      <c r="M193" s="76"/>
      <c r="N193" s="76"/>
      <c r="O193" s="76"/>
      <c r="P193" s="76"/>
    </row>
    <row r="194" spans="1:16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2"/>
        <v>161346</v>
      </c>
      <c r="G194" s="117">
        <v>0</v>
      </c>
      <c r="H194" s="117">
        <v>93012</v>
      </c>
      <c r="I194" s="117">
        <v>0</v>
      </c>
      <c r="J194" s="117">
        <v>68334</v>
      </c>
      <c r="K194" s="36"/>
      <c r="L194" s="129" t="s">
        <v>2308</v>
      </c>
      <c r="M194" s="76"/>
      <c r="N194" s="76"/>
      <c r="O194" s="76"/>
      <c r="P194" s="76"/>
    </row>
    <row r="195" spans="1:16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2"/>
        <v>249297</v>
      </c>
      <c r="G195" s="117">
        <v>0</v>
      </c>
      <c r="H195" s="117">
        <v>220847</v>
      </c>
      <c r="I195" s="117">
        <v>0</v>
      </c>
      <c r="J195" s="117">
        <v>28450</v>
      </c>
      <c r="K195" s="36"/>
      <c r="L195" s="129" t="s">
        <v>2319</v>
      </c>
      <c r="M195" s="76"/>
      <c r="N195" s="76"/>
      <c r="O195" s="76"/>
      <c r="P195" s="76"/>
    </row>
    <row r="196" spans="1:16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2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129" t="s">
        <v>2306</v>
      </c>
      <c r="M196" s="76"/>
      <c r="N196" s="76"/>
      <c r="O196" s="76"/>
      <c r="P196" s="76"/>
    </row>
    <row r="197" spans="1:16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2"/>
        <v>2487597</v>
      </c>
      <c r="G197" s="117">
        <v>251500</v>
      </c>
      <c r="H197" s="117">
        <v>930497</v>
      </c>
      <c r="I197" s="117">
        <v>0</v>
      </c>
      <c r="J197" s="117">
        <v>1305600</v>
      </c>
      <c r="K197" s="36"/>
      <c r="L197" s="129" t="s">
        <v>2319</v>
      </c>
      <c r="M197" s="76"/>
      <c r="N197" s="76"/>
      <c r="O197" s="76"/>
      <c r="P197" s="76"/>
    </row>
    <row r="198" spans="1:16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t="shared" si="2"/>
        <v>147463</v>
      </c>
      <c r="G198" s="117">
        <v>0</v>
      </c>
      <c r="H198" s="117">
        <v>119663</v>
      </c>
      <c r="I198" s="117">
        <v>26300</v>
      </c>
      <c r="J198" s="117">
        <v>1500</v>
      </c>
      <c r="K198" s="36"/>
      <c r="L198" s="129" t="s">
        <v>2308</v>
      </c>
      <c r="M198" s="76"/>
      <c r="N198" s="76"/>
      <c r="O198" s="76"/>
      <c r="P198" s="76"/>
    </row>
    <row r="199" spans="1:16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2"/>
        <v>2641601</v>
      </c>
      <c r="G199" s="117">
        <v>688000</v>
      </c>
      <c r="H199" s="117">
        <v>911886</v>
      </c>
      <c r="I199" s="117">
        <v>3400</v>
      </c>
      <c r="J199" s="117">
        <v>1038315</v>
      </c>
      <c r="K199" s="36"/>
      <c r="L199" s="129" t="s">
        <v>2308</v>
      </c>
      <c r="M199" s="76"/>
      <c r="N199" s="76"/>
      <c r="O199" s="76"/>
      <c r="P199" s="76"/>
    </row>
    <row r="200" spans="1:16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>
        <f t="shared" si="2"/>
        <v>7293</v>
      </c>
      <c r="G200" s="117">
        <v>0</v>
      </c>
      <c r="H200" s="117">
        <v>7293</v>
      </c>
      <c r="I200" s="117">
        <v>0</v>
      </c>
      <c r="J200" s="117">
        <v>0</v>
      </c>
      <c r="K200" s="36"/>
      <c r="L200" s="129" t="s">
        <v>2319</v>
      </c>
      <c r="M200" s="76"/>
      <c r="N200" s="76"/>
      <c r="O200" s="76"/>
      <c r="P200" s="76"/>
    </row>
    <row r="201" spans="1:16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t="shared" si="2"/>
        <v>4278079</v>
      </c>
      <c r="G201" s="117">
        <v>3221450</v>
      </c>
      <c r="H201" s="117">
        <v>729211</v>
      </c>
      <c r="I201" s="117">
        <v>16860</v>
      </c>
      <c r="J201" s="117">
        <v>310558</v>
      </c>
      <c r="K201" s="36"/>
      <c r="L201" s="129" t="s">
        <v>2308</v>
      </c>
      <c r="M201" s="76"/>
      <c r="N201" s="76"/>
      <c r="O201" s="76"/>
      <c r="P201" s="76"/>
    </row>
    <row r="202" spans="1:16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2"/>
        <v>1216858</v>
      </c>
      <c r="G202" s="117">
        <v>331650</v>
      </c>
      <c r="H202" s="117">
        <v>790123</v>
      </c>
      <c r="I202" s="117">
        <v>0</v>
      </c>
      <c r="J202" s="117">
        <v>95085</v>
      </c>
      <c r="K202" s="36"/>
      <c r="L202" s="129" t="s">
        <v>2308</v>
      </c>
      <c r="M202" s="76"/>
      <c r="N202" s="76"/>
      <c r="O202" s="76"/>
      <c r="P202" s="76"/>
    </row>
    <row r="203" spans="1:16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2"/>
        <v>385146</v>
      </c>
      <c r="G203" s="117">
        <v>240400</v>
      </c>
      <c r="H203" s="117">
        <v>144746</v>
      </c>
      <c r="I203" s="117">
        <v>0</v>
      </c>
      <c r="J203" s="117">
        <v>0</v>
      </c>
      <c r="K203" s="36"/>
      <c r="L203" s="129" t="s">
        <v>2308</v>
      </c>
      <c r="M203" s="76"/>
      <c r="N203" s="76"/>
      <c r="O203" s="76"/>
      <c r="P203" s="76"/>
    </row>
    <row r="204" spans="1:16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2"/>
        <v>366761</v>
      </c>
      <c r="G204" s="117">
        <v>0</v>
      </c>
      <c r="H204" s="117">
        <v>290570</v>
      </c>
      <c r="I204" s="117">
        <v>44342</v>
      </c>
      <c r="J204" s="117">
        <v>31849</v>
      </c>
      <c r="K204" s="36"/>
      <c r="L204" s="129" t="s">
        <v>2319</v>
      </c>
      <c r="M204" s="76"/>
      <c r="N204" s="76"/>
      <c r="O204" s="76"/>
      <c r="P204" s="76"/>
    </row>
    <row r="205" spans="1:16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2"/>
        <v>2182367</v>
      </c>
      <c r="G205" s="117">
        <v>425800</v>
      </c>
      <c r="H205" s="117">
        <v>984962</v>
      </c>
      <c r="I205" s="117">
        <v>10305</v>
      </c>
      <c r="J205" s="117">
        <v>761300</v>
      </c>
      <c r="K205" s="36"/>
      <c r="L205" s="129" t="s">
        <v>2308</v>
      </c>
      <c r="M205" s="76"/>
      <c r="N205" s="76"/>
      <c r="O205" s="76"/>
      <c r="P205" s="76"/>
    </row>
    <row r="206" spans="1:16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>
        <f t="shared" si="2"/>
        <v>3447228</v>
      </c>
      <c r="G206" s="117">
        <v>1953225</v>
      </c>
      <c r="H206" s="117">
        <v>1286639</v>
      </c>
      <c r="I206" s="117">
        <v>0</v>
      </c>
      <c r="J206" s="117">
        <v>207364</v>
      </c>
      <c r="K206" s="36"/>
      <c r="L206" s="129" t="s">
        <v>2308</v>
      </c>
      <c r="M206" s="76"/>
      <c r="N206" s="76"/>
      <c r="O206" s="76"/>
      <c r="P206" s="76"/>
    </row>
    <row r="207" spans="1:16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 t="shared" si="2"/>
        <v>1052600</v>
      </c>
      <c r="G207" s="117">
        <v>599300</v>
      </c>
      <c r="H207" s="117">
        <v>426205</v>
      </c>
      <c r="I207" s="117">
        <v>0</v>
      </c>
      <c r="J207" s="117">
        <v>27095</v>
      </c>
      <c r="K207" s="36"/>
      <c r="L207" s="129" t="s">
        <v>2308</v>
      </c>
      <c r="M207" s="76"/>
      <c r="N207" s="76"/>
      <c r="O207" s="76"/>
      <c r="P207" s="76"/>
    </row>
    <row r="208" spans="1:16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>
        <f t="shared" si="2"/>
        <v>4424431</v>
      </c>
      <c r="G208" s="117">
        <v>2484321</v>
      </c>
      <c r="H208" s="117">
        <v>1360927</v>
      </c>
      <c r="I208" s="117">
        <v>700</v>
      </c>
      <c r="J208" s="117">
        <v>578483</v>
      </c>
      <c r="K208" s="36"/>
      <c r="L208" s="129" t="s">
        <v>2308</v>
      </c>
      <c r="M208" s="76"/>
      <c r="N208" s="76"/>
      <c r="O208" s="76"/>
      <c r="P208" s="76"/>
    </row>
    <row r="209" spans="1:16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t="shared" si="2"/>
        <v>3755090</v>
      </c>
      <c r="G209" s="117">
        <v>2286120</v>
      </c>
      <c r="H209" s="117">
        <v>436470</v>
      </c>
      <c r="I209" s="117">
        <v>832000</v>
      </c>
      <c r="J209" s="117">
        <v>200500</v>
      </c>
      <c r="K209" s="36"/>
      <c r="L209" s="129" t="s">
        <v>2308</v>
      </c>
      <c r="M209" s="76"/>
      <c r="N209" s="76"/>
      <c r="O209" s="76"/>
      <c r="P209" s="76"/>
    </row>
    <row r="210" spans="1:16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2"/>
        <v>1325684</v>
      </c>
      <c r="G210" s="117">
        <v>680180</v>
      </c>
      <c r="H210" s="117">
        <v>450853</v>
      </c>
      <c r="I210" s="117">
        <v>0</v>
      </c>
      <c r="J210" s="117">
        <v>194651</v>
      </c>
      <c r="K210" s="36"/>
      <c r="L210" s="129" t="s">
        <v>2308</v>
      </c>
      <c r="M210" s="46"/>
      <c r="N210" s="46"/>
      <c r="O210" s="46"/>
      <c r="P210" s="46"/>
    </row>
    <row r="211" spans="1:16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2"/>
        <v>1818980</v>
      </c>
      <c r="G211" s="117">
        <v>1300600</v>
      </c>
      <c r="H211" s="117">
        <v>435130</v>
      </c>
      <c r="I211" s="117">
        <v>16000</v>
      </c>
      <c r="J211" s="117">
        <v>67250</v>
      </c>
      <c r="K211" s="36"/>
      <c r="L211" s="129" t="s">
        <v>2319</v>
      </c>
      <c r="M211" s="76"/>
      <c r="N211" s="76"/>
      <c r="O211" s="76"/>
      <c r="P211" s="76"/>
    </row>
    <row r="212" spans="1:16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2"/>
        <v>162775</v>
      </c>
      <c r="G212" s="117">
        <v>0</v>
      </c>
      <c r="H212" s="117">
        <v>103125</v>
      </c>
      <c r="I212" s="117">
        <v>51000</v>
      </c>
      <c r="J212" s="117">
        <v>8650</v>
      </c>
      <c r="K212" s="36"/>
      <c r="L212" s="129" t="s">
        <v>2308</v>
      </c>
      <c r="M212" s="76"/>
      <c r="N212" s="76"/>
      <c r="O212" s="76"/>
      <c r="P212" s="76"/>
    </row>
    <row r="213" spans="1:16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2"/>
        <v>65800</v>
      </c>
      <c r="G213" s="117">
        <v>0</v>
      </c>
      <c r="H213" s="117">
        <v>65800</v>
      </c>
      <c r="I213" s="117">
        <v>0</v>
      </c>
      <c r="J213" s="117">
        <v>0</v>
      </c>
      <c r="K213" s="36"/>
      <c r="L213" s="129" t="s">
        <v>2308</v>
      </c>
      <c r="M213" s="76"/>
      <c r="N213" s="76"/>
      <c r="O213" s="76"/>
      <c r="P213" s="76"/>
    </row>
    <row r="214" spans="1:16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2"/>
        <v>640497</v>
      </c>
      <c r="G214" s="117">
        <v>111400</v>
      </c>
      <c r="H214" s="117">
        <v>230227</v>
      </c>
      <c r="I214" s="117">
        <v>0</v>
      </c>
      <c r="J214" s="117">
        <v>298870</v>
      </c>
      <c r="K214" s="36"/>
      <c r="L214" s="129" t="s">
        <v>2308</v>
      </c>
      <c r="M214" s="76"/>
      <c r="N214" s="76"/>
      <c r="O214" s="76"/>
      <c r="P214" s="76"/>
    </row>
    <row r="215" spans="1:16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2"/>
        <v>1224162</v>
      </c>
      <c r="G215" s="117">
        <v>644100</v>
      </c>
      <c r="H215" s="117">
        <v>546262</v>
      </c>
      <c r="I215" s="117">
        <v>0</v>
      </c>
      <c r="J215" s="117">
        <v>33800</v>
      </c>
      <c r="K215" s="36"/>
      <c r="L215" s="129" t="s">
        <v>2319</v>
      </c>
      <c r="M215" s="76"/>
      <c r="N215" s="76"/>
      <c r="O215" s="76"/>
      <c r="P215" s="76"/>
    </row>
    <row r="216" spans="1:16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2"/>
        <v>46315</v>
      </c>
      <c r="G216" s="117">
        <v>0</v>
      </c>
      <c r="H216" s="117">
        <v>2315</v>
      </c>
      <c r="I216" s="117">
        <v>4000</v>
      </c>
      <c r="J216" s="117">
        <v>40000</v>
      </c>
      <c r="K216" s="36"/>
      <c r="L216" s="129" t="s">
        <v>2308</v>
      </c>
      <c r="M216" s="76"/>
      <c r="N216" s="76"/>
      <c r="O216" s="76"/>
      <c r="P216" s="76"/>
    </row>
    <row r="217" spans="1:16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2"/>
        <v>744606</v>
      </c>
      <c r="G217" s="117">
        <v>0</v>
      </c>
      <c r="H217" s="117">
        <v>716911</v>
      </c>
      <c r="I217" s="117">
        <v>0</v>
      </c>
      <c r="J217" s="117">
        <v>27695</v>
      </c>
      <c r="K217" s="36"/>
      <c r="L217" s="129" t="s">
        <v>2319</v>
      </c>
      <c r="M217" s="76"/>
      <c r="N217" s="76"/>
      <c r="O217" s="76"/>
      <c r="P217" s="76"/>
    </row>
    <row r="218" spans="1:16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2"/>
        <v>198028</v>
      </c>
      <c r="G218" s="117">
        <v>125972</v>
      </c>
      <c r="H218" s="117">
        <v>9625</v>
      </c>
      <c r="I218" s="117">
        <v>0</v>
      </c>
      <c r="J218" s="117">
        <v>62431</v>
      </c>
      <c r="K218" s="36"/>
      <c r="L218" s="129" t="s">
        <v>2308</v>
      </c>
      <c r="M218" s="76"/>
      <c r="N218" s="76"/>
      <c r="O218" s="76"/>
      <c r="P218" s="76"/>
    </row>
    <row r="219" spans="1:16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>
        <f t="shared" si="2"/>
        <v>64867</v>
      </c>
      <c r="G219" s="117">
        <v>0</v>
      </c>
      <c r="H219" s="117">
        <v>34117</v>
      </c>
      <c r="I219" s="117">
        <v>0</v>
      </c>
      <c r="J219" s="117">
        <v>30750</v>
      </c>
      <c r="K219" s="36"/>
      <c r="L219" s="129" t="s">
        <v>2308</v>
      </c>
      <c r="M219" s="76"/>
      <c r="N219" s="76"/>
      <c r="O219" s="76"/>
      <c r="P219" s="76"/>
    </row>
    <row r="220" spans="1:16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 t="shared" si="2"/>
        <v>22894</v>
      </c>
      <c r="G220" s="117">
        <v>5000</v>
      </c>
      <c r="H220" s="117">
        <v>11894</v>
      </c>
      <c r="I220" s="117">
        <v>0</v>
      </c>
      <c r="J220" s="117">
        <v>6000</v>
      </c>
      <c r="K220" s="36"/>
      <c r="L220" s="129" t="s">
        <v>2308</v>
      </c>
      <c r="M220" s="76"/>
      <c r="N220" s="76"/>
      <c r="O220" s="76"/>
      <c r="P220" s="76"/>
    </row>
    <row r="221" spans="1:16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>
        <f t="shared" si="2"/>
        <v>246928</v>
      </c>
      <c r="G221" s="117">
        <v>0</v>
      </c>
      <c r="H221" s="117">
        <v>28307</v>
      </c>
      <c r="I221" s="117">
        <v>0</v>
      </c>
      <c r="J221" s="117">
        <v>218621</v>
      </c>
      <c r="K221" s="36"/>
      <c r="L221" s="129" t="s">
        <v>2308</v>
      </c>
      <c r="M221" s="76"/>
      <c r="N221" s="76"/>
      <c r="O221" s="76"/>
      <c r="P221" s="76"/>
    </row>
    <row r="222" spans="1:16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t="shared" si="2"/>
        <v>18400</v>
      </c>
      <c r="G222" s="117">
        <v>0</v>
      </c>
      <c r="H222" s="117">
        <v>18400</v>
      </c>
      <c r="I222" s="117">
        <v>0</v>
      </c>
      <c r="J222" s="117">
        <v>0</v>
      </c>
      <c r="K222" s="36"/>
      <c r="L222" s="129" t="s">
        <v>2308</v>
      </c>
      <c r="M222" s="76"/>
      <c r="N222" s="76"/>
      <c r="O222" s="76"/>
      <c r="P222" s="76"/>
    </row>
    <row r="223" spans="1:16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aca="true" t="shared" si="3" ref="F223:F286">G223+H223+I223+J223</f>
        <v>144781</v>
      </c>
      <c r="G223" s="117">
        <v>0</v>
      </c>
      <c r="H223" s="117">
        <v>34731</v>
      </c>
      <c r="I223" s="117">
        <v>13000</v>
      </c>
      <c r="J223" s="117">
        <v>97050</v>
      </c>
      <c r="K223" s="36"/>
      <c r="L223" s="129" t="s">
        <v>2308</v>
      </c>
      <c r="M223" s="76"/>
      <c r="N223" s="76"/>
      <c r="O223" s="76"/>
      <c r="P223" s="76"/>
    </row>
    <row r="224" spans="1:16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3"/>
        <v>61589</v>
      </c>
      <c r="G224" s="117">
        <v>0</v>
      </c>
      <c r="H224" s="117">
        <v>61589</v>
      </c>
      <c r="I224" s="117">
        <v>0</v>
      </c>
      <c r="J224" s="117">
        <v>0</v>
      </c>
      <c r="K224" s="36"/>
      <c r="L224" s="129" t="s">
        <v>2319</v>
      </c>
      <c r="M224" s="76"/>
      <c r="N224" s="76"/>
      <c r="O224" s="76"/>
      <c r="P224" s="76"/>
    </row>
    <row r="225" spans="1:16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3"/>
        <v>847591</v>
      </c>
      <c r="G225" s="117">
        <v>0</v>
      </c>
      <c r="H225" s="117">
        <v>79841</v>
      </c>
      <c r="I225" s="117">
        <v>0</v>
      </c>
      <c r="J225" s="117">
        <v>767750</v>
      </c>
      <c r="K225" s="36"/>
      <c r="L225" s="129" t="s">
        <v>2308</v>
      </c>
      <c r="M225" s="76"/>
      <c r="N225" s="76"/>
      <c r="O225" s="76"/>
      <c r="P225" s="76"/>
    </row>
    <row r="226" spans="1:16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3"/>
        <v>11183080</v>
      </c>
      <c r="G226" s="117">
        <v>95000</v>
      </c>
      <c r="H226" s="117">
        <v>361098</v>
      </c>
      <c r="I226" s="117">
        <v>10159416</v>
      </c>
      <c r="J226" s="117">
        <v>567566</v>
      </c>
      <c r="K226" s="36"/>
      <c r="L226" s="129" t="s">
        <v>2308</v>
      </c>
      <c r="M226" s="76"/>
      <c r="N226" s="76"/>
      <c r="O226" s="76"/>
      <c r="P226" s="76"/>
    </row>
    <row r="227" spans="1:16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3"/>
        <v>8000</v>
      </c>
      <c r="G227" s="117">
        <v>0</v>
      </c>
      <c r="H227" s="117">
        <v>8000</v>
      </c>
      <c r="I227" s="117">
        <v>0</v>
      </c>
      <c r="J227" s="117">
        <v>0</v>
      </c>
      <c r="K227" s="36"/>
      <c r="L227" s="129" t="s">
        <v>2319</v>
      </c>
      <c r="M227" s="76"/>
      <c r="N227" s="76"/>
      <c r="O227" s="76"/>
      <c r="P227" s="76"/>
    </row>
    <row r="228" spans="1:16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>
        <f t="shared" si="3"/>
        <v>153371</v>
      </c>
      <c r="G228" s="117">
        <v>0</v>
      </c>
      <c r="H228" s="117">
        <v>111120</v>
      </c>
      <c r="I228" s="117">
        <v>0</v>
      </c>
      <c r="J228" s="117">
        <v>42251</v>
      </c>
      <c r="K228" s="36"/>
      <c r="L228" s="129" t="s">
        <v>2308</v>
      </c>
      <c r="M228" s="76"/>
      <c r="N228" s="76"/>
      <c r="O228" s="76"/>
      <c r="P228" s="76"/>
    </row>
    <row r="229" spans="1:16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>
        <f t="shared" si="3"/>
        <v>433551</v>
      </c>
      <c r="G229" s="117">
        <v>0</v>
      </c>
      <c r="H229" s="117">
        <v>162051</v>
      </c>
      <c r="I229" s="117">
        <v>7600</v>
      </c>
      <c r="J229" s="117">
        <v>263900</v>
      </c>
      <c r="K229" s="36"/>
      <c r="L229" s="129" t="s">
        <v>2308</v>
      </c>
      <c r="M229" s="76"/>
      <c r="N229" s="76"/>
      <c r="O229" s="76"/>
      <c r="P229" s="76"/>
    </row>
    <row r="230" spans="1:16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>
        <f t="shared" si="3"/>
        <v>5096035</v>
      </c>
      <c r="G230" s="117">
        <v>804000</v>
      </c>
      <c r="H230" s="117">
        <v>486286</v>
      </c>
      <c r="I230" s="117">
        <v>315900</v>
      </c>
      <c r="J230" s="117">
        <v>3489849</v>
      </c>
      <c r="K230" s="36"/>
      <c r="L230" s="129" t="s">
        <v>2319</v>
      </c>
      <c r="M230" s="76"/>
      <c r="N230" s="76"/>
      <c r="O230" s="76"/>
      <c r="P230" s="76"/>
    </row>
    <row r="231" spans="1:16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t="shared" si="3"/>
        <v>700127</v>
      </c>
      <c r="G231" s="117">
        <v>170000</v>
      </c>
      <c r="H231" s="117">
        <v>514027</v>
      </c>
      <c r="I231" s="117">
        <v>0</v>
      </c>
      <c r="J231" s="117">
        <v>16100</v>
      </c>
      <c r="K231" s="36"/>
      <c r="L231" s="129" t="s">
        <v>2319</v>
      </c>
      <c r="M231" s="76"/>
      <c r="N231" s="76"/>
      <c r="O231" s="76"/>
      <c r="P231" s="76"/>
    </row>
    <row r="232" spans="1:16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3"/>
        <v>1720615</v>
      </c>
      <c r="G232" s="117">
        <v>420600</v>
      </c>
      <c r="H232" s="117">
        <v>1074515</v>
      </c>
      <c r="I232" s="117">
        <v>0</v>
      </c>
      <c r="J232" s="117">
        <v>225500</v>
      </c>
      <c r="K232" s="36"/>
      <c r="L232" s="129" t="s">
        <v>2319</v>
      </c>
      <c r="M232" s="76"/>
      <c r="N232" s="76"/>
      <c r="O232" s="76"/>
      <c r="P232" s="76"/>
    </row>
    <row r="233" spans="1:16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3"/>
        <v>1686960</v>
      </c>
      <c r="G233" s="117">
        <v>1156500</v>
      </c>
      <c r="H233" s="117">
        <v>266128</v>
      </c>
      <c r="I233" s="117">
        <v>0</v>
      </c>
      <c r="J233" s="117">
        <v>264332</v>
      </c>
      <c r="K233" s="36"/>
      <c r="L233" s="129" t="s">
        <v>2308</v>
      </c>
      <c r="M233" s="76"/>
      <c r="N233" s="76"/>
      <c r="O233" s="76"/>
      <c r="P233" s="76"/>
    </row>
    <row r="234" spans="1:16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3"/>
        <v>822213</v>
      </c>
      <c r="G234" s="117">
        <v>19000</v>
      </c>
      <c r="H234" s="117">
        <v>803213</v>
      </c>
      <c r="I234" s="117">
        <v>0</v>
      </c>
      <c r="J234" s="117">
        <v>0</v>
      </c>
      <c r="K234" s="36"/>
      <c r="L234" s="129" t="s">
        <v>2308</v>
      </c>
      <c r="M234" s="76"/>
      <c r="N234" s="76"/>
      <c r="O234" s="76"/>
      <c r="P234" s="76"/>
    </row>
    <row r="235" spans="1:16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3"/>
        <v>68836</v>
      </c>
      <c r="G235" s="117">
        <v>0</v>
      </c>
      <c r="H235" s="117">
        <v>68836</v>
      </c>
      <c r="I235" s="117">
        <v>0</v>
      </c>
      <c r="J235" s="117">
        <v>0</v>
      </c>
      <c r="K235" s="36"/>
      <c r="L235" s="129" t="s">
        <v>2319</v>
      </c>
      <c r="M235" s="76"/>
      <c r="N235" s="76"/>
      <c r="O235" s="76"/>
      <c r="P235" s="76"/>
    </row>
    <row r="236" spans="1:16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3"/>
        <v>434006</v>
      </c>
      <c r="G236" s="117">
        <v>0</v>
      </c>
      <c r="H236" s="117">
        <v>434006</v>
      </c>
      <c r="I236" s="117">
        <v>0</v>
      </c>
      <c r="J236" s="117">
        <v>0</v>
      </c>
      <c r="K236" s="36"/>
      <c r="L236" s="129" t="s">
        <v>2308</v>
      </c>
      <c r="M236" s="76"/>
      <c r="N236" s="76"/>
      <c r="O236" s="76"/>
      <c r="P236" s="76"/>
    </row>
    <row r="237" spans="1:16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3"/>
        <v>7306896</v>
      </c>
      <c r="G237" s="117">
        <v>314000</v>
      </c>
      <c r="H237" s="117">
        <v>233456</v>
      </c>
      <c r="I237" s="117">
        <v>5764800</v>
      </c>
      <c r="J237" s="117">
        <v>994640</v>
      </c>
      <c r="K237" s="36"/>
      <c r="L237" s="129" t="s">
        <v>2308</v>
      </c>
      <c r="M237" s="46"/>
      <c r="N237" s="46"/>
      <c r="O237" s="46"/>
      <c r="P237" s="46"/>
    </row>
    <row r="238" spans="1:16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>
        <f t="shared" si="3"/>
        <v>479505</v>
      </c>
      <c r="G238" s="117">
        <v>0</v>
      </c>
      <c r="H238" s="117">
        <v>479505</v>
      </c>
      <c r="I238" s="117">
        <v>0</v>
      </c>
      <c r="J238" s="117">
        <v>0</v>
      </c>
      <c r="K238" s="36"/>
      <c r="L238" s="129" t="s">
        <v>2319</v>
      </c>
      <c r="M238" s="76"/>
      <c r="N238" s="76"/>
      <c r="O238" s="76"/>
      <c r="P238" s="76"/>
    </row>
    <row r="239" spans="1:16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>
        <f t="shared" si="3"/>
        <v>985355</v>
      </c>
      <c r="G239" s="117">
        <v>0</v>
      </c>
      <c r="H239" s="117">
        <v>256428</v>
      </c>
      <c r="I239" s="117">
        <v>532250</v>
      </c>
      <c r="J239" s="117">
        <v>196677</v>
      </c>
      <c r="K239" s="36"/>
      <c r="L239" s="129" t="s">
        <v>2319</v>
      </c>
      <c r="M239" s="76"/>
      <c r="N239" s="76"/>
      <c r="O239" s="76"/>
      <c r="P239" s="76"/>
    </row>
    <row r="240" spans="1:16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 t="shared" si="3"/>
        <v>5312284</v>
      </c>
      <c r="G240" s="117">
        <v>0</v>
      </c>
      <c r="H240" s="117">
        <v>4285854</v>
      </c>
      <c r="I240" s="117">
        <v>3180</v>
      </c>
      <c r="J240" s="117">
        <v>1023250</v>
      </c>
      <c r="K240" s="36"/>
      <c r="L240" s="129" t="s">
        <v>2319</v>
      </c>
      <c r="M240" s="76"/>
      <c r="N240" s="76"/>
      <c r="O240" s="76"/>
      <c r="P240" s="76"/>
    </row>
    <row r="241" spans="1:16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>
        <f t="shared" si="3"/>
        <v>2595172</v>
      </c>
      <c r="G241" s="117">
        <v>0</v>
      </c>
      <c r="H241" s="117">
        <v>2430172</v>
      </c>
      <c r="I241" s="117">
        <v>27700</v>
      </c>
      <c r="J241" s="117">
        <v>137300</v>
      </c>
      <c r="K241" s="50"/>
      <c r="L241" s="129" t="s">
        <v>2319</v>
      </c>
      <c r="M241" s="76"/>
      <c r="N241" s="76"/>
      <c r="O241" s="76"/>
      <c r="P241" s="76"/>
    </row>
    <row r="242" spans="1:16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 t="shared" si="3"/>
        <v>7090980</v>
      </c>
      <c r="G242" s="117">
        <v>2879233</v>
      </c>
      <c r="H242" s="117">
        <v>3456233</v>
      </c>
      <c r="I242" s="117">
        <v>0</v>
      </c>
      <c r="J242" s="117">
        <v>755514</v>
      </c>
      <c r="K242" s="36"/>
      <c r="L242" s="129" t="s">
        <v>2308</v>
      </c>
      <c r="M242" s="76"/>
      <c r="N242" s="76"/>
      <c r="O242" s="76"/>
      <c r="P242" s="76"/>
    </row>
    <row r="243" spans="1:16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 t="shared" si="3"/>
        <v>2776139</v>
      </c>
      <c r="G243" s="117">
        <v>354300</v>
      </c>
      <c r="H243" s="117">
        <v>2132405</v>
      </c>
      <c r="I243" s="117">
        <v>51350</v>
      </c>
      <c r="J243" s="117">
        <v>238084</v>
      </c>
      <c r="K243" s="36"/>
      <c r="L243" s="129" t="s">
        <v>2308</v>
      </c>
      <c r="M243" s="76"/>
      <c r="N243" s="76"/>
      <c r="O243" s="76"/>
      <c r="P243" s="76"/>
    </row>
    <row r="244" spans="1:16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>
        <f t="shared" si="3"/>
        <v>13772225</v>
      </c>
      <c r="G244" s="117">
        <v>1010223</v>
      </c>
      <c r="H244" s="117">
        <v>2361845</v>
      </c>
      <c r="I244" s="117">
        <v>1410001</v>
      </c>
      <c r="J244" s="117">
        <v>8990156</v>
      </c>
      <c r="K244" s="36"/>
      <c r="L244" s="129" t="s">
        <v>2319</v>
      </c>
      <c r="M244" s="76"/>
      <c r="N244" s="76"/>
      <c r="O244" s="76"/>
      <c r="P244" s="76"/>
    </row>
    <row r="245" spans="1:16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>
        <f t="shared" si="3"/>
        <v>420877</v>
      </c>
      <c r="G245" s="117">
        <v>7600</v>
      </c>
      <c r="H245" s="117">
        <v>413277</v>
      </c>
      <c r="I245" s="117">
        <v>0</v>
      </c>
      <c r="J245" s="117">
        <v>0</v>
      </c>
      <c r="K245" s="36"/>
      <c r="L245" s="129" t="s">
        <v>2319</v>
      </c>
      <c r="M245" s="76"/>
      <c r="N245" s="76"/>
      <c r="O245" s="76"/>
      <c r="P245" s="76"/>
    </row>
    <row r="246" spans="1:16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 t="shared" si="3"/>
        <v>1412248</v>
      </c>
      <c r="G246" s="117">
        <v>3500</v>
      </c>
      <c r="H246" s="117">
        <v>719527</v>
      </c>
      <c r="I246" s="117">
        <v>279900</v>
      </c>
      <c r="J246" s="117">
        <v>409321</v>
      </c>
      <c r="K246" s="36"/>
      <c r="L246" s="129" t="s">
        <v>2319</v>
      </c>
      <c r="M246" s="76"/>
      <c r="N246" s="76"/>
      <c r="O246" s="76"/>
      <c r="P246" s="76"/>
    </row>
    <row r="247" spans="1:16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>
        <f t="shared" si="3"/>
        <v>6317724</v>
      </c>
      <c r="G247" s="117">
        <v>2759500</v>
      </c>
      <c r="H247" s="117">
        <v>3320139</v>
      </c>
      <c r="I247" s="117">
        <v>0</v>
      </c>
      <c r="J247" s="117">
        <v>238085</v>
      </c>
      <c r="K247" s="36"/>
      <c r="L247" s="129" t="s">
        <v>2319</v>
      </c>
      <c r="M247" s="76"/>
      <c r="N247" s="76"/>
      <c r="O247" s="76"/>
      <c r="P247" s="76"/>
    </row>
    <row r="248" spans="1:16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t="shared" si="3"/>
        <v>176438</v>
      </c>
      <c r="G248" s="117">
        <v>0</v>
      </c>
      <c r="H248" s="117">
        <v>154008</v>
      </c>
      <c r="I248" s="117">
        <v>0</v>
      </c>
      <c r="J248" s="117">
        <v>22430</v>
      </c>
      <c r="K248" s="36"/>
      <c r="L248" s="129" t="s">
        <v>2319</v>
      </c>
      <c r="M248" s="76"/>
      <c r="N248" s="76"/>
      <c r="O248" s="76"/>
      <c r="P248" s="76"/>
    </row>
    <row r="249" spans="1:16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3"/>
        <v>3742616</v>
      </c>
      <c r="G249" s="117">
        <v>800</v>
      </c>
      <c r="H249" s="117">
        <v>2106986</v>
      </c>
      <c r="I249" s="117">
        <v>795850</v>
      </c>
      <c r="J249" s="117">
        <v>838980</v>
      </c>
      <c r="K249" s="36"/>
      <c r="L249" s="129" t="s">
        <v>2319</v>
      </c>
      <c r="M249" s="76"/>
      <c r="N249" s="76"/>
      <c r="O249" s="76"/>
      <c r="P249" s="76"/>
    </row>
    <row r="250" spans="1:16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3"/>
        <v>3079024</v>
      </c>
      <c r="G250" s="117">
        <v>2160000</v>
      </c>
      <c r="H250" s="117">
        <v>885524</v>
      </c>
      <c r="I250" s="117">
        <v>0</v>
      </c>
      <c r="J250" s="117">
        <v>33500</v>
      </c>
      <c r="K250" s="36"/>
      <c r="L250" s="129" t="s">
        <v>2319</v>
      </c>
      <c r="M250" s="76"/>
      <c r="N250" s="76"/>
      <c r="O250" s="76"/>
      <c r="P250" s="76"/>
    </row>
    <row r="251" spans="1:16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3"/>
        <v>58068</v>
      </c>
      <c r="G251" s="117">
        <v>0</v>
      </c>
      <c r="H251" s="117">
        <v>31808</v>
      </c>
      <c r="I251" s="117">
        <v>0</v>
      </c>
      <c r="J251" s="117">
        <v>26260</v>
      </c>
      <c r="K251" s="36"/>
      <c r="L251" s="129" t="s">
        <v>2319</v>
      </c>
      <c r="M251" s="76"/>
      <c r="N251" s="76"/>
      <c r="O251" s="76"/>
      <c r="P251" s="76"/>
    </row>
    <row r="252" spans="1:16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3"/>
        <v>8306969</v>
      </c>
      <c r="G252" s="117">
        <v>566940</v>
      </c>
      <c r="H252" s="117">
        <v>1123992</v>
      </c>
      <c r="I252" s="117">
        <v>0</v>
      </c>
      <c r="J252" s="117">
        <v>6616037</v>
      </c>
      <c r="K252" s="36"/>
      <c r="L252" s="129" t="s">
        <v>2308</v>
      </c>
      <c r="M252" s="46"/>
      <c r="N252" s="46"/>
      <c r="O252" s="46"/>
      <c r="P252" s="46"/>
    </row>
    <row r="253" spans="1:16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3"/>
        <v>776148</v>
      </c>
      <c r="G253" s="117">
        <v>573000</v>
      </c>
      <c r="H253" s="117">
        <v>149151</v>
      </c>
      <c r="I253" s="117">
        <v>12000</v>
      </c>
      <c r="J253" s="117">
        <v>41997</v>
      </c>
      <c r="K253" s="36"/>
      <c r="L253" s="129" t="s">
        <v>2308</v>
      </c>
      <c r="M253" s="76"/>
      <c r="N253" s="76"/>
      <c r="O253" s="76"/>
      <c r="P253" s="76"/>
    </row>
    <row r="254" spans="1:16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3"/>
        <v>2997237</v>
      </c>
      <c r="G254" s="117">
        <v>766850</v>
      </c>
      <c r="H254" s="117">
        <v>599735</v>
      </c>
      <c r="I254" s="117">
        <v>57000</v>
      </c>
      <c r="J254" s="117">
        <v>1573652</v>
      </c>
      <c r="K254" s="36"/>
      <c r="L254" s="129" t="s">
        <v>2319</v>
      </c>
      <c r="M254" s="76"/>
      <c r="N254" s="76"/>
      <c r="O254" s="76"/>
      <c r="P254" s="76"/>
    </row>
    <row r="255" spans="1:16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3"/>
        <v>965076</v>
      </c>
      <c r="G255" s="117">
        <v>286220</v>
      </c>
      <c r="H255" s="117">
        <v>673081</v>
      </c>
      <c r="I255" s="117">
        <v>0</v>
      </c>
      <c r="J255" s="117">
        <v>5775</v>
      </c>
      <c r="K255" s="36"/>
      <c r="L255" s="129" t="s">
        <v>2319</v>
      </c>
      <c r="M255" s="76"/>
      <c r="N255" s="76"/>
      <c r="O255" s="76"/>
      <c r="P255" s="76"/>
    </row>
    <row r="256" spans="1:16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3"/>
        <v>425895</v>
      </c>
      <c r="G256" s="117">
        <v>335000</v>
      </c>
      <c r="H256" s="117">
        <v>22500</v>
      </c>
      <c r="I256" s="117">
        <v>44220</v>
      </c>
      <c r="J256" s="117">
        <v>24175</v>
      </c>
      <c r="K256" s="36"/>
      <c r="L256" s="129" t="s">
        <v>2308</v>
      </c>
      <c r="M256" s="76"/>
      <c r="N256" s="76"/>
      <c r="O256" s="76"/>
      <c r="P256" s="76"/>
    </row>
    <row r="257" spans="1:16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3"/>
        <v>401218</v>
      </c>
      <c r="G257" s="117">
        <v>10500</v>
      </c>
      <c r="H257" s="117">
        <v>367518</v>
      </c>
      <c r="I257" s="117">
        <v>15500</v>
      </c>
      <c r="J257" s="117">
        <v>7700</v>
      </c>
      <c r="K257" s="36"/>
      <c r="L257" s="129" t="s">
        <v>2319</v>
      </c>
      <c r="M257" s="76"/>
      <c r="N257" s="76"/>
      <c r="O257" s="76"/>
      <c r="P257" s="76"/>
    </row>
    <row r="258" spans="1:16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3"/>
        <v>3132279</v>
      </c>
      <c r="G258" s="117">
        <v>1016900</v>
      </c>
      <c r="H258" s="117">
        <v>486512</v>
      </c>
      <c r="I258" s="117">
        <v>95400</v>
      </c>
      <c r="J258" s="117">
        <v>1533467</v>
      </c>
      <c r="K258" s="36"/>
      <c r="L258" s="129" t="s">
        <v>2319</v>
      </c>
      <c r="M258" s="76"/>
      <c r="N258" s="76"/>
      <c r="O258" s="76"/>
      <c r="P258" s="76"/>
    </row>
    <row r="259" spans="1:16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3"/>
        <v>223477</v>
      </c>
      <c r="G259" s="117">
        <v>0</v>
      </c>
      <c r="H259" s="117">
        <v>191877</v>
      </c>
      <c r="I259" s="117">
        <v>0</v>
      </c>
      <c r="J259" s="117">
        <v>31600</v>
      </c>
      <c r="K259" s="36"/>
      <c r="L259" s="129" t="s">
        <v>2308</v>
      </c>
      <c r="M259" s="76"/>
      <c r="N259" s="76"/>
      <c r="O259" s="76"/>
      <c r="P259" s="76"/>
    </row>
    <row r="260" spans="1:16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3"/>
        <v>1698114</v>
      </c>
      <c r="G260" s="117">
        <v>604825</v>
      </c>
      <c r="H260" s="117">
        <v>507054</v>
      </c>
      <c r="I260" s="117">
        <v>0</v>
      </c>
      <c r="J260" s="117">
        <v>586235</v>
      </c>
      <c r="K260" s="36"/>
      <c r="L260" s="129" t="s">
        <v>2308</v>
      </c>
      <c r="M260" s="76"/>
      <c r="N260" s="76"/>
      <c r="O260" s="76"/>
      <c r="P260" s="76"/>
    </row>
    <row r="261" spans="1:16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3"/>
        <v>3867241</v>
      </c>
      <c r="G261" s="117">
        <v>0</v>
      </c>
      <c r="H261" s="117">
        <v>493099</v>
      </c>
      <c r="I261" s="117">
        <v>50000</v>
      </c>
      <c r="J261" s="117">
        <v>3324142</v>
      </c>
      <c r="K261" s="36"/>
      <c r="L261" s="129" t="s">
        <v>2319</v>
      </c>
      <c r="M261" s="76"/>
      <c r="N261" s="76"/>
      <c r="O261" s="76"/>
      <c r="P261" s="76"/>
    </row>
    <row r="262" spans="1:16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3"/>
        <v>1274444</v>
      </c>
      <c r="G262" s="117">
        <v>505120</v>
      </c>
      <c r="H262" s="117">
        <v>480406</v>
      </c>
      <c r="I262" s="117">
        <v>0</v>
      </c>
      <c r="J262" s="117">
        <v>288918</v>
      </c>
      <c r="K262" s="36"/>
      <c r="L262" s="129" t="s">
        <v>2319</v>
      </c>
      <c r="M262" s="76"/>
      <c r="N262" s="76"/>
      <c r="O262" s="76"/>
      <c r="P262" s="76"/>
    </row>
    <row r="263" spans="1:16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3"/>
        <v>1402428</v>
      </c>
      <c r="G263" s="117">
        <v>114301</v>
      </c>
      <c r="H263" s="117">
        <v>655232</v>
      </c>
      <c r="I263" s="117">
        <v>462000</v>
      </c>
      <c r="J263" s="117">
        <v>170895</v>
      </c>
      <c r="K263" s="36"/>
      <c r="L263" s="129" t="s">
        <v>2308</v>
      </c>
      <c r="M263" s="76"/>
      <c r="N263" s="76"/>
      <c r="O263" s="76"/>
      <c r="P263" s="76"/>
    </row>
    <row r="264" spans="1:16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3"/>
        <v>44798</v>
      </c>
      <c r="G264" s="117">
        <v>0</v>
      </c>
      <c r="H264" s="117">
        <v>32798</v>
      </c>
      <c r="I264" s="117">
        <v>12000</v>
      </c>
      <c r="J264" s="117">
        <v>0</v>
      </c>
      <c r="K264" s="36"/>
      <c r="L264" s="129" t="s">
        <v>2319</v>
      </c>
      <c r="M264" s="76"/>
      <c r="N264" s="76"/>
      <c r="O264" s="76"/>
      <c r="P264" s="76"/>
    </row>
    <row r="265" spans="1:16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>
        <f t="shared" si="3"/>
        <v>20500</v>
      </c>
      <c r="G265" s="117">
        <v>0</v>
      </c>
      <c r="H265" s="117">
        <v>20500</v>
      </c>
      <c r="I265" s="117">
        <v>0</v>
      </c>
      <c r="J265" s="117">
        <v>0</v>
      </c>
      <c r="K265" s="36"/>
      <c r="L265" s="129" t="s">
        <v>2319</v>
      </c>
      <c r="M265" s="76"/>
      <c r="N265" s="76"/>
      <c r="O265" s="76"/>
      <c r="P265" s="76"/>
    </row>
    <row r="266" spans="1:16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t="shared" si="3"/>
        <v>105015</v>
      </c>
      <c r="G266" s="117">
        <v>0</v>
      </c>
      <c r="H266" s="117">
        <v>105015</v>
      </c>
      <c r="I266" s="117">
        <v>0</v>
      </c>
      <c r="J266" s="117">
        <v>0</v>
      </c>
      <c r="K266" s="36"/>
      <c r="L266" s="129" t="s">
        <v>2319</v>
      </c>
      <c r="M266" s="76"/>
      <c r="N266" s="76"/>
      <c r="O266" s="76"/>
      <c r="P266" s="76"/>
    </row>
    <row r="267" spans="1:16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>
        <f t="shared" si="3"/>
        <v>833493</v>
      </c>
      <c r="G267" s="117">
        <v>102750</v>
      </c>
      <c r="H267" s="117">
        <v>487043</v>
      </c>
      <c r="I267" s="117">
        <v>0</v>
      </c>
      <c r="J267" s="117">
        <v>243700</v>
      </c>
      <c r="K267" s="36"/>
      <c r="L267" s="129" t="s">
        <v>2319</v>
      </c>
      <c r="M267" s="76"/>
      <c r="N267" s="76"/>
      <c r="O267" s="76"/>
      <c r="P267" s="76"/>
    </row>
    <row r="268" spans="1:16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 t="shared" si="3"/>
        <v>304106</v>
      </c>
      <c r="G268" s="117">
        <v>0</v>
      </c>
      <c r="H268" s="117">
        <v>204906</v>
      </c>
      <c r="I268" s="117">
        <v>57500</v>
      </c>
      <c r="J268" s="117">
        <v>41700</v>
      </c>
      <c r="K268" s="36"/>
      <c r="L268" s="129" t="s">
        <v>2308</v>
      </c>
      <c r="M268" s="76"/>
      <c r="N268" s="76"/>
      <c r="O268" s="76"/>
      <c r="P268" s="76"/>
    </row>
    <row r="269" spans="1:16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 t="shared" si="3"/>
        <v>407423</v>
      </c>
      <c r="G269" s="117">
        <v>112500</v>
      </c>
      <c r="H269" s="117">
        <v>0</v>
      </c>
      <c r="I269" s="117">
        <v>13500</v>
      </c>
      <c r="J269" s="117">
        <v>281423</v>
      </c>
      <c r="K269" s="36"/>
      <c r="L269" s="129" t="s">
        <v>2308</v>
      </c>
      <c r="M269" s="76"/>
      <c r="N269" s="76"/>
      <c r="O269" s="76"/>
      <c r="P269" s="76"/>
    </row>
    <row r="270" spans="1:16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>
        <f t="shared" si="3"/>
        <v>1356371</v>
      </c>
      <c r="G270" s="117">
        <v>0</v>
      </c>
      <c r="H270" s="117">
        <v>1067322</v>
      </c>
      <c r="I270" s="117">
        <v>3100</v>
      </c>
      <c r="J270" s="117">
        <v>285949</v>
      </c>
      <c r="K270" s="36"/>
      <c r="L270" s="129" t="s">
        <v>2319</v>
      </c>
      <c r="M270" s="76"/>
      <c r="N270" s="76"/>
      <c r="O270" s="76"/>
      <c r="P270" s="76"/>
    </row>
    <row r="271" spans="1:16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 t="shared" si="3"/>
        <v>37685</v>
      </c>
      <c r="G271" s="117">
        <v>0</v>
      </c>
      <c r="H271" s="117">
        <v>37525</v>
      </c>
      <c r="I271" s="117">
        <v>0</v>
      </c>
      <c r="J271" s="117">
        <v>160</v>
      </c>
      <c r="K271" s="36"/>
      <c r="L271" s="129" t="s">
        <v>2319</v>
      </c>
      <c r="M271" s="76"/>
      <c r="N271" s="76"/>
      <c r="O271" s="76"/>
      <c r="P271" s="76"/>
    </row>
    <row r="272" spans="1:16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 t="shared" si="3"/>
        <v>4075458</v>
      </c>
      <c r="G272" s="117">
        <v>199000</v>
      </c>
      <c r="H272" s="117">
        <v>856911</v>
      </c>
      <c r="I272" s="117">
        <v>0</v>
      </c>
      <c r="J272" s="117">
        <v>3019547</v>
      </c>
      <c r="K272" s="36"/>
      <c r="L272" s="129" t="s">
        <v>2308</v>
      </c>
      <c r="M272" s="76"/>
      <c r="N272" s="76"/>
      <c r="O272" s="76"/>
      <c r="P272" s="76"/>
    </row>
    <row r="273" spans="1:16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>
        <f t="shared" si="3"/>
        <v>134122</v>
      </c>
      <c r="G273" s="117">
        <v>0</v>
      </c>
      <c r="H273" s="117">
        <v>112122</v>
      </c>
      <c r="I273" s="117">
        <v>0</v>
      </c>
      <c r="J273" s="117">
        <v>22000</v>
      </c>
      <c r="K273" s="36"/>
      <c r="L273" s="129" t="s">
        <v>2308</v>
      </c>
      <c r="M273" s="76"/>
      <c r="N273" s="76"/>
      <c r="O273" s="76"/>
      <c r="P273" s="76"/>
    </row>
    <row r="274" spans="1:16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t="shared" si="3"/>
        <v>5044193</v>
      </c>
      <c r="G274" s="117">
        <v>0</v>
      </c>
      <c r="H274" s="117">
        <v>443092</v>
      </c>
      <c r="I274" s="117">
        <v>4438000</v>
      </c>
      <c r="J274" s="117">
        <v>163101</v>
      </c>
      <c r="K274" s="36"/>
      <c r="L274" s="129" t="s">
        <v>2319</v>
      </c>
      <c r="M274" s="76"/>
      <c r="N274" s="76"/>
      <c r="O274" s="76"/>
      <c r="P274" s="76"/>
    </row>
    <row r="275" spans="1:16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3"/>
        <v>48487</v>
      </c>
      <c r="G275" s="117">
        <v>0</v>
      </c>
      <c r="H275" s="117">
        <v>45387</v>
      </c>
      <c r="I275" s="117">
        <v>0</v>
      </c>
      <c r="J275" s="117">
        <v>3100</v>
      </c>
      <c r="K275" s="36"/>
      <c r="L275" s="129" t="s">
        <v>2319</v>
      </c>
      <c r="M275" s="76"/>
      <c r="N275" s="76"/>
      <c r="O275" s="76"/>
      <c r="P275" s="76"/>
    </row>
    <row r="276" spans="1:16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3"/>
        <v>1476937</v>
      </c>
      <c r="G276" s="117">
        <v>392340</v>
      </c>
      <c r="H276" s="117">
        <v>21300</v>
      </c>
      <c r="I276" s="117">
        <v>81115</v>
      </c>
      <c r="J276" s="117">
        <v>982182</v>
      </c>
      <c r="K276" s="36"/>
      <c r="L276" s="129" t="s">
        <v>2308</v>
      </c>
      <c r="M276" s="76"/>
      <c r="N276" s="76"/>
      <c r="O276" s="76"/>
      <c r="P276" s="76"/>
    </row>
    <row r="277" spans="1:16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3"/>
        <v>68938</v>
      </c>
      <c r="G277" s="117">
        <v>0</v>
      </c>
      <c r="H277" s="117">
        <v>68938</v>
      </c>
      <c r="I277" s="117">
        <v>0</v>
      </c>
      <c r="J277" s="117">
        <v>0</v>
      </c>
      <c r="K277" s="36"/>
      <c r="L277" s="129" t="s">
        <v>2319</v>
      </c>
      <c r="M277" s="76"/>
      <c r="N277" s="76"/>
      <c r="O277" s="76"/>
      <c r="P277" s="76"/>
    </row>
    <row r="278" spans="1:16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3"/>
        <v>25850</v>
      </c>
      <c r="G278" s="117">
        <v>0</v>
      </c>
      <c r="H278" s="117">
        <v>20850</v>
      </c>
      <c r="I278" s="117">
        <v>0</v>
      </c>
      <c r="J278" s="117">
        <v>5000</v>
      </c>
      <c r="K278" s="36"/>
      <c r="L278" s="129" t="s">
        <v>2308</v>
      </c>
      <c r="M278" s="76"/>
      <c r="N278" s="76"/>
      <c r="O278" s="76"/>
      <c r="P278" s="76"/>
    </row>
    <row r="279" spans="1:16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3"/>
        <v>217117</v>
      </c>
      <c r="G279" s="117">
        <v>0</v>
      </c>
      <c r="H279" s="117">
        <v>191117</v>
      </c>
      <c r="I279" s="117">
        <v>0</v>
      </c>
      <c r="J279" s="117">
        <v>26000</v>
      </c>
      <c r="K279" s="36"/>
      <c r="L279" s="129" t="s">
        <v>2308</v>
      </c>
      <c r="M279" s="76"/>
      <c r="N279" s="76"/>
      <c r="O279" s="76"/>
      <c r="P279" s="76"/>
    </row>
    <row r="280" spans="1:16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3"/>
        <v>1181928</v>
      </c>
      <c r="G280" s="117">
        <v>777325</v>
      </c>
      <c r="H280" s="117">
        <v>119478</v>
      </c>
      <c r="I280" s="117">
        <v>0</v>
      </c>
      <c r="J280" s="117">
        <v>285125</v>
      </c>
      <c r="K280" s="36"/>
      <c r="L280" s="129" t="s">
        <v>2319</v>
      </c>
      <c r="M280" s="76"/>
      <c r="N280" s="76"/>
      <c r="O280" s="76"/>
      <c r="P280" s="76"/>
    </row>
    <row r="281" spans="1:16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3"/>
        <v>34886002</v>
      </c>
      <c r="G281" s="117">
        <v>29295520</v>
      </c>
      <c r="H281" s="117">
        <v>4371034</v>
      </c>
      <c r="I281" s="117">
        <v>0</v>
      </c>
      <c r="J281" s="117">
        <v>1219448</v>
      </c>
      <c r="K281" s="36"/>
      <c r="L281" s="129" t="s">
        <v>2308</v>
      </c>
      <c r="M281" s="46"/>
      <c r="N281" s="46"/>
      <c r="O281" s="46"/>
      <c r="P281" s="46"/>
    </row>
    <row r="282" spans="1:16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3"/>
        <v>44700</v>
      </c>
      <c r="G282" s="117">
        <v>0</v>
      </c>
      <c r="H282" s="117">
        <v>33200</v>
      </c>
      <c r="I282" s="117">
        <v>0</v>
      </c>
      <c r="J282" s="117">
        <v>11500</v>
      </c>
      <c r="K282" s="36"/>
      <c r="L282" s="129" t="s">
        <v>2319</v>
      </c>
      <c r="M282" s="76"/>
      <c r="N282" s="76"/>
      <c r="O282" s="76"/>
      <c r="P282" s="76"/>
    </row>
    <row r="283" spans="1:16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3"/>
        <v>3150883</v>
      </c>
      <c r="G283" s="117">
        <v>19500</v>
      </c>
      <c r="H283" s="117">
        <v>905317</v>
      </c>
      <c r="I283" s="117">
        <v>1305364</v>
      </c>
      <c r="J283" s="117">
        <v>920702</v>
      </c>
      <c r="K283" s="36"/>
      <c r="L283" s="129" t="s">
        <v>2319</v>
      </c>
      <c r="M283" s="76"/>
      <c r="N283" s="76"/>
      <c r="O283" s="76"/>
      <c r="P283" s="76"/>
    </row>
    <row r="284" spans="1:16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3"/>
        <v>3116816</v>
      </c>
      <c r="G284" s="117">
        <v>59757</v>
      </c>
      <c r="H284" s="117">
        <v>456035</v>
      </c>
      <c r="I284" s="117">
        <v>0</v>
      </c>
      <c r="J284" s="117">
        <v>2601024</v>
      </c>
      <c r="K284" s="36"/>
      <c r="L284" s="129" t="s">
        <v>2308</v>
      </c>
      <c r="M284" s="76"/>
      <c r="N284" s="76"/>
      <c r="O284" s="76"/>
      <c r="P284" s="76"/>
    </row>
    <row r="285" spans="1:16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3"/>
        <v>752134</v>
      </c>
      <c r="G285" s="117">
        <v>0</v>
      </c>
      <c r="H285" s="117">
        <v>74608</v>
      </c>
      <c r="I285" s="117">
        <v>0</v>
      </c>
      <c r="J285" s="117">
        <v>677526</v>
      </c>
      <c r="K285" s="36"/>
      <c r="L285" s="129" t="s">
        <v>2308</v>
      </c>
      <c r="M285" s="76"/>
      <c r="N285" s="76"/>
      <c r="O285" s="76"/>
      <c r="P285" s="76"/>
    </row>
    <row r="286" spans="1:16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>
        <f t="shared" si="3"/>
        <v>4801410</v>
      </c>
      <c r="G286" s="117">
        <v>2378000</v>
      </c>
      <c r="H286" s="117">
        <v>1039759</v>
      </c>
      <c r="I286" s="117">
        <v>693000</v>
      </c>
      <c r="J286" s="117">
        <v>690651</v>
      </c>
      <c r="K286" s="36"/>
      <c r="L286" s="129" t="s">
        <v>2319</v>
      </c>
      <c r="M286" s="76"/>
      <c r="N286" s="76"/>
      <c r="O286" s="76"/>
      <c r="P286" s="76"/>
    </row>
    <row r="287" spans="1:16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>
        <f aca="true" t="shared" si="4" ref="F287:F322">G287+H287+I287+J287</f>
        <v>1824531</v>
      </c>
      <c r="G287" s="117">
        <v>345000</v>
      </c>
      <c r="H287" s="117">
        <v>392630</v>
      </c>
      <c r="I287" s="117">
        <v>0</v>
      </c>
      <c r="J287" s="117">
        <v>1086901</v>
      </c>
      <c r="K287" s="36"/>
      <c r="L287" s="129" t="s">
        <v>2319</v>
      </c>
      <c r="M287" s="76"/>
      <c r="N287" s="76"/>
      <c r="O287" s="76"/>
      <c r="P287" s="76"/>
    </row>
    <row r="288" spans="1:16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t="shared" si="4"/>
        <v>842350</v>
      </c>
      <c r="G288" s="117">
        <v>80000</v>
      </c>
      <c r="H288" s="117">
        <v>506808</v>
      </c>
      <c r="I288" s="117">
        <v>0</v>
      </c>
      <c r="J288" s="117">
        <v>255542</v>
      </c>
      <c r="K288" s="36"/>
      <c r="L288" s="129" t="s">
        <v>2308</v>
      </c>
      <c r="M288" s="76"/>
      <c r="N288" s="76"/>
      <c r="O288" s="76"/>
      <c r="P288" s="76"/>
    </row>
    <row r="289" spans="1:16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4"/>
        <v>547518</v>
      </c>
      <c r="G289" s="117">
        <v>0</v>
      </c>
      <c r="H289" s="117">
        <v>382868</v>
      </c>
      <c r="I289" s="117">
        <v>1200</v>
      </c>
      <c r="J289" s="117">
        <v>163450</v>
      </c>
      <c r="K289" s="36"/>
      <c r="L289" s="129" t="s">
        <v>2308</v>
      </c>
      <c r="M289" s="76"/>
      <c r="N289" s="76"/>
      <c r="O289" s="76"/>
      <c r="P289" s="76"/>
    </row>
    <row r="290" spans="1:16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4"/>
        <v>134186</v>
      </c>
      <c r="G290" s="117">
        <v>0</v>
      </c>
      <c r="H290" s="117">
        <v>6800</v>
      </c>
      <c r="I290" s="117">
        <v>23000</v>
      </c>
      <c r="J290" s="117">
        <v>104386</v>
      </c>
      <c r="K290" s="36"/>
      <c r="L290" s="129" t="s">
        <v>2308</v>
      </c>
      <c r="M290" s="76"/>
      <c r="N290" s="76"/>
      <c r="O290" s="76"/>
      <c r="P290" s="76"/>
    </row>
    <row r="291" spans="1:16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4"/>
        <v>15643</v>
      </c>
      <c r="G291" s="117">
        <v>0</v>
      </c>
      <c r="H291" s="117">
        <v>12200</v>
      </c>
      <c r="I291" s="117">
        <v>0</v>
      </c>
      <c r="J291" s="117">
        <v>3443</v>
      </c>
      <c r="K291" s="36"/>
      <c r="L291" s="129" t="s">
        <v>2308</v>
      </c>
      <c r="M291" s="76"/>
      <c r="N291" s="76"/>
      <c r="O291" s="76"/>
      <c r="P291" s="76"/>
    </row>
    <row r="292" spans="1:16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4"/>
        <v>11000</v>
      </c>
      <c r="G292" s="117">
        <v>0</v>
      </c>
      <c r="H292" s="117">
        <v>11000</v>
      </c>
      <c r="I292" s="117">
        <v>0</v>
      </c>
      <c r="J292" s="117">
        <v>0</v>
      </c>
      <c r="K292" s="36"/>
      <c r="L292" s="129" t="s">
        <v>2308</v>
      </c>
      <c r="M292" s="76"/>
      <c r="N292" s="76"/>
      <c r="O292" s="76"/>
      <c r="P292" s="76"/>
    </row>
    <row r="293" spans="1:16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4"/>
        <v>214601</v>
      </c>
      <c r="G293" s="117">
        <v>28703</v>
      </c>
      <c r="H293" s="117">
        <v>70668</v>
      </c>
      <c r="I293" s="117">
        <v>0</v>
      </c>
      <c r="J293" s="117">
        <v>115230</v>
      </c>
      <c r="K293" s="36"/>
      <c r="L293" s="129" t="s">
        <v>2308</v>
      </c>
      <c r="M293" s="76"/>
      <c r="N293" s="76"/>
      <c r="O293" s="76"/>
      <c r="P293" s="76"/>
    </row>
    <row r="294" spans="1:16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4"/>
        <v>7816</v>
      </c>
      <c r="G294" s="117">
        <v>0</v>
      </c>
      <c r="H294" s="117">
        <v>4316</v>
      </c>
      <c r="I294" s="117">
        <v>0</v>
      </c>
      <c r="J294" s="117">
        <v>3500</v>
      </c>
      <c r="K294" s="36"/>
      <c r="L294" s="129" t="s">
        <v>2307</v>
      </c>
      <c r="M294" s="76"/>
      <c r="N294" s="76"/>
      <c r="O294" s="76"/>
      <c r="P294" s="76"/>
    </row>
    <row r="295" spans="1:16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4"/>
        <v>641514</v>
      </c>
      <c r="G295" s="117">
        <v>167700</v>
      </c>
      <c r="H295" s="117">
        <v>327539</v>
      </c>
      <c r="I295" s="117">
        <v>59000</v>
      </c>
      <c r="J295" s="117">
        <v>87275</v>
      </c>
      <c r="K295" s="36"/>
      <c r="L295" s="129" t="s">
        <v>2319</v>
      </c>
      <c r="M295" s="76"/>
      <c r="N295" s="76"/>
      <c r="O295" s="76"/>
      <c r="P295" s="76"/>
    </row>
    <row r="296" spans="1:16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4"/>
        <v>237434</v>
      </c>
      <c r="G296" s="117">
        <v>0</v>
      </c>
      <c r="H296" s="117">
        <v>237434</v>
      </c>
      <c r="I296" s="117">
        <v>0</v>
      </c>
      <c r="J296" s="117">
        <v>0</v>
      </c>
      <c r="K296" s="36"/>
      <c r="L296" s="129" t="s">
        <v>2308</v>
      </c>
      <c r="M296" s="76"/>
      <c r="N296" s="76"/>
      <c r="O296" s="76"/>
      <c r="P296" s="76"/>
    </row>
    <row r="297" spans="1:16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4"/>
        <v>376002</v>
      </c>
      <c r="G297" s="117">
        <v>0</v>
      </c>
      <c r="H297" s="117">
        <v>204744</v>
      </c>
      <c r="I297" s="117">
        <v>0</v>
      </c>
      <c r="J297" s="117">
        <v>171258</v>
      </c>
      <c r="K297" s="36"/>
      <c r="L297" s="129" t="s">
        <v>2308</v>
      </c>
      <c r="M297" s="46"/>
      <c r="N297" s="46"/>
      <c r="O297" s="46"/>
      <c r="P297" s="46"/>
    </row>
    <row r="298" spans="1:16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4"/>
        <v>280822</v>
      </c>
      <c r="G298" s="117">
        <v>0</v>
      </c>
      <c r="H298" s="117">
        <v>180597</v>
      </c>
      <c r="I298" s="117">
        <v>38000</v>
      </c>
      <c r="J298" s="117">
        <v>62225</v>
      </c>
      <c r="K298" s="36"/>
      <c r="L298" s="129" t="s">
        <v>2308</v>
      </c>
      <c r="M298" s="76"/>
      <c r="N298" s="76"/>
      <c r="O298" s="76"/>
      <c r="P298" s="76"/>
    </row>
    <row r="299" spans="1:16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4"/>
        <v>77397</v>
      </c>
      <c r="G299" s="117">
        <v>0</v>
      </c>
      <c r="H299" s="117">
        <v>45540</v>
      </c>
      <c r="I299" s="117">
        <v>0</v>
      </c>
      <c r="J299" s="117">
        <v>31857</v>
      </c>
      <c r="K299" s="36"/>
      <c r="L299" s="129" t="s">
        <v>2308</v>
      </c>
      <c r="M299" s="76"/>
      <c r="N299" s="76"/>
      <c r="O299" s="76"/>
      <c r="P299" s="76"/>
    </row>
    <row r="300" spans="1:16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4"/>
        <v>91100</v>
      </c>
      <c r="G300" s="117">
        <v>0</v>
      </c>
      <c r="H300" s="117">
        <v>0</v>
      </c>
      <c r="I300" s="117">
        <v>0</v>
      </c>
      <c r="J300" s="117">
        <v>91100</v>
      </c>
      <c r="K300" s="36"/>
      <c r="L300" s="129" t="s">
        <v>2308</v>
      </c>
      <c r="M300" s="76"/>
      <c r="N300" s="76"/>
      <c r="O300" s="76"/>
      <c r="P300" s="76"/>
    </row>
    <row r="301" spans="1:16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4"/>
        <v>8144</v>
      </c>
      <c r="G301" s="117">
        <v>0</v>
      </c>
      <c r="H301" s="117">
        <v>4300</v>
      </c>
      <c r="I301" s="117">
        <v>0</v>
      </c>
      <c r="J301" s="117">
        <v>3844</v>
      </c>
      <c r="K301" s="36"/>
      <c r="L301" s="129" t="s">
        <v>2308</v>
      </c>
      <c r="M301" s="76"/>
      <c r="N301" s="76"/>
      <c r="O301" s="76"/>
      <c r="P301" s="76"/>
    </row>
    <row r="302" spans="1:16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>
        <f t="shared" si="4"/>
        <v>61678</v>
      </c>
      <c r="G302" s="117">
        <v>0</v>
      </c>
      <c r="H302" s="117">
        <v>56628</v>
      </c>
      <c r="I302" s="117">
        <v>0</v>
      </c>
      <c r="J302" s="117">
        <v>5050</v>
      </c>
      <c r="K302" s="36"/>
      <c r="L302" s="129" t="s">
        <v>2319</v>
      </c>
      <c r="M302" s="76"/>
      <c r="N302" s="76"/>
      <c r="O302" s="76"/>
      <c r="P302" s="76"/>
    </row>
    <row r="303" spans="1:16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t="shared" si="4"/>
        <v>3747478</v>
      </c>
      <c r="G303" s="117">
        <v>7000</v>
      </c>
      <c r="H303" s="117">
        <v>23891</v>
      </c>
      <c r="I303" s="117">
        <v>14177</v>
      </c>
      <c r="J303" s="117">
        <v>3702410</v>
      </c>
      <c r="K303" s="36"/>
      <c r="L303" s="129" t="s">
        <v>2308</v>
      </c>
      <c r="M303" s="76"/>
      <c r="N303" s="76"/>
      <c r="O303" s="76"/>
      <c r="P303" s="76"/>
    </row>
    <row r="304" spans="1:16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4"/>
        <v>78554</v>
      </c>
      <c r="G304" s="117">
        <v>0</v>
      </c>
      <c r="H304" s="117">
        <v>65754</v>
      </c>
      <c r="I304" s="117">
        <v>0</v>
      </c>
      <c r="J304" s="117">
        <v>12800</v>
      </c>
      <c r="K304" s="36"/>
      <c r="L304" s="129" t="s">
        <v>2319</v>
      </c>
      <c r="M304" s="76"/>
      <c r="N304" s="76"/>
      <c r="O304" s="76"/>
      <c r="P304" s="76"/>
    </row>
    <row r="305" spans="1:16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4"/>
        <v>743255</v>
      </c>
      <c r="G305" s="117">
        <v>275000</v>
      </c>
      <c r="H305" s="117">
        <v>437802</v>
      </c>
      <c r="I305" s="117">
        <v>0</v>
      </c>
      <c r="J305" s="117">
        <v>30453</v>
      </c>
      <c r="K305" s="36"/>
      <c r="L305" s="129" t="s">
        <v>2308</v>
      </c>
      <c r="M305" s="76"/>
      <c r="N305" s="76"/>
      <c r="O305" s="76"/>
      <c r="P305" s="76"/>
    </row>
    <row r="306" spans="1:16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4"/>
        <v>168140</v>
      </c>
      <c r="G306" s="117">
        <v>0</v>
      </c>
      <c r="H306" s="117">
        <v>80000</v>
      </c>
      <c r="I306" s="117">
        <v>0</v>
      </c>
      <c r="J306" s="117">
        <v>88140</v>
      </c>
      <c r="K306" s="36"/>
      <c r="L306" s="129" t="s">
        <v>2319</v>
      </c>
      <c r="M306" s="76"/>
      <c r="N306" s="76"/>
      <c r="O306" s="76"/>
      <c r="P306" s="76"/>
    </row>
    <row r="307" spans="1:16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4"/>
        <v>381970</v>
      </c>
      <c r="G307" s="117">
        <v>164101</v>
      </c>
      <c r="H307" s="117">
        <v>215869</v>
      </c>
      <c r="I307" s="117">
        <v>0</v>
      </c>
      <c r="J307" s="117">
        <v>2000</v>
      </c>
      <c r="K307" s="36"/>
      <c r="L307" s="129" t="s">
        <v>2308</v>
      </c>
      <c r="M307" s="76"/>
      <c r="N307" s="76"/>
      <c r="O307" s="76"/>
      <c r="P307" s="76"/>
    </row>
    <row r="308" spans="1:16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4"/>
        <v>16345</v>
      </c>
      <c r="G308" s="117">
        <v>0</v>
      </c>
      <c r="H308" s="117">
        <v>5375</v>
      </c>
      <c r="I308" s="117">
        <v>0</v>
      </c>
      <c r="J308" s="117">
        <v>10970</v>
      </c>
      <c r="K308" s="36"/>
      <c r="L308" s="129" t="s">
        <v>2308</v>
      </c>
      <c r="M308" s="76"/>
      <c r="N308" s="76"/>
      <c r="O308" s="76"/>
      <c r="P308" s="76"/>
    </row>
    <row r="309" spans="1:16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4"/>
        <v>10285746</v>
      </c>
      <c r="G309" s="117">
        <v>282502</v>
      </c>
      <c r="H309" s="117">
        <v>651040</v>
      </c>
      <c r="I309" s="117">
        <v>32351</v>
      </c>
      <c r="J309" s="117">
        <v>9319853</v>
      </c>
      <c r="K309" s="36"/>
      <c r="L309" s="129" t="s">
        <v>2308</v>
      </c>
      <c r="M309" s="76"/>
      <c r="N309" s="76"/>
      <c r="O309" s="76"/>
      <c r="P309" s="76"/>
    </row>
    <row r="310" spans="1:16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4"/>
        <v>3087858</v>
      </c>
      <c r="G310" s="117">
        <v>2014500</v>
      </c>
      <c r="H310" s="117">
        <v>619217</v>
      </c>
      <c r="I310" s="117">
        <v>19350</v>
      </c>
      <c r="J310" s="117">
        <v>434791</v>
      </c>
      <c r="K310" s="36"/>
      <c r="L310" s="129" t="s">
        <v>2308</v>
      </c>
      <c r="M310" s="76"/>
      <c r="N310" s="76"/>
      <c r="O310" s="76"/>
      <c r="P310" s="76"/>
    </row>
    <row r="311" spans="1:16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4"/>
        <v>72453</v>
      </c>
      <c r="G311" s="117">
        <v>0</v>
      </c>
      <c r="H311" s="117">
        <v>68575</v>
      </c>
      <c r="I311" s="117">
        <v>0</v>
      </c>
      <c r="J311" s="117">
        <v>3878</v>
      </c>
      <c r="K311" s="36"/>
      <c r="L311" s="129" t="s">
        <v>2319</v>
      </c>
      <c r="M311" s="76"/>
      <c r="N311" s="76"/>
      <c r="O311" s="76"/>
      <c r="P311" s="76"/>
    </row>
    <row r="312" spans="1:16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4"/>
        <v>594572</v>
      </c>
      <c r="G312" s="117">
        <v>1</v>
      </c>
      <c r="H312" s="117">
        <v>536856</v>
      </c>
      <c r="I312" s="117">
        <v>60</v>
      </c>
      <c r="J312" s="117">
        <v>57655</v>
      </c>
      <c r="K312" s="36"/>
      <c r="L312" s="129" t="s">
        <v>2308</v>
      </c>
      <c r="M312" s="76"/>
      <c r="N312" s="76"/>
      <c r="O312" s="76"/>
      <c r="P312" s="76"/>
    </row>
    <row r="313" spans="1:16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4"/>
        <v>122647</v>
      </c>
      <c r="G313" s="117">
        <v>0</v>
      </c>
      <c r="H313" s="117">
        <v>24000</v>
      </c>
      <c r="I313" s="117">
        <v>1100</v>
      </c>
      <c r="J313" s="117">
        <v>97547</v>
      </c>
      <c r="K313" s="36"/>
      <c r="L313" s="129" t="s">
        <v>2308</v>
      </c>
      <c r="M313" s="76"/>
      <c r="N313" s="76"/>
      <c r="O313" s="76"/>
      <c r="P313" s="76"/>
    </row>
    <row r="314" spans="1:16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4"/>
        <v>138594</v>
      </c>
      <c r="G314" s="117">
        <v>31100</v>
      </c>
      <c r="H314" s="117">
        <v>107493</v>
      </c>
      <c r="I314" s="117">
        <v>0</v>
      </c>
      <c r="J314" s="117">
        <v>1</v>
      </c>
      <c r="K314" s="36"/>
      <c r="L314" s="129" t="s">
        <v>2308</v>
      </c>
      <c r="M314" s="76"/>
      <c r="N314" s="76"/>
      <c r="O314" s="76"/>
      <c r="P314" s="76"/>
    </row>
    <row r="315" spans="1:16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4"/>
        <v>836646</v>
      </c>
      <c r="G315" s="117">
        <v>0</v>
      </c>
      <c r="H315" s="117">
        <v>715432</v>
      </c>
      <c r="I315" s="117">
        <v>0</v>
      </c>
      <c r="J315" s="117">
        <v>121214</v>
      </c>
      <c r="K315" s="36"/>
      <c r="L315" s="129" t="s">
        <v>2308</v>
      </c>
      <c r="M315" s="76"/>
      <c r="N315" s="76"/>
      <c r="O315" s="76"/>
      <c r="P315" s="76"/>
    </row>
    <row r="316" spans="1:16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4"/>
        <v>3655677</v>
      </c>
      <c r="G316" s="117">
        <v>1913340</v>
      </c>
      <c r="H316" s="117">
        <v>942119</v>
      </c>
      <c r="I316" s="117">
        <v>0</v>
      </c>
      <c r="J316" s="117">
        <v>800218</v>
      </c>
      <c r="K316" s="36"/>
      <c r="L316" s="129" t="s">
        <v>2308</v>
      </c>
      <c r="M316" s="76"/>
      <c r="N316" s="76"/>
      <c r="O316" s="76"/>
      <c r="P316" s="76"/>
    </row>
    <row r="317" spans="1:16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>
        <f t="shared" si="4"/>
        <v>4682145</v>
      </c>
      <c r="G317" s="117">
        <v>835337</v>
      </c>
      <c r="H317" s="117">
        <v>2880854</v>
      </c>
      <c r="I317" s="117">
        <v>712004</v>
      </c>
      <c r="J317" s="117">
        <v>253950</v>
      </c>
      <c r="K317" s="36"/>
      <c r="L317" s="129" t="s">
        <v>2319</v>
      </c>
      <c r="M317" s="76"/>
      <c r="N317" s="76"/>
      <c r="O317" s="76"/>
      <c r="P317" s="76"/>
    </row>
    <row r="318" spans="1:16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 t="shared" si="4"/>
        <v>370389</v>
      </c>
      <c r="G318" s="117">
        <v>0</v>
      </c>
      <c r="H318" s="117">
        <v>46039</v>
      </c>
      <c r="I318" s="117">
        <v>0</v>
      </c>
      <c r="J318" s="117">
        <v>324350</v>
      </c>
      <c r="K318" s="36"/>
      <c r="L318" s="129" t="s">
        <v>2308</v>
      </c>
      <c r="M318" s="76"/>
      <c r="N318" s="76"/>
      <c r="O318" s="76"/>
      <c r="P318" s="76"/>
    </row>
    <row r="319" spans="1:16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 t="shared" si="4"/>
        <v>49828</v>
      </c>
      <c r="G319" s="117">
        <v>0</v>
      </c>
      <c r="H319" s="117">
        <v>49828</v>
      </c>
      <c r="I319" s="117">
        <v>0</v>
      </c>
      <c r="J319" s="117">
        <v>0</v>
      </c>
      <c r="K319" s="36"/>
      <c r="L319" s="129" t="s">
        <v>2319</v>
      </c>
      <c r="M319" s="76"/>
      <c r="N319" s="76"/>
      <c r="O319" s="76"/>
      <c r="P319" s="76"/>
    </row>
    <row r="320" spans="1:16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 t="shared" si="4"/>
        <v>1653819</v>
      </c>
      <c r="G320" s="117">
        <v>0</v>
      </c>
      <c r="H320" s="117">
        <v>1356272</v>
      </c>
      <c r="I320" s="117">
        <v>24000</v>
      </c>
      <c r="J320" s="117">
        <v>273547</v>
      </c>
      <c r="K320" s="36"/>
      <c r="L320" s="129" t="s">
        <v>2308</v>
      </c>
      <c r="M320" s="76"/>
      <c r="N320" s="76"/>
      <c r="O320" s="76"/>
      <c r="P320" s="76"/>
    </row>
    <row r="321" spans="1:16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 t="shared" si="4"/>
        <v>7453125</v>
      </c>
      <c r="G321" s="117">
        <v>19300</v>
      </c>
      <c r="H321" s="117">
        <v>2805454</v>
      </c>
      <c r="I321" s="117">
        <v>1407520</v>
      </c>
      <c r="J321" s="117">
        <v>3220851</v>
      </c>
      <c r="K321" s="36"/>
      <c r="L321" s="129" t="s">
        <v>2319</v>
      </c>
      <c r="M321" s="76"/>
      <c r="N321" s="76"/>
      <c r="O321" s="76"/>
      <c r="P321" s="76"/>
    </row>
    <row r="322" spans="1:16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 t="shared" si="4"/>
        <v>175500</v>
      </c>
      <c r="G322" s="117">
        <v>0</v>
      </c>
      <c r="H322" s="117">
        <v>143100</v>
      </c>
      <c r="I322" s="117">
        <v>0</v>
      </c>
      <c r="J322" s="117">
        <v>32400</v>
      </c>
      <c r="K322" s="36"/>
      <c r="L322" s="129" t="s">
        <v>2308</v>
      </c>
      <c r="M322" s="76"/>
      <c r="N322" s="76"/>
      <c r="O322" s="76"/>
      <c r="P322" s="76"/>
    </row>
    <row r="323" spans="1:16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8" t="s">
        <v>2278</v>
      </c>
      <c r="G323" s="117"/>
      <c r="H323" s="117"/>
      <c r="I323" s="117"/>
      <c r="J323" s="117"/>
      <c r="K323" s="36"/>
      <c r="L323" s="177" t="s">
        <v>2278</v>
      </c>
      <c r="M323" s="76"/>
      <c r="N323" s="76"/>
      <c r="O323" s="76"/>
      <c r="P323" s="76"/>
    </row>
    <row r="324" spans="1:16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5" ref="F324:F387">G324+H324+I324+J324</f>
        <v>45989670</v>
      </c>
      <c r="G324" s="117">
        <v>1628351</v>
      </c>
      <c r="H324" s="117">
        <v>2508504</v>
      </c>
      <c r="I324" s="117">
        <v>1902135</v>
      </c>
      <c r="J324" s="117">
        <v>39950680</v>
      </c>
      <c r="K324" s="36"/>
      <c r="L324" s="129" t="s">
        <v>2308</v>
      </c>
      <c r="M324" s="76"/>
      <c r="N324" s="76"/>
      <c r="O324" s="76"/>
      <c r="P324" s="76"/>
    </row>
    <row r="325" spans="1:16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5"/>
        <v>1791480</v>
      </c>
      <c r="G325" s="117">
        <v>0</v>
      </c>
      <c r="H325" s="117">
        <v>602297</v>
      </c>
      <c r="I325" s="117">
        <v>0</v>
      </c>
      <c r="J325" s="117">
        <v>1189183</v>
      </c>
      <c r="K325" s="36"/>
      <c r="L325" s="129" t="s">
        <v>2308</v>
      </c>
      <c r="M325" s="46"/>
      <c r="N325" s="46"/>
      <c r="O325" s="46"/>
      <c r="P325" s="46"/>
    </row>
    <row r="326" spans="1:16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5"/>
        <v>3942659</v>
      </c>
      <c r="G326" s="117">
        <v>1637010</v>
      </c>
      <c r="H326" s="117">
        <v>600723</v>
      </c>
      <c r="I326" s="117">
        <v>729720</v>
      </c>
      <c r="J326" s="117">
        <v>975206</v>
      </c>
      <c r="K326" s="63"/>
      <c r="L326" s="129" t="s">
        <v>2308</v>
      </c>
      <c r="M326" s="76"/>
      <c r="N326" s="76"/>
      <c r="O326" s="76"/>
      <c r="P326" s="76"/>
    </row>
    <row r="327" spans="1:16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5"/>
        <v>4280205</v>
      </c>
      <c r="G327" s="117">
        <v>500</v>
      </c>
      <c r="H327" s="117">
        <v>945929</v>
      </c>
      <c r="I327" s="117">
        <v>2841000</v>
      </c>
      <c r="J327" s="117">
        <v>492776</v>
      </c>
      <c r="K327" s="36"/>
      <c r="L327" s="129" t="s">
        <v>2308</v>
      </c>
      <c r="M327" s="76"/>
      <c r="N327" s="76"/>
      <c r="O327" s="76"/>
      <c r="P327" s="76"/>
    </row>
    <row r="328" spans="1:16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5"/>
        <v>812806</v>
      </c>
      <c r="G328" s="117">
        <v>0</v>
      </c>
      <c r="H328" s="117">
        <v>645906</v>
      </c>
      <c r="I328" s="117">
        <v>30000</v>
      </c>
      <c r="J328" s="117">
        <v>136900</v>
      </c>
      <c r="K328" s="36"/>
      <c r="L328" s="129" t="s">
        <v>2319</v>
      </c>
      <c r="M328" s="76"/>
      <c r="N328" s="76"/>
      <c r="O328" s="76"/>
      <c r="P328" s="76"/>
    </row>
    <row r="329" spans="1:16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5"/>
        <v>1075835</v>
      </c>
      <c r="G329" s="117">
        <v>0</v>
      </c>
      <c r="H329" s="117">
        <v>268832</v>
      </c>
      <c r="I329" s="117">
        <v>87000</v>
      </c>
      <c r="J329" s="117">
        <v>720003</v>
      </c>
      <c r="K329" s="36"/>
      <c r="L329" s="129" t="s">
        <v>2319</v>
      </c>
      <c r="M329" s="76"/>
      <c r="N329" s="76"/>
      <c r="O329" s="76"/>
      <c r="P329" s="76"/>
    </row>
    <row r="330" spans="1:16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5"/>
        <v>0</v>
      </c>
      <c r="G330" s="117">
        <v>0</v>
      </c>
      <c r="H330" s="117">
        <v>0</v>
      </c>
      <c r="I330" s="117">
        <v>0</v>
      </c>
      <c r="J330" s="117">
        <v>0</v>
      </c>
      <c r="K330" s="36"/>
      <c r="L330" s="130" t="s">
        <v>9</v>
      </c>
      <c r="M330" s="76"/>
      <c r="N330" s="76"/>
      <c r="O330" s="76"/>
      <c r="P330" s="76"/>
    </row>
    <row r="331" spans="1:16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5"/>
        <v>2917650</v>
      </c>
      <c r="G331" s="117">
        <v>188700</v>
      </c>
      <c r="H331" s="117">
        <v>1250790</v>
      </c>
      <c r="I331" s="117">
        <v>347000</v>
      </c>
      <c r="J331" s="117">
        <v>1131160</v>
      </c>
      <c r="K331" s="36"/>
      <c r="L331" s="129" t="s">
        <v>2308</v>
      </c>
      <c r="M331" s="76"/>
      <c r="N331" s="76"/>
      <c r="O331" s="76"/>
      <c r="P331" s="76"/>
    </row>
    <row r="332" spans="1:16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5"/>
        <v>12395766</v>
      </c>
      <c r="G332" s="117">
        <v>1230605</v>
      </c>
      <c r="H332" s="117">
        <v>2576689</v>
      </c>
      <c r="I332" s="117">
        <v>3091975</v>
      </c>
      <c r="J332" s="117">
        <v>5496497</v>
      </c>
      <c r="K332" s="36"/>
      <c r="L332" s="129" t="s">
        <v>2308</v>
      </c>
      <c r="M332" s="76"/>
      <c r="N332" s="76"/>
      <c r="O332" s="76"/>
      <c r="P332" s="76"/>
    </row>
    <row r="333" spans="1:16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5"/>
        <v>255235</v>
      </c>
      <c r="G333" s="117">
        <v>0</v>
      </c>
      <c r="H333" s="117">
        <v>255234</v>
      </c>
      <c r="I333" s="117">
        <v>1</v>
      </c>
      <c r="J333" s="117">
        <v>0</v>
      </c>
      <c r="K333" s="36"/>
      <c r="L333" s="129" t="s">
        <v>2308</v>
      </c>
      <c r="M333" s="76"/>
      <c r="N333" s="76"/>
      <c r="O333" s="76"/>
      <c r="P333" s="76"/>
    </row>
    <row r="334" spans="1:16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5"/>
        <v>1212357</v>
      </c>
      <c r="G334" s="117">
        <v>600405</v>
      </c>
      <c r="H334" s="117">
        <v>602452</v>
      </c>
      <c r="I334" s="117">
        <v>0</v>
      </c>
      <c r="J334" s="117">
        <v>9500</v>
      </c>
      <c r="K334" s="36"/>
      <c r="L334" s="129" t="s">
        <v>2319</v>
      </c>
      <c r="M334" s="76"/>
      <c r="N334" s="76"/>
      <c r="O334" s="76"/>
      <c r="P334" s="76"/>
    </row>
    <row r="335" spans="1:16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5"/>
        <v>121522</v>
      </c>
      <c r="G335" s="117">
        <v>0</v>
      </c>
      <c r="H335" s="117">
        <v>61722</v>
      </c>
      <c r="I335" s="117">
        <v>0</v>
      </c>
      <c r="J335" s="117">
        <v>59800</v>
      </c>
      <c r="K335" s="36"/>
      <c r="L335" s="129" t="s">
        <v>2319</v>
      </c>
      <c r="M335" s="76"/>
      <c r="N335" s="76"/>
      <c r="O335" s="76"/>
      <c r="P335" s="76"/>
    </row>
    <row r="336" spans="1:16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>
        <f t="shared" si="5"/>
        <v>0</v>
      </c>
      <c r="G336" s="117">
        <v>0</v>
      </c>
      <c r="H336" s="117">
        <v>0</v>
      </c>
      <c r="I336" s="117">
        <v>0</v>
      </c>
      <c r="J336" s="117">
        <v>0</v>
      </c>
      <c r="K336" s="36"/>
      <c r="L336" s="130" t="s">
        <v>9</v>
      </c>
      <c r="M336" s="76"/>
      <c r="N336" s="76"/>
      <c r="O336" s="76"/>
      <c r="P336" s="76"/>
    </row>
    <row r="337" spans="1:16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 t="shared" si="5"/>
        <v>1315601</v>
      </c>
      <c r="G337" s="117">
        <v>178000</v>
      </c>
      <c r="H337" s="117">
        <v>619771</v>
      </c>
      <c r="I337" s="117">
        <v>313000</v>
      </c>
      <c r="J337" s="117">
        <v>204830</v>
      </c>
      <c r="K337" s="36"/>
      <c r="L337" s="129" t="s">
        <v>2308</v>
      </c>
      <c r="M337" s="76"/>
      <c r="N337" s="76"/>
      <c r="O337" s="76"/>
      <c r="P337" s="76"/>
    </row>
    <row r="338" spans="1:16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>
        <f t="shared" si="5"/>
        <v>1294051</v>
      </c>
      <c r="G338" s="117">
        <v>0</v>
      </c>
      <c r="H338" s="117">
        <v>429387</v>
      </c>
      <c r="I338" s="117">
        <v>0</v>
      </c>
      <c r="J338" s="117">
        <v>864664</v>
      </c>
      <c r="K338" s="36"/>
      <c r="L338" s="129" t="s">
        <v>2319</v>
      </c>
      <c r="M338" s="76"/>
      <c r="N338" s="76"/>
      <c r="O338" s="76"/>
      <c r="P338" s="76"/>
    </row>
    <row r="339" spans="1:16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t="shared" si="5"/>
        <v>428264</v>
      </c>
      <c r="G339" s="117">
        <v>184800</v>
      </c>
      <c r="H339" s="117">
        <v>136814</v>
      </c>
      <c r="I339" s="117">
        <v>0</v>
      </c>
      <c r="J339" s="117">
        <v>106650</v>
      </c>
      <c r="K339" s="36"/>
      <c r="L339" s="129" t="s">
        <v>2308</v>
      </c>
      <c r="M339" s="76"/>
      <c r="N339" s="76"/>
      <c r="O339" s="76"/>
      <c r="P339" s="76"/>
    </row>
    <row r="340" spans="1:16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5"/>
        <v>10982789</v>
      </c>
      <c r="G340" s="117">
        <v>6554194</v>
      </c>
      <c r="H340" s="117">
        <v>1845676</v>
      </c>
      <c r="I340" s="117">
        <v>110000</v>
      </c>
      <c r="J340" s="117">
        <v>2472919</v>
      </c>
      <c r="K340" s="36"/>
      <c r="L340" s="129" t="s">
        <v>2319</v>
      </c>
      <c r="M340" s="76"/>
      <c r="N340" s="76"/>
      <c r="O340" s="76"/>
      <c r="P340" s="76"/>
    </row>
    <row r="341" spans="1:16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5"/>
        <v>4034832</v>
      </c>
      <c r="G341" s="117">
        <v>0</v>
      </c>
      <c r="H341" s="117">
        <v>3197280</v>
      </c>
      <c r="I341" s="117">
        <v>0</v>
      </c>
      <c r="J341" s="117">
        <v>837552</v>
      </c>
      <c r="K341" s="36"/>
      <c r="L341" s="129" t="s">
        <v>2308</v>
      </c>
      <c r="M341" s="76"/>
      <c r="N341" s="76"/>
      <c r="O341" s="76"/>
      <c r="P341" s="76"/>
    </row>
    <row r="342" spans="1:16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5"/>
        <v>2979522</v>
      </c>
      <c r="G342" s="117">
        <v>0</v>
      </c>
      <c r="H342" s="117">
        <v>2913422</v>
      </c>
      <c r="I342" s="117">
        <v>0</v>
      </c>
      <c r="J342" s="117">
        <v>66100</v>
      </c>
      <c r="K342" s="36"/>
      <c r="L342" s="129" t="s">
        <v>2308</v>
      </c>
      <c r="M342" s="76"/>
      <c r="N342" s="76"/>
      <c r="O342" s="76"/>
      <c r="P342" s="76"/>
    </row>
    <row r="343" spans="1:16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5"/>
        <v>0</v>
      </c>
      <c r="G343" s="117">
        <v>0</v>
      </c>
      <c r="H343" s="117">
        <v>0</v>
      </c>
      <c r="I343" s="117">
        <v>0</v>
      </c>
      <c r="J343" s="117">
        <v>0</v>
      </c>
      <c r="K343" s="36"/>
      <c r="L343" s="130" t="s">
        <v>9</v>
      </c>
      <c r="M343" s="76"/>
      <c r="N343" s="76"/>
      <c r="O343" s="76"/>
      <c r="P343" s="76"/>
    </row>
    <row r="344" spans="1:16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5"/>
        <v>1248640</v>
      </c>
      <c r="G344" s="117">
        <v>200</v>
      </c>
      <c r="H344" s="117">
        <v>792319</v>
      </c>
      <c r="I344" s="117">
        <v>10000</v>
      </c>
      <c r="J344" s="117">
        <v>446121</v>
      </c>
      <c r="K344" s="36"/>
      <c r="L344" s="129" t="s">
        <v>2308</v>
      </c>
      <c r="M344" s="76"/>
      <c r="N344" s="76"/>
      <c r="O344" s="76"/>
      <c r="P344" s="76"/>
    </row>
    <row r="345" spans="1:16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>
        <f t="shared" si="5"/>
        <v>1933293</v>
      </c>
      <c r="G345" s="117">
        <v>0</v>
      </c>
      <c r="H345" s="117">
        <v>406047</v>
      </c>
      <c r="I345" s="117">
        <v>0</v>
      </c>
      <c r="J345" s="117">
        <v>1527246</v>
      </c>
      <c r="K345" s="36"/>
      <c r="L345" s="129" t="s">
        <v>2319</v>
      </c>
      <c r="M345" s="76"/>
      <c r="N345" s="76"/>
      <c r="O345" s="76"/>
      <c r="P345" s="76"/>
    </row>
    <row r="346" spans="1:16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t="shared" si="5"/>
        <v>5725533</v>
      </c>
      <c r="G346" s="117">
        <v>588000</v>
      </c>
      <c r="H346" s="117">
        <v>1849349</v>
      </c>
      <c r="I346" s="117">
        <v>0</v>
      </c>
      <c r="J346" s="117">
        <v>3288184</v>
      </c>
      <c r="K346" s="36"/>
      <c r="L346" s="129" t="s">
        <v>2308</v>
      </c>
      <c r="M346" s="76"/>
      <c r="N346" s="76"/>
      <c r="O346" s="76"/>
      <c r="P346" s="76"/>
    </row>
    <row r="347" spans="1:16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5"/>
        <v>0</v>
      </c>
      <c r="G347" s="117">
        <v>0</v>
      </c>
      <c r="H347" s="117">
        <v>0</v>
      </c>
      <c r="I347" s="117">
        <v>0</v>
      </c>
      <c r="J347" s="117">
        <v>0</v>
      </c>
      <c r="K347" s="36"/>
      <c r="L347" s="130" t="s">
        <v>9</v>
      </c>
      <c r="M347" s="76"/>
      <c r="N347" s="76"/>
      <c r="O347" s="76"/>
      <c r="P347" s="76"/>
    </row>
    <row r="348" spans="1:16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5"/>
        <v>5918804</v>
      </c>
      <c r="G348" s="117">
        <v>2360820</v>
      </c>
      <c r="H348" s="117">
        <v>1595961</v>
      </c>
      <c r="I348" s="117">
        <v>2</v>
      </c>
      <c r="J348" s="117">
        <v>1962021</v>
      </c>
      <c r="K348" s="36"/>
      <c r="L348" s="129" t="s">
        <v>2319</v>
      </c>
      <c r="M348" s="76"/>
      <c r="N348" s="76"/>
      <c r="O348" s="76"/>
      <c r="P348" s="76"/>
    </row>
    <row r="349" spans="1:16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5"/>
        <v>8908022</v>
      </c>
      <c r="G349" s="117">
        <v>0</v>
      </c>
      <c r="H349" s="117">
        <v>187654</v>
      </c>
      <c r="I349" s="117">
        <v>0</v>
      </c>
      <c r="J349" s="117">
        <v>8720368</v>
      </c>
      <c r="K349" s="36"/>
      <c r="L349" s="129" t="s">
        <v>2308</v>
      </c>
      <c r="M349" s="76"/>
      <c r="N349" s="76"/>
      <c r="O349" s="76"/>
      <c r="P349" s="76"/>
    </row>
    <row r="350" spans="1:16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5"/>
        <v>350642</v>
      </c>
      <c r="G350" s="117">
        <v>0</v>
      </c>
      <c r="H350" s="117">
        <v>322140</v>
      </c>
      <c r="I350" s="117">
        <v>0</v>
      </c>
      <c r="J350" s="117">
        <v>28502</v>
      </c>
      <c r="K350" s="36"/>
      <c r="L350" s="129" t="s">
        <v>2308</v>
      </c>
      <c r="M350" s="76"/>
      <c r="N350" s="76"/>
      <c r="O350" s="76"/>
      <c r="P350" s="76"/>
    </row>
    <row r="351" spans="1:16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5"/>
        <v>494003</v>
      </c>
      <c r="G351" s="117">
        <v>180701</v>
      </c>
      <c r="H351" s="117">
        <v>300223</v>
      </c>
      <c r="I351" s="117">
        <v>0</v>
      </c>
      <c r="J351" s="117">
        <v>13079</v>
      </c>
      <c r="K351" s="36"/>
      <c r="L351" s="129" t="s">
        <v>2308</v>
      </c>
      <c r="M351" s="76"/>
      <c r="N351" s="76"/>
      <c r="O351" s="76"/>
      <c r="P351" s="76"/>
    </row>
    <row r="352" spans="1:16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5"/>
        <v>8001407</v>
      </c>
      <c r="G352" s="117">
        <v>787150</v>
      </c>
      <c r="H352" s="117">
        <v>1837334</v>
      </c>
      <c r="I352" s="117">
        <v>1235301</v>
      </c>
      <c r="J352" s="117">
        <v>4141622</v>
      </c>
      <c r="K352" s="36"/>
      <c r="L352" s="129" t="s">
        <v>2319</v>
      </c>
      <c r="M352" s="76"/>
      <c r="N352" s="76"/>
      <c r="O352" s="76"/>
      <c r="P352" s="76"/>
    </row>
    <row r="353" spans="1:16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5"/>
        <v>79715</v>
      </c>
      <c r="G353" s="117">
        <v>0</v>
      </c>
      <c r="H353" s="117">
        <v>40215</v>
      </c>
      <c r="I353" s="117">
        <v>30000</v>
      </c>
      <c r="J353" s="117">
        <v>9500</v>
      </c>
      <c r="K353" s="36"/>
      <c r="L353" s="129" t="s">
        <v>2319</v>
      </c>
      <c r="M353" s="76"/>
      <c r="N353" s="76"/>
      <c r="O353" s="76"/>
      <c r="P353" s="76"/>
    </row>
    <row r="354" spans="1:16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5"/>
        <v>101914</v>
      </c>
      <c r="G354" s="117">
        <v>0</v>
      </c>
      <c r="H354" s="117">
        <v>66465</v>
      </c>
      <c r="I354" s="117">
        <v>0</v>
      </c>
      <c r="J354" s="117">
        <v>35449</v>
      </c>
      <c r="K354" s="36"/>
      <c r="L354" s="129" t="s">
        <v>2308</v>
      </c>
      <c r="M354" s="76"/>
      <c r="N354" s="76"/>
      <c r="O354" s="76"/>
      <c r="P354" s="76"/>
    </row>
    <row r="355" spans="1:16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5"/>
        <v>1170083</v>
      </c>
      <c r="G355" s="117">
        <v>0</v>
      </c>
      <c r="H355" s="117">
        <v>732669</v>
      </c>
      <c r="I355" s="117">
        <v>2000</v>
      </c>
      <c r="J355" s="117">
        <v>435414</v>
      </c>
      <c r="K355" s="36"/>
      <c r="L355" s="129" t="s">
        <v>2308</v>
      </c>
      <c r="M355" s="76"/>
      <c r="N355" s="76"/>
      <c r="O355" s="76"/>
      <c r="P355" s="76"/>
    </row>
    <row r="356" spans="1:16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5"/>
        <v>317704</v>
      </c>
      <c r="G356" s="117">
        <v>1200</v>
      </c>
      <c r="H356" s="117">
        <v>120304</v>
      </c>
      <c r="I356" s="117">
        <v>0</v>
      </c>
      <c r="J356" s="117">
        <v>196200</v>
      </c>
      <c r="K356" s="36"/>
      <c r="L356" s="129" t="s">
        <v>2308</v>
      </c>
      <c r="M356" s="76"/>
      <c r="N356" s="76"/>
      <c r="O356" s="76"/>
      <c r="P356" s="76"/>
    </row>
    <row r="357" spans="1:16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5"/>
        <v>650270</v>
      </c>
      <c r="G357" s="117">
        <v>305000</v>
      </c>
      <c r="H357" s="117">
        <v>270570</v>
      </c>
      <c r="I357" s="117">
        <v>16000</v>
      </c>
      <c r="J357" s="117">
        <v>58700</v>
      </c>
      <c r="K357" s="36"/>
      <c r="L357" s="129" t="s">
        <v>2319</v>
      </c>
      <c r="M357" s="76"/>
      <c r="N357" s="76"/>
      <c r="O357" s="76"/>
      <c r="P357" s="76"/>
    </row>
    <row r="358" spans="1:16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>
        <f t="shared" si="5"/>
        <v>1702234</v>
      </c>
      <c r="G358" s="117">
        <v>1149000</v>
      </c>
      <c r="H358" s="117">
        <v>453684</v>
      </c>
      <c r="I358" s="117">
        <v>0</v>
      </c>
      <c r="J358" s="117">
        <v>99550</v>
      </c>
      <c r="K358" s="36"/>
      <c r="L358" s="129" t="s">
        <v>2308</v>
      </c>
      <c r="M358" s="76"/>
      <c r="N358" s="76"/>
      <c r="O358" s="76"/>
      <c r="P358" s="76"/>
    </row>
    <row r="359" spans="1:16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t="shared" si="5"/>
        <v>950325</v>
      </c>
      <c r="G359" s="117">
        <v>512000</v>
      </c>
      <c r="H359" s="117">
        <v>389050</v>
      </c>
      <c r="I359" s="117">
        <v>0</v>
      </c>
      <c r="J359" s="117">
        <v>49275</v>
      </c>
      <c r="K359" s="36"/>
      <c r="L359" s="129" t="s">
        <v>2308</v>
      </c>
      <c r="M359" s="76"/>
      <c r="N359" s="76"/>
      <c r="O359" s="76"/>
      <c r="P359" s="76"/>
    </row>
    <row r="360" spans="1:16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5"/>
        <v>532238</v>
      </c>
      <c r="G360" s="117">
        <v>174500</v>
      </c>
      <c r="H360" s="117">
        <v>300388</v>
      </c>
      <c r="I360" s="117">
        <v>23300</v>
      </c>
      <c r="J360" s="117">
        <v>34050</v>
      </c>
      <c r="K360" s="36"/>
      <c r="L360" s="129" t="s">
        <v>2319</v>
      </c>
      <c r="M360" s="76"/>
      <c r="N360" s="76"/>
      <c r="O360" s="76"/>
      <c r="P360" s="76"/>
    </row>
    <row r="361" spans="1:16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5"/>
        <v>737247</v>
      </c>
      <c r="G361" s="117">
        <v>1</v>
      </c>
      <c r="H361" s="117">
        <v>616641</v>
      </c>
      <c r="I361" s="117">
        <v>120000</v>
      </c>
      <c r="J361" s="117">
        <v>605</v>
      </c>
      <c r="K361" s="36"/>
      <c r="L361" s="129" t="s">
        <v>2308</v>
      </c>
      <c r="M361" s="76"/>
      <c r="N361" s="76"/>
      <c r="O361" s="76"/>
      <c r="P361" s="76"/>
    </row>
    <row r="362" spans="1:16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5"/>
        <v>983619</v>
      </c>
      <c r="G362" s="117">
        <v>70001</v>
      </c>
      <c r="H362" s="117">
        <v>841517</v>
      </c>
      <c r="I362" s="117">
        <v>0</v>
      </c>
      <c r="J362" s="117">
        <v>72101</v>
      </c>
      <c r="K362" s="36"/>
      <c r="L362" s="129" t="s">
        <v>2319</v>
      </c>
      <c r="M362" s="76"/>
      <c r="N362" s="76"/>
      <c r="O362" s="76"/>
      <c r="P362" s="76"/>
    </row>
    <row r="363" spans="1:16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5"/>
        <v>3380865</v>
      </c>
      <c r="G363" s="117">
        <v>0</v>
      </c>
      <c r="H363" s="117">
        <v>1007139</v>
      </c>
      <c r="I363" s="117">
        <v>0</v>
      </c>
      <c r="J363" s="117">
        <v>2373726</v>
      </c>
      <c r="K363" s="36"/>
      <c r="L363" s="129" t="s">
        <v>2319</v>
      </c>
      <c r="M363" s="76"/>
      <c r="N363" s="76"/>
      <c r="O363" s="76"/>
      <c r="P363" s="76"/>
    </row>
    <row r="364" spans="1:16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5"/>
        <v>46545</v>
      </c>
      <c r="G364" s="117">
        <v>0</v>
      </c>
      <c r="H364" s="117">
        <v>27245</v>
      </c>
      <c r="I364" s="117">
        <v>10300</v>
      </c>
      <c r="J364" s="117">
        <v>9000</v>
      </c>
      <c r="K364" s="63"/>
      <c r="L364" s="129" t="s">
        <v>2308</v>
      </c>
      <c r="M364" s="76"/>
      <c r="N364" s="76"/>
      <c r="O364" s="76"/>
      <c r="P364" s="76"/>
    </row>
    <row r="365" spans="1:16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5"/>
        <v>2612546</v>
      </c>
      <c r="G365" s="117">
        <v>1709000</v>
      </c>
      <c r="H365" s="117">
        <v>897546</v>
      </c>
      <c r="I365" s="117">
        <v>0</v>
      </c>
      <c r="J365" s="117">
        <v>6000</v>
      </c>
      <c r="K365" s="36"/>
      <c r="L365" s="129" t="s">
        <v>2308</v>
      </c>
      <c r="M365" s="76"/>
      <c r="N365" s="76"/>
      <c r="O365" s="76"/>
      <c r="P365" s="76"/>
    </row>
    <row r="366" spans="1:16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5"/>
        <v>7100</v>
      </c>
      <c r="G366" s="117">
        <v>0</v>
      </c>
      <c r="H366" s="117">
        <v>1000</v>
      </c>
      <c r="I366" s="117">
        <v>0</v>
      </c>
      <c r="J366" s="117">
        <v>6100</v>
      </c>
      <c r="K366" s="36"/>
      <c r="L366" s="129" t="s">
        <v>2319</v>
      </c>
      <c r="M366" s="76"/>
      <c r="N366" s="76"/>
      <c r="O366" s="76"/>
      <c r="P366" s="76"/>
    </row>
    <row r="367" spans="1:16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5"/>
        <v>675162</v>
      </c>
      <c r="G367" s="117">
        <v>1750</v>
      </c>
      <c r="H367" s="117">
        <v>216179</v>
      </c>
      <c r="I367" s="117">
        <v>1</v>
      </c>
      <c r="J367" s="117">
        <v>457232</v>
      </c>
      <c r="K367" s="36"/>
      <c r="L367" s="129" t="s">
        <v>2319</v>
      </c>
      <c r="M367" s="76"/>
      <c r="N367" s="76"/>
      <c r="O367" s="76"/>
      <c r="P367" s="76"/>
    </row>
    <row r="368" spans="1:16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>
        <f t="shared" si="5"/>
        <v>0</v>
      </c>
      <c r="G368" s="117">
        <v>0</v>
      </c>
      <c r="H368" s="117">
        <v>0</v>
      </c>
      <c r="I368" s="117">
        <v>0</v>
      </c>
      <c r="J368" s="117">
        <v>0</v>
      </c>
      <c r="K368" s="36"/>
      <c r="L368" s="130" t="s">
        <v>9</v>
      </c>
      <c r="M368" s="76"/>
      <c r="N368" s="76"/>
      <c r="O368" s="76"/>
      <c r="P368" s="76"/>
    </row>
    <row r="369" spans="1:16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>
        <f t="shared" si="5"/>
        <v>0</v>
      </c>
      <c r="G369" s="117">
        <v>0</v>
      </c>
      <c r="H369" s="117">
        <v>0</v>
      </c>
      <c r="I369" s="117">
        <v>0</v>
      </c>
      <c r="J369" s="117">
        <v>0</v>
      </c>
      <c r="K369" s="36"/>
      <c r="L369" s="130" t="s">
        <v>9</v>
      </c>
      <c r="M369" s="76"/>
      <c r="N369" s="76"/>
      <c r="O369" s="76"/>
      <c r="P369" s="76"/>
    </row>
    <row r="370" spans="1:16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 t="shared" si="5"/>
        <v>1540087</v>
      </c>
      <c r="G370" s="117">
        <v>310358</v>
      </c>
      <c r="H370" s="117">
        <v>875354</v>
      </c>
      <c r="I370" s="117">
        <v>0</v>
      </c>
      <c r="J370" s="117">
        <v>354375</v>
      </c>
      <c r="K370" s="36"/>
      <c r="L370" s="129" t="s">
        <v>2319</v>
      </c>
      <c r="M370" s="76"/>
      <c r="N370" s="76"/>
      <c r="O370" s="76"/>
      <c r="P370" s="76"/>
    </row>
    <row r="371" spans="1:16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 t="shared" si="5"/>
        <v>335295</v>
      </c>
      <c r="G371" s="117">
        <v>108500</v>
      </c>
      <c r="H371" s="117">
        <v>144004</v>
      </c>
      <c r="I371" s="117">
        <v>0</v>
      </c>
      <c r="J371" s="117">
        <v>82791</v>
      </c>
      <c r="K371" s="36"/>
      <c r="L371" s="129" t="s">
        <v>2319</v>
      </c>
      <c r="M371" s="76"/>
      <c r="N371" s="76"/>
      <c r="O371" s="76"/>
      <c r="P371" s="76"/>
    </row>
    <row r="372" spans="1:16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 t="shared" si="5"/>
        <v>158030</v>
      </c>
      <c r="G372" s="117">
        <v>0</v>
      </c>
      <c r="H372" s="117">
        <v>158030</v>
      </c>
      <c r="I372" s="117">
        <v>0</v>
      </c>
      <c r="J372" s="117">
        <v>0</v>
      </c>
      <c r="K372" s="36"/>
      <c r="L372" s="129" t="s">
        <v>2308</v>
      </c>
      <c r="M372" s="76"/>
      <c r="N372" s="76"/>
      <c r="O372" s="76"/>
      <c r="P372" s="76"/>
    </row>
    <row r="373" spans="1:16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>
        <f t="shared" si="5"/>
        <v>0</v>
      </c>
      <c r="G373" s="117">
        <v>0</v>
      </c>
      <c r="H373" s="117">
        <v>0</v>
      </c>
      <c r="I373" s="117">
        <v>0</v>
      </c>
      <c r="J373" s="117">
        <v>0</v>
      </c>
      <c r="K373" s="36"/>
      <c r="L373" s="130" t="s">
        <v>9</v>
      </c>
      <c r="M373" s="76"/>
      <c r="N373" s="76"/>
      <c r="O373" s="76"/>
      <c r="P373" s="76"/>
    </row>
    <row r="374" spans="1:16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 t="shared" si="5"/>
        <v>611686</v>
      </c>
      <c r="G374" s="117">
        <v>0</v>
      </c>
      <c r="H374" s="117">
        <v>137024</v>
      </c>
      <c r="I374" s="117">
        <v>0</v>
      </c>
      <c r="J374" s="117">
        <v>474662</v>
      </c>
      <c r="K374" s="36"/>
      <c r="L374" s="129" t="s">
        <v>2308</v>
      </c>
      <c r="M374" s="76"/>
      <c r="N374" s="76"/>
      <c r="O374" s="76"/>
      <c r="P374" s="76"/>
    </row>
    <row r="375" spans="1:16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>
        <f t="shared" si="5"/>
        <v>2647891</v>
      </c>
      <c r="G375" s="117">
        <v>1300</v>
      </c>
      <c r="H375" s="117">
        <v>518458</v>
      </c>
      <c r="I375" s="117">
        <v>0</v>
      </c>
      <c r="J375" s="117">
        <v>2128133</v>
      </c>
      <c r="K375" s="36"/>
      <c r="L375" s="129" t="s">
        <v>2308</v>
      </c>
      <c r="M375" s="76"/>
      <c r="N375" s="76"/>
      <c r="O375" s="76"/>
      <c r="P375" s="76"/>
    </row>
    <row r="376" spans="1:16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t="shared" si="5"/>
        <v>232550</v>
      </c>
      <c r="G376" s="117">
        <v>5000</v>
      </c>
      <c r="H376" s="117">
        <v>227550</v>
      </c>
      <c r="I376" s="117">
        <v>0</v>
      </c>
      <c r="J376" s="117">
        <v>0</v>
      </c>
      <c r="K376" s="36"/>
      <c r="L376" s="129" t="s">
        <v>2308</v>
      </c>
      <c r="M376" s="76"/>
      <c r="N376" s="76"/>
      <c r="O376" s="76"/>
      <c r="P376" s="76"/>
    </row>
    <row r="377" spans="1:16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5"/>
        <v>106073</v>
      </c>
      <c r="G377" s="117">
        <v>0</v>
      </c>
      <c r="H377" s="117">
        <v>72723</v>
      </c>
      <c r="I377" s="117">
        <v>0</v>
      </c>
      <c r="J377" s="117">
        <v>33350</v>
      </c>
      <c r="K377" s="36"/>
      <c r="L377" s="129" t="s">
        <v>2319</v>
      </c>
      <c r="M377" s="76"/>
      <c r="N377" s="76"/>
      <c r="O377" s="76"/>
      <c r="P377" s="76"/>
    </row>
    <row r="378" spans="1:16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5"/>
        <v>4423128</v>
      </c>
      <c r="G378" s="117">
        <v>500</v>
      </c>
      <c r="H378" s="117">
        <v>2702022</v>
      </c>
      <c r="I378" s="117">
        <v>1523000</v>
      </c>
      <c r="J378" s="117">
        <v>197606</v>
      </c>
      <c r="K378" s="36"/>
      <c r="L378" s="129" t="s">
        <v>2308</v>
      </c>
      <c r="M378" s="76"/>
      <c r="N378" s="76"/>
      <c r="O378" s="76"/>
      <c r="P378" s="76"/>
    </row>
    <row r="379" spans="1:16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5"/>
        <v>1500</v>
      </c>
      <c r="G379" s="117">
        <v>1500</v>
      </c>
      <c r="H379" s="117">
        <v>0</v>
      </c>
      <c r="I379" s="117">
        <v>0</v>
      </c>
      <c r="J379" s="117">
        <v>0</v>
      </c>
      <c r="K379" s="36"/>
      <c r="L379" s="129" t="s">
        <v>2319</v>
      </c>
      <c r="M379" s="76"/>
      <c r="N379" s="76"/>
      <c r="O379" s="76"/>
      <c r="P379" s="76"/>
    </row>
    <row r="380" spans="1:16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5"/>
        <v>3707792</v>
      </c>
      <c r="G380" s="117">
        <v>1007331</v>
      </c>
      <c r="H380" s="117">
        <v>1850025</v>
      </c>
      <c r="I380" s="117">
        <v>413550</v>
      </c>
      <c r="J380" s="117">
        <v>436886</v>
      </c>
      <c r="K380" s="36"/>
      <c r="L380" s="129" t="s">
        <v>2308</v>
      </c>
      <c r="M380" s="76"/>
      <c r="N380" s="76"/>
      <c r="O380" s="76"/>
      <c r="P380" s="76"/>
    </row>
    <row r="381" spans="1:16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5"/>
        <v>220353</v>
      </c>
      <c r="G381" s="117">
        <v>0</v>
      </c>
      <c r="H381" s="117">
        <v>161030</v>
      </c>
      <c r="I381" s="117">
        <v>0</v>
      </c>
      <c r="J381" s="117">
        <v>59323</v>
      </c>
      <c r="K381" s="36"/>
      <c r="L381" s="129" t="s">
        <v>2319</v>
      </c>
      <c r="M381" s="76"/>
      <c r="N381" s="76"/>
      <c r="O381" s="76"/>
      <c r="P381" s="76"/>
    </row>
    <row r="382" spans="1:16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5"/>
        <v>664431</v>
      </c>
      <c r="G382" s="117">
        <v>4870</v>
      </c>
      <c r="H382" s="117">
        <v>481191</v>
      </c>
      <c r="I382" s="117">
        <v>0</v>
      </c>
      <c r="J382" s="117">
        <v>178370</v>
      </c>
      <c r="K382" s="36"/>
      <c r="L382" s="129" t="s">
        <v>2308</v>
      </c>
      <c r="M382" s="76"/>
      <c r="N382" s="76"/>
      <c r="O382" s="76"/>
      <c r="P382" s="76"/>
    </row>
    <row r="383" spans="1:16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5"/>
        <v>9675245</v>
      </c>
      <c r="G383" s="117">
        <v>236803</v>
      </c>
      <c r="H383" s="117">
        <v>3981076</v>
      </c>
      <c r="I383" s="117">
        <v>0</v>
      </c>
      <c r="J383" s="117">
        <v>5457366</v>
      </c>
      <c r="K383" s="36"/>
      <c r="L383" s="129" t="s">
        <v>2308</v>
      </c>
      <c r="M383" s="76"/>
      <c r="N383" s="76"/>
      <c r="O383" s="76"/>
      <c r="P383" s="76"/>
    </row>
    <row r="384" spans="1:16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5"/>
        <v>632824</v>
      </c>
      <c r="G384" s="117">
        <v>341508</v>
      </c>
      <c r="H384" s="117">
        <v>222816</v>
      </c>
      <c r="I384" s="117">
        <v>5000</v>
      </c>
      <c r="J384" s="117">
        <v>63500</v>
      </c>
      <c r="K384" s="36"/>
      <c r="L384" s="129" t="s">
        <v>2319</v>
      </c>
      <c r="M384" s="76"/>
      <c r="N384" s="76"/>
      <c r="O384" s="76"/>
      <c r="P384" s="76"/>
    </row>
    <row r="385" spans="1:16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>
        <f t="shared" si="5"/>
        <v>0</v>
      </c>
      <c r="G385" s="117">
        <v>0</v>
      </c>
      <c r="H385" s="117">
        <v>0</v>
      </c>
      <c r="I385" s="117">
        <v>0</v>
      </c>
      <c r="J385" s="117">
        <v>0</v>
      </c>
      <c r="K385" s="36"/>
      <c r="L385" s="130" t="s">
        <v>9</v>
      </c>
      <c r="M385" s="76"/>
      <c r="N385" s="76"/>
      <c r="O385" s="76"/>
      <c r="P385" s="76"/>
    </row>
    <row r="386" spans="1:16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 t="shared" si="5"/>
        <v>5393204</v>
      </c>
      <c r="G386" s="117">
        <v>376900</v>
      </c>
      <c r="H386" s="117">
        <v>1249452</v>
      </c>
      <c r="I386" s="117">
        <v>10000</v>
      </c>
      <c r="J386" s="117">
        <v>3756852</v>
      </c>
      <c r="K386" s="36"/>
      <c r="L386" s="129" t="s">
        <v>2308</v>
      </c>
      <c r="M386" s="76"/>
      <c r="N386" s="76"/>
      <c r="O386" s="76"/>
      <c r="P386" s="76"/>
    </row>
    <row r="387" spans="1:16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 t="shared" si="5"/>
        <v>114423</v>
      </c>
      <c r="G387" s="117">
        <v>0</v>
      </c>
      <c r="H387" s="117">
        <v>105923</v>
      </c>
      <c r="I387" s="117">
        <v>1600</v>
      </c>
      <c r="J387" s="117">
        <v>6900</v>
      </c>
      <c r="K387" s="36"/>
      <c r="L387" s="129" t="s">
        <v>2319</v>
      </c>
      <c r="M387" s="76"/>
      <c r="N387" s="76"/>
      <c r="O387" s="76"/>
      <c r="P387" s="76"/>
    </row>
    <row r="388" spans="1:16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 aca="true" t="shared" si="6" ref="F388:F451">G388+H388+I388+J388</f>
        <v>1120877</v>
      </c>
      <c r="G388" s="117">
        <v>0</v>
      </c>
      <c r="H388" s="117">
        <v>725653</v>
      </c>
      <c r="I388" s="117">
        <v>0</v>
      </c>
      <c r="J388" s="117">
        <v>395224</v>
      </c>
      <c r="K388" s="36"/>
      <c r="L388" s="129" t="s">
        <v>2308</v>
      </c>
      <c r="M388" s="76"/>
      <c r="N388" s="76"/>
      <c r="O388" s="76"/>
      <c r="P388" s="76"/>
    </row>
    <row r="389" spans="1:16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 t="shared" si="6"/>
        <v>12110592</v>
      </c>
      <c r="G389" s="117">
        <v>10698750</v>
      </c>
      <c r="H389" s="117">
        <v>843707</v>
      </c>
      <c r="I389" s="117">
        <v>3500</v>
      </c>
      <c r="J389" s="117">
        <v>564635</v>
      </c>
      <c r="K389" s="36"/>
      <c r="L389" s="129" t="s">
        <v>2308</v>
      </c>
      <c r="M389" s="76"/>
      <c r="N389" s="76"/>
      <c r="O389" s="76"/>
      <c r="P389" s="76"/>
    </row>
    <row r="390" spans="1:16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 t="shared" si="6"/>
        <v>943117</v>
      </c>
      <c r="G390" s="117">
        <v>147900</v>
      </c>
      <c r="H390" s="117">
        <v>357372</v>
      </c>
      <c r="I390" s="117">
        <v>0</v>
      </c>
      <c r="J390" s="117">
        <v>437845</v>
      </c>
      <c r="K390" s="36"/>
      <c r="L390" s="129" t="s">
        <v>2308</v>
      </c>
      <c r="M390" s="76"/>
      <c r="N390" s="76"/>
      <c r="O390" s="76"/>
      <c r="P390" s="76"/>
    </row>
    <row r="391" spans="1:16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>
        <f t="shared" si="6"/>
        <v>422537</v>
      </c>
      <c r="G391" s="117">
        <v>0</v>
      </c>
      <c r="H391" s="117">
        <v>383167</v>
      </c>
      <c r="I391" s="117">
        <v>0</v>
      </c>
      <c r="J391" s="117">
        <v>39370</v>
      </c>
      <c r="K391" s="36"/>
      <c r="L391" s="129" t="s">
        <v>2319</v>
      </c>
      <c r="M391" s="76"/>
      <c r="N391" s="76"/>
      <c r="O391" s="76"/>
      <c r="P391" s="76"/>
    </row>
    <row r="392" spans="1:16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 t="shared" si="6"/>
        <v>1194615</v>
      </c>
      <c r="G392" s="117">
        <v>0</v>
      </c>
      <c r="H392" s="117">
        <v>330512</v>
      </c>
      <c r="I392" s="117">
        <v>324580</v>
      </c>
      <c r="J392" s="117">
        <v>539523</v>
      </c>
      <c r="K392" s="63"/>
      <c r="L392" s="129" t="s">
        <v>2308</v>
      </c>
      <c r="M392" s="76"/>
      <c r="N392" s="76"/>
      <c r="O392" s="76"/>
      <c r="P392" s="76"/>
    </row>
    <row r="393" spans="1:16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 t="shared" si="6"/>
        <v>2300</v>
      </c>
      <c r="G393" s="117">
        <v>0</v>
      </c>
      <c r="H393" s="117">
        <v>2300</v>
      </c>
      <c r="I393" s="117">
        <v>0</v>
      </c>
      <c r="J393" s="117">
        <v>0</v>
      </c>
      <c r="K393" s="36"/>
      <c r="L393" s="129" t="s">
        <v>2308</v>
      </c>
      <c r="M393" s="76"/>
      <c r="N393" s="76"/>
      <c r="O393" s="76"/>
      <c r="P393" s="76"/>
    </row>
    <row r="394" spans="1:16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 t="shared" si="6"/>
        <v>3046839</v>
      </c>
      <c r="G394" s="117">
        <v>1691101</v>
      </c>
      <c r="H394" s="117">
        <v>1245038</v>
      </c>
      <c r="I394" s="117">
        <v>0</v>
      </c>
      <c r="J394" s="117">
        <v>110700</v>
      </c>
      <c r="K394" s="36"/>
      <c r="L394" s="129" t="s">
        <v>2308</v>
      </c>
      <c r="M394" s="76"/>
      <c r="N394" s="76"/>
      <c r="O394" s="76"/>
      <c r="P394" s="76"/>
    </row>
    <row r="395" spans="1:16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>
        <f t="shared" si="6"/>
        <v>0</v>
      </c>
      <c r="G395" s="117">
        <v>0</v>
      </c>
      <c r="H395" s="117">
        <v>0</v>
      </c>
      <c r="I395" s="117">
        <v>0</v>
      </c>
      <c r="J395" s="117">
        <v>0</v>
      </c>
      <c r="K395" s="36"/>
      <c r="L395" s="130" t="s">
        <v>9</v>
      </c>
      <c r="M395" s="76"/>
      <c r="N395" s="76"/>
      <c r="O395" s="76"/>
      <c r="P395" s="76"/>
    </row>
    <row r="396" spans="1:16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 t="shared" si="6"/>
        <v>2033924</v>
      </c>
      <c r="G396" s="117">
        <v>1603234</v>
      </c>
      <c r="H396" s="117">
        <v>378490</v>
      </c>
      <c r="I396" s="117">
        <v>46500</v>
      </c>
      <c r="J396" s="117">
        <v>5700</v>
      </c>
      <c r="K396" s="36"/>
      <c r="L396" s="129" t="s">
        <v>2308</v>
      </c>
      <c r="M396" s="76"/>
      <c r="N396" s="76"/>
      <c r="O396" s="76"/>
      <c r="P396" s="76"/>
    </row>
    <row r="397" spans="1:16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 t="shared" si="6"/>
        <v>338433</v>
      </c>
      <c r="G397" s="117">
        <v>0</v>
      </c>
      <c r="H397" s="117">
        <v>122609</v>
      </c>
      <c r="I397" s="117">
        <v>0</v>
      </c>
      <c r="J397" s="117">
        <v>215824</v>
      </c>
      <c r="K397" s="36"/>
      <c r="L397" s="129" t="s">
        <v>2319</v>
      </c>
      <c r="M397" s="76"/>
      <c r="N397" s="76"/>
      <c r="O397" s="76"/>
      <c r="P397" s="76"/>
    </row>
    <row r="398" spans="1:16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 t="shared" si="6"/>
        <v>13992</v>
      </c>
      <c r="G398" s="117">
        <v>0</v>
      </c>
      <c r="H398" s="117">
        <v>13992</v>
      </c>
      <c r="I398" s="117">
        <v>0</v>
      </c>
      <c r="J398" s="117">
        <v>0</v>
      </c>
      <c r="K398" s="36"/>
      <c r="L398" s="129" t="s">
        <v>2319</v>
      </c>
      <c r="M398" s="76"/>
      <c r="N398" s="76"/>
      <c r="O398" s="76"/>
      <c r="P398" s="76"/>
    </row>
    <row r="399" spans="1:16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>
        <f t="shared" si="6"/>
        <v>0</v>
      </c>
      <c r="G399" s="117">
        <v>0</v>
      </c>
      <c r="H399" s="117">
        <v>0</v>
      </c>
      <c r="I399" s="117">
        <v>0</v>
      </c>
      <c r="J399" s="117">
        <v>0</v>
      </c>
      <c r="K399" s="36"/>
      <c r="L399" s="130" t="s">
        <v>9</v>
      </c>
      <c r="M399" s="76"/>
      <c r="N399" s="76"/>
      <c r="O399" s="76"/>
      <c r="P399" s="76"/>
    </row>
    <row r="400" spans="1:16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t="shared" si="6"/>
        <v>1759588</v>
      </c>
      <c r="G400" s="117">
        <v>1178700</v>
      </c>
      <c r="H400" s="117">
        <v>330688</v>
      </c>
      <c r="I400" s="117">
        <v>169050</v>
      </c>
      <c r="J400" s="117">
        <v>81150</v>
      </c>
      <c r="K400" s="36"/>
      <c r="L400" s="129" t="s">
        <v>2308</v>
      </c>
      <c r="M400" s="76"/>
      <c r="N400" s="76"/>
      <c r="O400" s="76"/>
      <c r="P400" s="76"/>
    </row>
    <row r="401" spans="1:16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6"/>
        <v>623509</v>
      </c>
      <c r="G401" s="117">
        <v>302800</v>
      </c>
      <c r="H401" s="117">
        <v>267963</v>
      </c>
      <c r="I401" s="117">
        <v>21895</v>
      </c>
      <c r="J401" s="117">
        <v>30851</v>
      </c>
      <c r="K401" s="36"/>
      <c r="L401" s="129" t="s">
        <v>2308</v>
      </c>
      <c r="M401" s="76"/>
      <c r="N401" s="76"/>
      <c r="O401" s="76"/>
      <c r="P401" s="76"/>
    </row>
    <row r="402" spans="1:16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6"/>
        <v>1400505</v>
      </c>
      <c r="G402" s="117">
        <v>482003</v>
      </c>
      <c r="H402" s="117">
        <v>912052</v>
      </c>
      <c r="I402" s="117">
        <v>0</v>
      </c>
      <c r="J402" s="117">
        <v>6450</v>
      </c>
      <c r="K402" s="36"/>
      <c r="L402" s="129" t="s">
        <v>2308</v>
      </c>
      <c r="M402" s="76"/>
      <c r="N402" s="76"/>
      <c r="O402" s="76"/>
      <c r="P402" s="76"/>
    </row>
    <row r="403" spans="1:16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6"/>
        <v>1087033</v>
      </c>
      <c r="G403" s="117">
        <v>397500</v>
      </c>
      <c r="H403" s="117">
        <v>475383</v>
      </c>
      <c r="I403" s="117">
        <v>173500</v>
      </c>
      <c r="J403" s="117">
        <v>40650</v>
      </c>
      <c r="K403" s="36"/>
      <c r="L403" s="129" t="s">
        <v>2308</v>
      </c>
      <c r="M403" s="76"/>
      <c r="N403" s="76"/>
      <c r="O403" s="76"/>
      <c r="P403" s="76"/>
    </row>
    <row r="404" spans="1:16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6"/>
        <v>1779973</v>
      </c>
      <c r="G404" s="117">
        <v>395750</v>
      </c>
      <c r="H404" s="117">
        <v>822695</v>
      </c>
      <c r="I404" s="117">
        <v>0</v>
      </c>
      <c r="J404" s="117">
        <v>561528</v>
      </c>
      <c r="K404" s="36"/>
      <c r="L404" s="129" t="s">
        <v>2308</v>
      </c>
      <c r="M404" s="76"/>
      <c r="N404" s="76"/>
      <c r="O404" s="76"/>
      <c r="P404" s="76"/>
    </row>
    <row r="405" spans="1:16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6"/>
        <v>640753</v>
      </c>
      <c r="G405" s="117">
        <v>1750</v>
      </c>
      <c r="H405" s="117">
        <v>448188</v>
      </c>
      <c r="I405" s="117">
        <v>0</v>
      </c>
      <c r="J405" s="117">
        <v>190815</v>
      </c>
      <c r="K405" s="36"/>
      <c r="L405" s="129" t="s">
        <v>2308</v>
      </c>
      <c r="M405" s="76"/>
      <c r="N405" s="76"/>
      <c r="O405" s="76"/>
      <c r="P405" s="76"/>
    </row>
    <row r="406" spans="1:16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6"/>
        <v>202225</v>
      </c>
      <c r="G406" s="117">
        <v>0</v>
      </c>
      <c r="H406" s="117">
        <v>195725</v>
      </c>
      <c r="I406" s="117">
        <v>4000</v>
      </c>
      <c r="J406" s="117">
        <v>2500</v>
      </c>
      <c r="K406" s="36"/>
      <c r="L406" s="129" t="s">
        <v>2308</v>
      </c>
      <c r="M406" s="76"/>
      <c r="N406" s="76"/>
      <c r="O406" s="76"/>
      <c r="P406" s="76"/>
    </row>
    <row r="407" spans="1:16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6"/>
        <v>540389</v>
      </c>
      <c r="G407" s="117">
        <v>250000</v>
      </c>
      <c r="H407" s="117">
        <v>285189</v>
      </c>
      <c r="I407" s="117">
        <v>0</v>
      </c>
      <c r="J407" s="117">
        <v>5200</v>
      </c>
      <c r="K407" s="36"/>
      <c r="L407" s="129" t="s">
        <v>2319</v>
      </c>
      <c r="M407" s="76"/>
      <c r="N407" s="76"/>
      <c r="O407" s="76"/>
      <c r="P407" s="76"/>
    </row>
    <row r="408" spans="1:16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6"/>
        <v>141391</v>
      </c>
      <c r="G408" s="117">
        <v>0</v>
      </c>
      <c r="H408" s="117">
        <v>90391</v>
      </c>
      <c r="I408" s="117">
        <v>0</v>
      </c>
      <c r="J408" s="117">
        <v>51000</v>
      </c>
      <c r="K408" s="36"/>
      <c r="L408" s="129" t="s">
        <v>2308</v>
      </c>
      <c r="M408" s="76"/>
      <c r="N408" s="76"/>
      <c r="O408" s="76"/>
      <c r="P408" s="76"/>
    </row>
    <row r="409" spans="1:16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6"/>
        <v>579727</v>
      </c>
      <c r="G409" s="117">
        <v>0</v>
      </c>
      <c r="H409" s="117">
        <v>512576</v>
      </c>
      <c r="I409" s="117">
        <v>0</v>
      </c>
      <c r="J409" s="117">
        <v>67151</v>
      </c>
      <c r="K409" s="36"/>
      <c r="L409" s="129" t="s">
        <v>2308</v>
      </c>
      <c r="M409" s="76"/>
      <c r="N409" s="76"/>
      <c r="O409" s="76"/>
      <c r="P409" s="76"/>
    </row>
    <row r="410" spans="1:16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6"/>
        <v>3058768</v>
      </c>
      <c r="G410" s="117">
        <v>1548060</v>
      </c>
      <c r="H410" s="117">
        <v>1487008</v>
      </c>
      <c r="I410" s="117">
        <v>0</v>
      </c>
      <c r="J410" s="117">
        <v>23700</v>
      </c>
      <c r="K410" s="36"/>
      <c r="L410" s="129" t="s">
        <v>2308</v>
      </c>
      <c r="M410" s="76"/>
      <c r="N410" s="76"/>
      <c r="O410" s="76"/>
      <c r="P410" s="76"/>
    </row>
    <row r="411" spans="1:16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>
        <f t="shared" si="6"/>
        <v>14000</v>
      </c>
      <c r="G411" s="117">
        <v>0</v>
      </c>
      <c r="H411" s="117">
        <v>13000</v>
      </c>
      <c r="I411" s="117">
        <v>0</v>
      </c>
      <c r="J411" s="117">
        <v>1000</v>
      </c>
      <c r="K411" s="36"/>
      <c r="L411" s="129" t="s">
        <v>2308</v>
      </c>
      <c r="M411" s="76"/>
      <c r="N411" s="76"/>
      <c r="O411" s="76"/>
      <c r="P411" s="76"/>
    </row>
    <row r="412" spans="1:16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t="shared" si="6"/>
        <v>0</v>
      </c>
      <c r="G412" s="117">
        <v>0</v>
      </c>
      <c r="H412" s="117">
        <v>0</v>
      </c>
      <c r="I412" s="117">
        <v>0</v>
      </c>
      <c r="J412" s="117">
        <v>0</v>
      </c>
      <c r="K412" s="36"/>
      <c r="L412" s="130" t="s">
        <v>9</v>
      </c>
      <c r="M412" s="76"/>
      <c r="N412" s="76"/>
      <c r="O412" s="76"/>
      <c r="P412" s="76"/>
    </row>
    <row r="413" spans="1:16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6"/>
        <v>2173716</v>
      </c>
      <c r="G413" s="117">
        <v>1209206</v>
      </c>
      <c r="H413" s="117">
        <v>580291</v>
      </c>
      <c r="I413" s="117">
        <v>19200</v>
      </c>
      <c r="J413" s="117">
        <v>365019</v>
      </c>
      <c r="K413" s="36"/>
      <c r="L413" s="129" t="s">
        <v>2308</v>
      </c>
      <c r="M413" s="76"/>
      <c r="N413" s="76"/>
      <c r="O413" s="76"/>
      <c r="P413" s="76"/>
    </row>
    <row r="414" spans="1:16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6"/>
        <v>362810</v>
      </c>
      <c r="G414" s="117">
        <v>0</v>
      </c>
      <c r="H414" s="117">
        <v>302510</v>
      </c>
      <c r="I414" s="117">
        <v>25000</v>
      </c>
      <c r="J414" s="117">
        <v>35300</v>
      </c>
      <c r="K414" s="36"/>
      <c r="L414" s="129" t="s">
        <v>2308</v>
      </c>
      <c r="M414" s="76"/>
      <c r="N414" s="76"/>
      <c r="O414" s="76"/>
      <c r="P414" s="76"/>
    </row>
    <row r="415" spans="1:16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6"/>
        <v>861445</v>
      </c>
      <c r="G415" s="117">
        <v>0</v>
      </c>
      <c r="H415" s="117">
        <v>223835</v>
      </c>
      <c r="I415" s="117">
        <v>0</v>
      </c>
      <c r="J415" s="117">
        <v>637610</v>
      </c>
      <c r="K415" s="36"/>
      <c r="L415" s="129" t="s">
        <v>2308</v>
      </c>
      <c r="M415" s="76"/>
      <c r="N415" s="76"/>
      <c r="O415" s="76"/>
      <c r="P415" s="76"/>
    </row>
    <row r="416" spans="1:16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6"/>
        <v>4939417</v>
      </c>
      <c r="G416" s="117">
        <v>615000</v>
      </c>
      <c r="H416" s="117">
        <v>1383815</v>
      </c>
      <c r="I416" s="117">
        <v>15000</v>
      </c>
      <c r="J416" s="117">
        <v>2925602</v>
      </c>
      <c r="K416" s="36"/>
      <c r="L416" s="129" t="s">
        <v>2308</v>
      </c>
      <c r="M416" s="76"/>
      <c r="N416" s="76"/>
      <c r="O416" s="76"/>
      <c r="P416" s="76"/>
    </row>
    <row r="417" spans="1:16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6"/>
        <v>21831960</v>
      </c>
      <c r="G417" s="117">
        <v>296000</v>
      </c>
      <c r="H417" s="117">
        <v>431375</v>
      </c>
      <c r="I417" s="117">
        <v>19539000</v>
      </c>
      <c r="J417" s="117">
        <v>1565585</v>
      </c>
      <c r="K417" s="36"/>
      <c r="L417" s="129" t="s">
        <v>2319</v>
      </c>
      <c r="M417" s="76"/>
      <c r="N417" s="76"/>
      <c r="O417" s="76"/>
      <c r="P417" s="76"/>
    </row>
    <row r="418" spans="1:16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6"/>
        <v>3002075</v>
      </c>
      <c r="G418" s="117">
        <v>2305000</v>
      </c>
      <c r="H418" s="117">
        <v>697075</v>
      </c>
      <c r="I418" s="117">
        <v>0</v>
      </c>
      <c r="J418" s="117">
        <v>0</v>
      </c>
      <c r="K418" s="36"/>
      <c r="L418" s="129" t="s">
        <v>2308</v>
      </c>
      <c r="M418" s="76"/>
      <c r="N418" s="76"/>
      <c r="O418" s="76"/>
      <c r="P418" s="76"/>
    </row>
    <row r="419" spans="1:16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>
        <f t="shared" si="6"/>
        <v>1923896</v>
      </c>
      <c r="G419" s="117">
        <v>1263550</v>
      </c>
      <c r="H419" s="117">
        <v>529421</v>
      </c>
      <c r="I419" s="117">
        <v>35000</v>
      </c>
      <c r="J419" s="117">
        <v>95925</v>
      </c>
      <c r="K419" s="36"/>
      <c r="L419" s="129" t="s">
        <v>2319</v>
      </c>
      <c r="M419" s="76"/>
      <c r="N419" s="76"/>
      <c r="O419" s="76"/>
      <c r="P419" s="76"/>
    </row>
    <row r="420" spans="1:16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t="shared" si="6"/>
        <v>760786</v>
      </c>
      <c r="G420" s="117">
        <v>0</v>
      </c>
      <c r="H420" s="117">
        <v>744286</v>
      </c>
      <c r="I420" s="117">
        <v>0</v>
      </c>
      <c r="J420" s="117">
        <v>16500</v>
      </c>
      <c r="K420" s="36"/>
      <c r="L420" s="129" t="s">
        <v>2308</v>
      </c>
      <c r="M420" s="76"/>
      <c r="N420" s="76"/>
      <c r="O420" s="76"/>
      <c r="P420" s="76"/>
    </row>
    <row r="421" spans="1:16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6"/>
        <v>135797</v>
      </c>
      <c r="G421" s="117">
        <v>0</v>
      </c>
      <c r="H421" s="117">
        <v>106997</v>
      </c>
      <c r="I421" s="117">
        <v>0</v>
      </c>
      <c r="J421" s="117">
        <v>28800</v>
      </c>
      <c r="K421" s="36"/>
      <c r="L421" s="129" t="s">
        <v>2319</v>
      </c>
      <c r="M421" s="76"/>
      <c r="N421" s="76"/>
      <c r="O421" s="76"/>
      <c r="P421" s="76"/>
    </row>
    <row r="422" spans="1:16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6"/>
        <v>1063499</v>
      </c>
      <c r="G422" s="117">
        <v>0</v>
      </c>
      <c r="H422" s="117">
        <v>985753</v>
      </c>
      <c r="I422" s="117">
        <v>45000</v>
      </c>
      <c r="J422" s="117">
        <v>32746</v>
      </c>
      <c r="K422" s="36"/>
      <c r="L422" s="129" t="s">
        <v>2308</v>
      </c>
      <c r="M422" s="76"/>
      <c r="N422" s="76"/>
      <c r="O422" s="76"/>
      <c r="P422" s="76"/>
    </row>
    <row r="423" spans="1:16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6"/>
        <v>712046</v>
      </c>
      <c r="G423" s="117">
        <v>0</v>
      </c>
      <c r="H423" s="117">
        <v>711821</v>
      </c>
      <c r="I423" s="117">
        <v>0</v>
      </c>
      <c r="J423" s="117">
        <v>225</v>
      </c>
      <c r="K423" s="36"/>
      <c r="L423" s="129" t="s">
        <v>2308</v>
      </c>
      <c r="M423" s="46"/>
      <c r="N423" s="46"/>
      <c r="O423" s="46"/>
      <c r="P423" s="46"/>
    </row>
    <row r="424" spans="1:16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6"/>
        <v>550914</v>
      </c>
      <c r="G424" s="117">
        <v>0</v>
      </c>
      <c r="H424" s="117">
        <v>550914</v>
      </c>
      <c r="I424" s="117">
        <v>0</v>
      </c>
      <c r="J424" s="117">
        <v>0</v>
      </c>
      <c r="K424" s="36"/>
      <c r="L424" s="129" t="s">
        <v>2308</v>
      </c>
      <c r="M424" s="76"/>
      <c r="N424" s="76"/>
      <c r="O424" s="76"/>
      <c r="P424" s="76"/>
    </row>
    <row r="425" spans="1:16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6"/>
        <v>272117</v>
      </c>
      <c r="G425" s="117">
        <v>0</v>
      </c>
      <c r="H425" s="117">
        <v>272117</v>
      </c>
      <c r="I425" s="117">
        <v>0</v>
      </c>
      <c r="J425" s="117">
        <v>0</v>
      </c>
      <c r="K425" s="36"/>
      <c r="L425" s="129" t="s">
        <v>2308</v>
      </c>
      <c r="M425" s="76"/>
      <c r="N425" s="76"/>
      <c r="O425" s="76"/>
      <c r="P425" s="76"/>
    </row>
    <row r="426" spans="1:16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6"/>
        <v>1306288</v>
      </c>
      <c r="G426" s="117">
        <v>0</v>
      </c>
      <c r="H426" s="117">
        <v>924850</v>
      </c>
      <c r="I426" s="117">
        <v>163200</v>
      </c>
      <c r="J426" s="117">
        <v>218238</v>
      </c>
      <c r="K426" s="36"/>
      <c r="L426" s="129" t="s">
        <v>2308</v>
      </c>
      <c r="M426" s="76"/>
      <c r="N426" s="76"/>
      <c r="O426" s="76"/>
      <c r="P426" s="76"/>
    </row>
    <row r="427" spans="1:16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6"/>
        <v>1286861</v>
      </c>
      <c r="G427" s="117">
        <v>0</v>
      </c>
      <c r="H427" s="117">
        <v>1182911</v>
      </c>
      <c r="I427" s="117">
        <v>0</v>
      </c>
      <c r="J427" s="117">
        <v>103950</v>
      </c>
      <c r="K427" s="36"/>
      <c r="L427" s="129" t="s">
        <v>2308</v>
      </c>
      <c r="M427" s="76"/>
      <c r="N427" s="76"/>
      <c r="O427" s="76"/>
      <c r="P427" s="76"/>
    </row>
    <row r="428" spans="1:16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6"/>
        <v>6847918</v>
      </c>
      <c r="G428" s="117">
        <v>0</v>
      </c>
      <c r="H428" s="117">
        <v>218918</v>
      </c>
      <c r="I428" s="117">
        <v>0</v>
      </c>
      <c r="J428" s="117">
        <v>6629000</v>
      </c>
      <c r="K428" s="36"/>
      <c r="L428" s="129" t="s">
        <v>2308</v>
      </c>
      <c r="M428" s="76"/>
      <c r="N428" s="76"/>
      <c r="O428" s="76"/>
      <c r="P428" s="76"/>
    </row>
    <row r="429" spans="1:16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6"/>
        <v>2652526</v>
      </c>
      <c r="G429" s="117">
        <v>0</v>
      </c>
      <c r="H429" s="117">
        <v>1871866</v>
      </c>
      <c r="I429" s="117">
        <v>23000</v>
      </c>
      <c r="J429" s="117">
        <v>757660</v>
      </c>
      <c r="K429" s="36"/>
      <c r="L429" s="129" t="s">
        <v>2319</v>
      </c>
      <c r="M429" s="76"/>
      <c r="N429" s="76"/>
      <c r="O429" s="76"/>
      <c r="P429" s="76"/>
    </row>
    <row r="430" spans="1:16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6"/>
        <v>925095</v>
      </c>
      <c r="G430" s="117">
        <v>537000</v>
      </c>
      <c r="H430" s="117">
        <v>388095</v>
      </c>
      <c r="I430" s="117">
        <v>0</v>
      </c>
      <c r="J430" s="117">
        <v>0</v>
      </c>
      <c r="K430" s="36"/>
      <c r="L430" s="129" t="s">
        <v>2308</v>
      </c>
      <c r="M430" s="76"/>
      <c r="N430" s="76"/>
      <c r="O430" s="76"/>
      <c r="P430" s="76"/>
    </row>
    <row r="431" spans="1:16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6"/>
        <v>878693</v>
      </c>
      <c r="G431" s="117">
        <v>511100</v>
      </c>
      <c r="H431" s="117">
        <v>150600</v>
      </c>
      <c r="I431" s="117">
        <v>0</v>
      </c>
      <c r="J431" s="117">
        <v>216993</v>
      </c>
      <c r="K431" s="36"/>
      <c r="L431" s="129" t="s">
        <v>2308</v>
      </c>
      <c r="M431" s="76"/>
      <c r="N431" s="76"/>
      <c r="O431" s="76"/>
      <c r="P431" s="76"/>
    </row>
    <row r="432" spans="1:16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6"/>
        <v>1587455</v>
      </c>
      <c r="G432" s="117">
        <v>767081</v>
      </c>
      <c r="H432" s="117">
        <v>639956</v>
      </c>
      <c r="I432" s="117">
        <v>68500</v>
      </c>
      <c r="J432" s="117">
        <v>111918</v>
      </c>
      <c r="K432" s="36"/>
      <c r="L432" s="129" t="s">
        <v>2308</v>
      </c>
      <c r="M432" s="76"/>
      <c r="N432" s="76"/>
      <c r="O432" s="76"/>
      <c r="P432" s="76"/>
    </row>
    <row r="433" spans="1:16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>
        <f t="shared" si="6"/>
        <v>49640</v>
      </c>
      <c r="G433" s="117">
        <v>0</v>
      </c>
      <c r="H433" s="117">
        <v>25600</v>
      </c>
      <c r="I433" s="117">
        <v>0</v>
      </c>
      <c r="J433" s="117">
        <v>24040</v>
      </c>
      <c r="K433" s="36"/>
      <c r="L433" s="129" t="s">
        <v>2308</v>
      </c>
      <c r="M433" s="76"/>
      <c r="N433" s="76"/>
      <c r="O433" s="76"/>
      <c r="P433" s="76"/>
    </row>
    <row r="434" spans="1:16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t="shared" si="6"/>
        <v>3869342</v>
      </c>
      <c r="G434" s="117">
        <v>479745</v>
      </c>
      <c r="H434" s="117">
        <v>1383098</v>
      </c>
      <c r="I434" s="117">
        <v>15128</v>
      </c>
      <c r="J434" s="117">
        <v>1991371</v>
      </c>
      <c r="K434" s="36"/>
      <c r="L434" s="129" t="s">
        <v>2308</v>
      </c>
      <c r="M434" s="76"/>
      <c r="N434" s="76"/>
      <c r="O434" s="76"/>
      <c r="P434" s="76"/>
    </row>
    <row r="435" spans="1:16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6"/>
        <v>715430</v>
      </c>
      <c r="G435" s="117">
        <v>28000</v>
      </c>
      <c r="H435" s="117">
        <v>592395</v>
      </c>
      <c r="I435" s="117">
        <v>0</v>
      </c>
      <c r="J435" s="117">
        <v>95035</v>
      </c>
      <c r="K435" s="36"/>
      <c r="L435" s="129" t="s">
        <v>2319</v>
      </c>
      <c r="M435" s="76"/>
      <c r="N435" s="76"/>
      <c r="O435" s="76"/>
      <c r="P435" s="76"/>
    </row>
    <row r="436" spans="1:16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6"/>
        <v>1687637</v>
      </c>
      <c r="G436" s="117">
        <v>0</v>
      </c>
      <c r="H436" s="117">
        <v>617535</v>
      </c>
      <c r="I436" s="117">
        <v>1002</v>
      </c>
      <c r="J436" s="117">
        <v>1069100</v>
      </c>
      <c r="K436" s="36"/>
      <c r="L436" s="129" t="s">
        <v>2319</v>
      </c>
      <c r="M436" s="76"/>
      <c r="N436" s="76"/>
      <c r="O436" s="76"/>
      <c r="P436" s="76"/>
    </row>
    <row r="437" spans="1:16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6"/>
        <v>2034697</v>
      </c>
      <c r="G437" s="117">
        <v>895200</v>
      </c>
      <c r="H437" s="117">
        <v>540074</v>
      </c>
      <c r="I437" s="117">
        <v>0</v>
      </c>
      <c r="J437" s="117">
        <v>599423</v>
      </c>
      <c r="K437" s="36"/>
      <c r="L437" s="129" t="s">
        <v>2319</v>
      </c>
      <c r="M437" s="76"/>
      <c r="N437" s="76"/>
      <c r="O437" s="76"/>
      <c r="P437" s="76"/>
    </row>
    <row r="438" spans="1:16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6"/>
        <v>43904</v>
      </c>
      <c r="G438" s="117">
        <v>0</v>
      </c>
      <c r="H438" s="117">
        <v>28569</v>
      </c>
      <c r="I438" s="117">
        <v>0</v>
      </c>
      <c r="J438" s="117">
        <v>15335</v>
      </c>
      <c r="K438" s="63"/>
      <c r="L438" s="129" t="s">
        <v>2308</v>
      </c>
      <c r="M438" s="76"/>
      <c r="N438" s="76"/>
      <c r="O438" s="76"/>
      <c r="P438" s="76"/>
    </row>
    <row r="439" spans="1:16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6"/>
        <v>143999</v>
      </c>
      <c r="G439" s="117">
        <v>5300</v>
      </c>
      <c r="H439" s="117">
        <v>132279</v>
      </c>
      <c r="I439" s="117">
        <v>0</v>
      </c>
      <c r="J439" s="117">
        <v>6420</v>
      </c>
      <c r="K439" s="36"/>
      <c r="L439" s="129" t="s">
        <v>2308</v>
      </c>
      <c r="M439" s="76"/>
      <c r="N439" s="76"/>
      <c r="O439" s="76"/>
      <c r="P439" s="76"/>
    </row>
    <row r="440" spans="1:16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6"/>
        <v>2564704</v>
      </c>
      <c r="G440" s="117">
        <v>592750</v>
      </c>
      <c r="H440" s="117">
        <v>757971</v>
      </c>
      <c r="I440" s="117">
        <v>6000</v>
      </c>
      <c r="J440" s="117">
        <v>1207983</v>
      </c>
      <c r="K440" s="36"/>
      <c r="L440" s="129" t="s">
        <v>2308</v>
      </c>
      <c r="M440" s="76"/>
      <c r="N440" s="76"/>
      <c r="O440" s="76"/>
      <c r="P440" s="76"/>
    </row>
    <row r="441" spans="1:16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6"/>
        <v>1321043</v>
      </c>
      <c r="G441" s="117">
        <v>10000</v>
      </c>
      <c r="H441" s="117">
        <v>689027</v>
      </c>
      <c r="I441" s="117">
        <v>0</v>
      </c>
      <c r="J441" s="117">
        <v>622016</v>
      </c>
      <c r="K441" s="36"/>
      <c r="L441" s="129" t="s">
        <v>2308</v>
      </c>
      <c r="M441" s="76"/>
      <c r="N441" s="76"/>
      <c r="O441" s="76"/>
      <c r="P441" s="76"/>
    </row>
    <row r="442" spans="1:16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6"/>
        <v>4500</v>
      </c>
      <c r="G442" s="117">
        <v>0</v>
      </c>
      <c r="H442" s="117">
        <v>4500</v>
      </c>
      <c r="I442" s="117">
        <v>0</v>
      </c>
      <c r="J442" s="117">
        <v>0</v>
      </c>
      <c r="K442" s="36"/>
      <c r="L442" s="129" t="s">
        <v>2319</v>
      </c>
      <c r="M442" s="76"/>
      <c r="N442" s="76"/>
      <c r="O442" s="76"/>
      <c r="P442" s="76"/>
    </row>
    <row r="443" spans="1:16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6"/>
        <v>1688005</v>
      </c>
      <c r="G443" s="117">
        <v>772800</v>
      </c>
      <c r="H443" s="117">
        <v>798270</v>
      </c>
      <c r="I443" s="117">
        <v>25240</v>
      </c>
      <c r="J443" s="117">
        <v>91695</v>
      </c>
      <c r="K443" s="36"/>
      <c r="L443" s="129" t="s">
        <v>2319</v>
      </c>
      <c r="M443" s="76"/>
      <c r="N443" s="76"/>
      <c r="O443" s="76"/>
      <c r="P443" s="76"/>
    </row>
    <row r="444" spans="1:16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6"/>
        <v>97605</v>
      </c>
      <c r="G444" s="117">
        <v>0</v>
      </c>
      <c r="H444" s="117">
        <v>96155</v>
      </c>
      <c r="I444" s="117">
        <v>0</v>
      </c>
      <c r="J444" s="117">
        <v>1450</v>
      </c>
      <c r="K444" s="36"/>
      <c r="L444" s="129" t="s">
        <v>2308</v>
      </c>
      <c r="M444" s="76"/>
      <c r="N444" s="76"/>
      <c r="O444" s="76"/>
      <c r="P444" s="76"/>
    </row>
    <row r="445" spans="1:16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6"/>
        <v>253080</v>
      </c>
      <c r="G445" s="117">
        <v>0</v>
      </c>
      <c r="H445" s="117">
        <v>231600</v>
      </c>
      <c r="I445" s="117">
        <v>0</v>
      </c>
      <c r="J445" s="117">
        <v>21480</v>
      </c>
      <c r="K445" s="36"/>
      <c r="L445" s="129" t="s">
        <v>2308</v>
      </c>
      <c r="M445" s="76"/>
      <c r="N445" s="76"/>
      <c r="O445" s="76"/>
      <c r="P445" s="76"/>
    </row>
    <row r="446" spans="1:16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6"/>
        <v>1454681</v>
      </c>
      <c r="G446" s="117">
        <v>497700</v>
      </c>
      <c r="H446" s="117">
        <v>941981</v>
      </c>
      <c r="I446" s="117">
        <v>0</v>
      </c>
      <c r="J446" s="117">
        <v>15000</v>
      </c>
      <c r="K446" s="36"/>
      <c r="L446" s="129" t="s">
        <v>2308</v>
      </c>
      <c r="M446" s="76"/>
      <c r="N446" s="76"/>
      <c r="O446" s="76"/>
      <c r="P446" s="76"/>
    </row>
    <row r="447" spans="1:16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6"/>
        <v>588640</v>
      </c>
      <c r="G447" s="117">
        <v>120550</v>
      </c>
      <c r="H447" s="117">
        <v>333390</v>
      </c>
      <c r="I447" s="117">
        <v>0</v>
      </c>
      <c r="J447" s="117">
        <v>134700</v>
      </c>
      <c r="K447" s="36"/>
      <c r="L447" s="129" t="s">
        <v>2319</v>
      </c>
      <c r="M447" s="76"/>
      <c r="N447" s="76"/>
      <c r="O447" s="76"/>
      <c r="P447" s="76"/>
    </row>
    <row r="448" spans="1:16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6"/>
        <v>356555</v>
      </c>
      <c r="G448" s="117">
        <v>0</v>
      </c>
      <c r="H448" s="117">
        <v>312890</v>
      </c>
      <c r="I448" s="117">
        <v>4500</v>
      </c>
      <c r="J448" s="117">
        <v>39165</v>
      </c>
      <c r="K448" s="36"/>
      <c r="L448" s="129" t="s">
        <v>2308</v>
      </c>
      <c r="M448" s="76"/>
      <c r="N448" s="76"/>
      <c r="O448" s="76"/>
      <c r="P448" s="76"/>
    </row>
    <row r="449" spans="1:16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6"/>
        <v>4380283</v>
      </c>
      <c r="G449" s="117">
        <v>2283454</v>
      </c>
      <c r="H449" s="117">
        <v>2062153</v>
      </c>
      <c r="I449" s="117">
        <v>0</v>
      </c>
      <c r="J449" s="117">
        <v>34676</v>
      </c>
      <c r="K449" s="36"/>
      <c r="L449" s="129" t="s">
        <v>2308</v>
      </c>
      <c r="M449" s="76"/>
      <c r="N449" s="76"/>
      <c r="O449" s="76"/>
      <c r="P449" s="76"/>
    </row>
    <row r="450" spans="1:16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6"/>
        <v>10536866</v>
      </c>
      <c r="G450" s="117">
        <v>3192331</v>
      </c>
      <c r="H450" s="117">
        <v>4480580</v>
      </c>
      <c r="I450" s="117">
        <v>19865</v>
      </c>
      <c r="J450" s="117">
        <v>2844090</v>
      </c>
      <c r="K450" s="36"/>
      <c r="L450" s="129" t="s">
        <v>2308</v>
      </c>
      <c r="M450" s="76"/>
      <c r="N450" s="76"/>
      <c r="O450" s="76"/>
      <c r="P450" s="76"/>
    </row>
    <row r="451" spans="1:16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>
        <f t="shared" si="6"/>
        <v>21947142</v>
      </c>
      <c r="G451" s="117">
        <v>8228808</v>
      </c>
      <c r="H451" s="117">
        <v>8890059</v>
      </c>
      <c r="I451" s="117">
        <v>2176001</v>
      </c>
      <c r="J451" s="117">
        <v>2652274</v>
      </c>
      <c r="K451" s="36"/>
      <c r="L451" s="129" t="s">
        <v>2319</v>
      </c>
      <c r="M451" s="76"/>
      <c r="N451" s="76"/>
      <c r="O451" s="76"/>
      <c r="P451" s="76"/>
    </row>
    <row r="452" spans="1:16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aca="true" t="shared" si="7" ref="F452:F515">G452+H452+I452+J452</f>
        <v>61900</v>
      </c>
      <c r="G452" s="117">
        <v>44800</v>
      </c>
      <c r="H452" s="117">
        <v>17100</v>
      </c>
      <c r="I452" s="117">
        <v>0</v>
      </c>
      <c r="J452" s="117">
        <v>0</v>
      </c>
      <c r="K452" s="36"/>
      <c r="L452" s="129" t="s">
        <v>2308</v>
      </c>
      <c r="M452" s="76"/>
      <c r="N452" s="76"/>
      <c r="O452" s="76"/>
      <c r="P452" s="76"/>
    </row>
    <row r="453" spans="1:16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7"/>
        <v>24355</v>
      </c>
      <c r="G453" s="117">
        <v>0</v>
      </c>
      <c r="H453" s="117">
        <v>24355</v>
      </c>
      <c r="I453" s="117">
        <v>0</v>
      </c>
      <c r="J453" s="117">
        <v>0</v>
      </c>
      <c r="K453" s="36"/>
      <c r="L453" s="129" t="s">
        <v>2308</v>
      </c>
      <c r="M453" s="76"/>
      <c r="N453" s="76"/>
      <c r="O453" s="76"/>
      <c r="P453" s="76"/>
    </row>
    <row r="454" spans="1:16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7"/>
        <v>82380</v>
      </c>
      <c r="G454" s="117">
        <v>0</v>
      </c>
      <c r="H454" s="117">
        <v>82380</v>
      </c>
      <c r="I454" s="117">
        <v>0</v>
      </c>
      <c r="J454" s="117">
        <v>0</v>
      </c>
      <c r="K454" s="36"/>
      <c r="L454" s="129" t="s">
        <v>2308</v>
      </c>
      <c r="M454" s="76"/>
      <c r="N454" s="76"/>
      <c r="O454" s="76"/>
      <c r="P454" s="76"/>
    </row>
    <row r="455" spans="1:16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7"/>
        <v>9370297</v>
      </c>
      <c r="G455" s="117">
        <v>6797146</v>
      </c>
      <c r="H455" s="117">
        <v>2065601</v>
      </c>
      <c r="I455" s="117">
        <v>44776</v>
      </c>
      <c r="J455" s="117">
        <v>462774</v>
      </c>
      <c r="K455" s="36"/>
      <c r="L455" s="129" t="s">
        <v>2319</v>
      </c>
      <c r="M455" s="76"/>
      <c r="N455" s="76"/>
      <c r="O455" s="76"/>
      <c r="P455" s="76"/>
    </row>
    <row r="456" spans="1:16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7"/>
        <v>2773801</v>
      </c>
      <c r="G456" s="117">
        <v>1334729</v>
      </c>
      <c r="H456" s="117">
        <v>1073306</v>
      </c>
      <c r="I456" s="117">
        <v>0</v>
      </c>
      <c r="J456" s="117">
        <v>365766</v>
      </c>
      <c r="K456" s="36"/>
      <c r="L456" s="129" t="s">
        <v>2319</v>
      </c>
      <c r="M456" s="76"/>
      <c r="N456" s="76"/>
      <c r="O456" s="76"/>
      <c r="P456" s="76"/>
    </row>
    <row r="457" spans="1:16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7"/>
        <v>14500</v>
      </c>
      <c r="G457" s="117">
        <v>0</v>
      </c>
      <c r="H457" s="117">
        <v>14500</v>
      </c>
      <c r="I457" s="117">
        <v>0</v>
      </c>
      <c r="J457" s="117">
        <v>0</v>
      </c>
      <c r="K457" s="36"/>
      <c r="L457" s="129" t="s">
        <v>2319</v>
      </c>
      <c r="M457" s="76"/>
      <c r="N457" s="76"/>
      <c r="O457" s="76"/>
      <c r="P457" s="76"/>
    </row>
    <row r="458" spans="1:16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7"/>
        <v>7379803</v>
      </c>
      <c r="G458" s="117">
        <v>2664844</v>
      </c>
      <c r="H458" s="117">
        <v>1094823</v>
      </c>
      <c r="I458" s="117">
        <v>1474503</v>
      </c>
      <c r="J458" s="117">
        <v>2145633</v>
      </c>
      <c r="K458" s="36"/>
      <c r="L458" s="129" t="s">
        <v>2308</v>
      </c>
      <c r="M458" s="76"/>
      <c r="N458" s="76"/>
      <c r="O458" s="76"/>
      <c r="P458" s="76"/>
    </row>
    <row r="459" spans="1:16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7"/>
        <v>1845980</v>
      </c>
      <c r="G459" s="117">
        <v>1071850</v>
      </c>
      <c r="H459" s="117">
        <v>548328</v>
      </c>
      <c r="I459" s="117">
        <v>0</v>
      </c>
      <c r="J459" s="117">
        <v>225802</v>
      </c>
      <c r="K459" s="36"/>
      <c r="L459" s="129" t="s">
        <v>2308</v>
      </c>
      <c r="M459" s="46"/>
      <c r="N459" s="46"/>
      <c r="O459" s="46"/>
      <c r="P459" s="46"/>
    </row>
    <row r="460" spans="1:16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7"/>
        <v>2791158</v>
      </c>
      <c r="G460" s="117">
        <v>1002987</v>
      </c>
      <c r="H460" s="117">
        <v>1751411</v>
      </c>
      <c r="I460" s="117">
        <v>0</v>
      </c>
      <c r="J460" s="117">
        <v>36760</v>
      </c>
      <c r="K460" s="36"/>
      <c r="L460" s="129" t="s">
        <v>2308</v>
      </c>
      <c r="M460" s="76"/>
      <c r="N460" s="76"/>
      <c r="O460" s="76"/>
      <c r="P460" s="76"/>
    </row>
    <row r="461" spans="1:16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7"/>
        <v>5850251</v>
      </c>
      <c r="G461" s="117">
        <v>3406750</v>
      </c>
      <c r="H461" s="117">
        <v>2411209</v>
      </c>
      <c r="I461" s="117">
        <v>0</v>
      </c>
      <c r="J461" s="117">
        <v>32292</v>
      </c>
      <c r="K461" s="36"/>
      <c r="L461" s="129" t="s">
        <v>2308</v>
      </c>
      <c r="M461" s="76"/>
      <c r="N461" s="76"/>
      <c r="O461" s="76"/>
      <c r="P461" s="76"/>
    </row>
    <row r="462" spans="1:16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7"/>
        <v>1509616</v>
      </c>
      <c r="G462" s="117">
        <v>303800</v>
      </c>
      <c r="H462" s="117">
        <v>999128</v>
      </c>
      <c r="I462" s="117">
        <v>0</v>
      </c>
      <c r="J462" s="117">
        <v>206688</v>
      </c>
      <c r="K462" s="36"/>
      <c r="L462" s="129" t="s">
        <v>2319</v>
      </c>
      <c r="M462" s="76"/>
      <c r="N462" s="76"/>
      <c r="O462" s="76"/>
      <c r="P462" s="76"/>
    </row>
    <row r="463" spans="1:16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7"/>
        <v>2028168</v>
      </c>
      <c r="G463" s="117">
        <v>1648441</v>
      </c>
      <c r="H463" s="117">
        <v>325202</v>
      </c>
      <c r="I463" s="117">
        <v>0</v>
      </c>
      <c r="J463" s="117">
        <v>54525</v>
      </c>
      <c r="K463" s="36"/>
      <c r="L463" s="129" t="s">
        <v>2308</v>
      </c>
      <c r="M463" s="76"/>
      <c r="N463" s="76"/>
      <c r="O463" s="76"/>
      <c r="P463" s="76"/>
    </row>
    <row r="464" spans="1:16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7"/>
        <v>1109825</v>
      </c>
      <c r="G464" s="117">
        <v>858600</v>
      </c>
      <c r="H464" s="117">
        <v>167131</v>
      </c>
      <c r="I464" s="117">
        <v>3300</v>
      </c>
      <c r="J464" s="117">
        <v>80794</v>
      </c>
      <c r="K464" s="36"/>
      <c r="L464" s="129" t="s">
        <v>2319</v>
      </c>
      <c r="M464" s="76"/>
      <c r="N464" s="76"/>
      <c r="O464" s="76"/>
      <c r="P464" s="76"/>
    </row>
    <row r="465" spans="1:16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7"/>
        <v>316842</v>
      </c>
      <c r="G465" s="117">
        <v>125550</v>
      </c>
      <c r="H465" s="117">
        <v>190792</v>
      </c>
      <c r="I465" s="117">
        <v>0</v>
      </c>
      <c r="J465" s="117">
        <v>500</v>
      </c>
      <c r="K465" s="36"/>
      <c r="L465" s="129" t="s">
        <v>2308</v>
      </c>
      <c r="M465" s="76"/>
      <c r="N465" s="76"/>
      <c r="O465" s="76"/>
      <c r="P465" s="76"/>
    </row>
    <row r="466" spans="1:16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7"/>
        <v>168157</v>
      </c>
      <c r="G466" s="117">
        <v>0</v>
      </c>
      <c r="H466" s="117">
        <v>168157</v>
      </c>
      <c r="I466" s="117">
        <v>0</v>
      </c>
      <c r="J466" s="117">
        <v>0</v>
      </c>
      <c r="K466" s="36"/>
      <c r="L466" s="129" t="s">
        <v>2319</v>
      </c>
      <c r="M466" s="76"/>
      <c r="N466" s="76"/>
      <c r="O466" s="76"/>
      <c r="P466" s="76"/>
    </row>
    <row r="467" spans="1:16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7"/>
        <v>502708</v>
      </c>
      <c r="G467" s="117">
        <v>171000</v>
      </c>
      <c r="H467" s="117">
        <v>176088</v>
      </c>
      <c r="I467" s="117">
        <v>72170</v>
      </c>
      <c r="J467" s="117">
        <v>83450</v>
      </c>
      <c r="K467" s="36"/>
      <c r="L467" s="129" t="s">
        <v>2308</v>
      </c>
      <c r="M467" s="76"/>
      <c r="N467" s="76"/>
      <c r="O467" s="76"/>
      <c r="P467" s="76"/>
    </row>
    <row r="468" spans="1:16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7"/>
        <v>1853290</v>
      </c>
      <c r="G468" s="117">
        <v>651000</v>
      </c>
      <c r="H468" s="117">
        <v>927106</v>
      </c>
      <c r="I468" s="117">
        <v>1500</v>
      </c>
      <c r="J468" s="117">
        <v>273684</v>
      </c>
      <c r="K468" s="36"/>
      <c r="L468" s="129" t="s">
        <v>2308</v>
      </c>
      <c r="M468" s="76"/>
      <c r="N468" s="76"/>
      <c r="O468" s="76"/>
      <c r="P468" s="76"/>
    </row>
    <row r="469" spans="1:16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7"/>
        <v>1815689</v>
      </c>
      <c r="G469" s="117">
        <v>565355</v>
      </c>
      <c r="H469" s="117">
        <v>1215730</v>
      </c>
      <c r="I469" s="117">
        <v>0</v>
      </c>
      <c r="J469" s="117">
        <v>34604</v>
      </c>
      <c r="K469" s="36"/>
      <c r="L469" s="129" t="s">
        <v>2308</v>
      </c>
      <c r="M469" s="76"/>
      <c r="N469" s="76"/>
      <c r="O469" s="76"/>
      <c r="P469" s="76"/>
    </row>
    <row r="470" spans="1:16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>
        <f t="shared" si="7"/>
        <v>0</v>
      </c>
      <c r="G470" s="117">
        <v>0</v>
      </c>
      <c r="H470" s="117">
        <v>0</v>
      </c>
      <c r="I470" s="117">
        <v>0</v>
      </c>
      <c r="J470" s="117">
        <v>0</v>
      </c>
      <c r="K470" s="36"/>
      <c r="L470" s="130" t="s">
        <v>9</v>
      </c>
      <c r="M470" s="76"/>
      <c r="N470" s="76"/>
      <c r="O470" s="76"/>
      <c r="P470" s="76"/>
    </row>
    <row r="471" spans="1:16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t="shared" si="7"/>
        <v>1789023</v>
      </c>
      <c r="G471" s="117">
        <v>1395500</v>
      </c>
      <c r="H471" s="117">
        <v>343023</v>
      </c>
      <c r="I471" s="117">
        <v>0</v>
      </c>
      <c r="J471" s="117">
        <v>50500</v>
      </c>
      <c r="K471" s="36"/>
      <c r="L471" s="129" t="s">
        <v>2319</v>
      </c>
      <c r="M471" s="76"/>
      <c r="N471" s="76"/>
      <c r="O471" s="76"/>
      <c r="P471" s="76"/>
    </row>
    <row r="472" spans="1:16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7"/>
        <v>1483526</v>
      </c>
      <c r="G472" s="117">
        <v>569150</v>
      </c>
      <c r="H472" s="117">
        <v>293993</v>
      </c>
      <c r="I472" s="117">
        <v>22000</v>
      </c>
      <c r="J472" s="117">
        <v>598383</v>
      </c>
      <c r="K472" s="36"/>
      <c r="L472" s="129" t="s">
        <v>2319</v>
      </c>
      <c r="M472" s="76"/>
      <c r="N472" s="76"/>
      <c r="O472" s="76"/>
      <c r="P472" s="76"/>
    </row>
    <row r="473" spans="1:16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7"/>
        <v>86689</v>
      </c>
      <c r="G473" s="117">
        <v>0</v>
      </c>
      <c r="H473" s="117">
        <v>86689</v>
      </c>
      <c r="I473" s="117">
        <v>0</v>
      </c>
      <c r="J473" s="117">
        <v>0</v>
      </c>
      <c r="K473" s="36"/>
      <c r="L473" s="129" t="s">
        <v>2308</v>
      </c>
      <c r="M473" s="76"/>
      <c r="N473" s="76"/>
      <c r="O473" s="76"/>
      <c r="P473" s="76"/>
    </row>
    <row r="474" spans="1:16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7"/>
        <v>5819239</v>
      </c>
      <c r="G474" s="117">
        <v>3807362</v>
      </c>
      <c r="H474" s="117">
        <v>1530534</v>
      </c>
      <c r="I474" s="117">
        <v>0</v>
      </c>
      <c r="J474" s="117">
        <v>481343</v>
      </c>
      <c r="K474" s="36"/>
      <c r="L474" s="129" t="s">
        <v>2308</v>
      </c>
      <c r="M474" s="76"/>
      <c r="N474" s="76"/>
      <c r="O474" s="76"/>
      <c r="P474" s="76"/>
    </row>
    <row r="475" spans="1:16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7"/>
        <v>1092865</v>
      </c>
      <c r="G475" s="117">
        <v>631600</v>
      </c>
      <c r="H475" s="117">
        <v>381280</v>
      </c>
      <c r="I475" s="117">
        <v>0</v>
      </c>
      <c r="J475" s="117">
        <v>79985</v>
      </c>
      <c r="K475" s="36"/>
      <c r="L475" s="129" t="s">
        <v>2308</v>
      </c>
      <c r="M475" s="76"/>
      <c r="N475" s="76"/>
      <c r="O475" s="76"/>
      <c r="P475" s="76"/>
    </row>
    <row r="476" spans="1:16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7"/>
        <v>715545</v>
      </c>
      <c r="G476" s="117">
        <v>0</v>
      </c>
      <c r="H476" s="117">
        <v>0</v>
      </c>
      <c r="I476" s="117">
        <v>350000</v>
      </c>
      <c r="J476" s="117">
        <v>365545</v>
      </c>
      <c r="K476" s="36"/>
      <c r="L476" s="129" t="s">
        <v>2308</v>
      </c>
      <c r="M476" s="76"/>
      <c r="N476" s="76"/>
      <c r="O476" s="76"/>
      <c r="P476" s="76"/>
    </row>
    <row r="477" spans="1:16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7"/>
        <v>1601014</v>
      </c>
      <c r="G477" s="117">
        <v>772430</v>
      </c>
      <c r="H477" s="117">
        <v>570795</v>
      </c>
      <c r="I477" s="117">
        <v>16915</v>
      </c>
      <c r="J477" s="117">
        <v>240874</v>
      </c>
      <c r="K477" s="36"/>
      <c r="L477" s="129" t="s">
        <v>2308</v>
      </c>
      <c r="M477" s="76"/>
      <c r="N477" s="76"/>
      <c r="O477" s="76"/>
      <c r="P477" s="76"/>
    </row>
    <row r="478" spans="1:16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7"/>
        <v>241218</v>
      </c>
      <c r="G478" s="117">
        <v>0</v>
      </c>
      <c r="H478" s="117">
        <v>134668</v>
      </c>
      <c r="I478" s="117">
        <v>0</v>
      </c>
      <c r="J478" s="117">
        <v>106550</v>
      </c>
      <c r="K478" s="36"/>
      <c r="L478" s="129" t="s">
        <v>2308</v>
      </c>
      <c r="M478" s="46"/>
      <c r="N478" s="46"/>
      <c r="O478" s="46"/>
      <c r="P478" s="46"/>
    </row>
    <row r="479" spans="1:16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7"/>
        <v>2530876</v>
      </c>
      <c r="G479" s="117">
        <v>0</v>
      </c>
      <c r="H479" s="117">
        <v>1678786</v>
      </c>
      <c r="I479" s="117">
        <v>0</v>
      </c>
      <c r="J479" s="117">
        <v>852090</v>
      </c>
      <c r="K479" s="36"/>
      <c r="L479" s="129" t="s">
        <v>2319</v>
      </c>
      <c r="M479" s="76"/>
      <c r="N479" s="76"/>
      <c r="O479" s="76"/>
      <c r="P479" s="76"/>
    </row>
    <row r="480" spans="1:16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7"/>
        <v>518440</v>
      </c>
      <c r="G480" s="117">
        <v>0</v>
      </c>
      <c r="H480" s="117">
        <v>54740</v>
      </c>
      <c r="I480" s="117">
        <v>461000</v>
      </c>
      <c r="J480" s="117">
        <v>2700</v>
      </c>
      <c r="K480" s="36"/>
      <c r="L480" s="129" t="s">
        <v>2308</v>
      </c>
      <c r="M480" s="76"/>
      <c r="N480" s="76"/>
      <c r="O480" s="76"/>
      <c r="P480" s="76"/>
    </row>
    <row r="481" spans="1:16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>
        <f t="shared" si="7"/>
        <v>0</v>
      </c>
      <c r="G481" s="117">
        <v>0</v>
      </c>
      <c r="H481" s="117">
        <v>0</v>
      </c>
      <c r="I481" s="117">
        <v>0</v>
      </c>
      <c r="J481" s="117">
        <v>0</v>
      </c>
      <c r="K481" s="36"/>
      <c r="L481" s="130" t="s">
        <v>9</v>
      </c>
      <c r="M481" s="76"/>
      <c r="N481" s="76"/>
      <c r="O481" s="76"/>
      <c r="P481" s="76"/>
    </row>
    <row r="482" spans="1:16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 t="shared" si="7"/>
        <v>1701010</v>
      </c>
      <c r="G482" s="117">
        <v>0</v>
      </c>
      <c r="H482" s="117">
        <v>477981</v>
      </c>
      <c r="I482" s="117">
        <v>109624</v>
      </c>
      <c r="J482" s="117">
        <v>1113405</v>
      </c>
      <c r="K482" s="36"/>
      <c r="L482" s="129" t="s">
        <v>2319</v>
      </c>
      <c r="M482" s="76"/>
      <c r="N482" s="76"/>
      <c r="O482" s="76"/>
      <c r="P482" s="76"/>
    </row>
    <row r="483" spans="1:16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 t="shared" si="7"/>
        <v>244745</v>
      </c>
      <c r="G483" s="117">
        <v>0</v>
      </c>
      <c r="H483" s="117">
        <v>239745</v>
      </c>
      <c r="I483" s="117">
        <v>0</v>
      </c>
      <c r="J483" s="117">
        <v>5000</v>
      </c>
      <c r="K483" s="36"/>
      <c r="L483" s="129" t="s">
        <v>2308</v>
      </c>
      <c r="M483" s="76"/>
      <c r="N483" s="76"/>
      <c r="O483" s="76"/>
      <c r="P483" s="76"/>
    </row>
    <row r="484" spans="1:16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>
        <f t="shared" si="7"/>
        <v>4019869</v>
      </c>
      <c r="G484" s="117">
        <v>57040</v>
      </c>
      <c r="H484" s="117">
        <v>2287564</v>
      </c>
      <c r="I484" s="117">
        <v>854782</v>
      </c>
      <c r="J484" s="117">
        <v>820483</v>
      </c>
      <c r="K484" s="63"/>
      <c r="L484" s="129" t="s">
        <v>2319</v>
      </c>
      <c r="M484" s="76"/>
      <c r="N484" s="76"/>
      <c r="O484" s="76"/>
      <c r="P484" s="76"/>
    </row>
    <row r="485" spans="1:16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 t="shared" si="7"/>
        <v>4135722</v>
      </c>
      <c r="G485" s="117">
        <v>0</v>
      </c>
      <c r="H485" s="117">
        <v>2880956</v>
      </c>
      <c r="I485" s="117">
        <v>0</v>
      </c>
      <c r="J485" s="117">
        <v>1254766</v>
      </c>
      <c r="K485" s="36"/>
      <c r="L485" s="129" t="s">
        <v>2319</v>
      </c>
      <c r="M485" s="76"/>
      <c r="N485" s="76"/>
      <c r="O485" s="76"/>
      <c r="P485" s="76"/>
    </row>
    <row r="486" spans="1:16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>
        <f t="shared" si="7"/>
        <v>296560</v>
      </c>
      <c r="G486" s="117">
        <v>7000</v>
      </c>
      <c r="H486" s="117">
        <v>275260</v>
      </c>
      <c r="I486" s="117">
        <v>0</v>
      </c>
      <c r="J486" s="117">
        <v>14300</v>
      </c>
      <c r="K486" s="36"/>
      <c r="L486" s="129" t="s">
        <v>2308</v>
      </c>
      <c r="M486" s="76"/>
      <c r="N486" s="76"/>
      <c r="O486" s="76"/>
      <c r="P486" s="76"/>
    </row>
    <row r="487" spans="1:16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>
        <f t="shared" si="7"/>
        <v>81288</v>
      </c>
      <c r="G487" s="117">
        <v>0</v>
      </c>
      <c r="H487" s="117">
        <v>81288</v>
      </c>
      <c r="I487" s="117">
        <v>0</v>
      </c>
      <c r="J487" s="117">
        <v>0</v>
      </c>
      <c r="K487" s="36"/>
      <c r="L487" s="129" t="s">
        <v>2319</v>
      </c>
      <c r="M487" s="76"/>
      <c r="N487" s="76"/>
      <c r="O487" s="76"/>
      <c r="P487" s="76"/>
    </row>
    <row r="488" spans="1:16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t="shared" si="7"/>
        <v>408611</v>
      </c>
      <c r="G488" s="117">
        <v>400</v>
      </c>
      <c r="H488" s="117">
        <v>388561</v>
      </c>
      <c r="I488" s="117">
        <v>0</v>
      </c>
      <c r="J488" s="117">
        <v>19650</v>
      </c>
      <c r="K488" s="36"/>
      <c r="L488" s="129" t="s">
        <v>2319</v>
      </c>
      <c r="M488" s="76"/>
      <c r="N488" s="76"/>
      <c r="O488" s="76"/>
      <c r="P488" s="76"/>
    </row>
    <row r="489" spans="1:16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7"/>
        <v>1285488</v>
      </c>
      <c r="G489" s="117">
        <v>0</v>
      </c>
      <c r="H489" s="117">
        <v>340818</v>
      </c>
      <c r="I489" s="117">
        <v>0</v>
      </c>
      <c r="J489" s="117">
        <v>944670</v>
      </c>
      <c r="K489" s="36"/>
      <c r="L489" s="129" t="s">
        <v>2308</v>
      </c>
      <c r="M489" s="76"/>
      <c r="N489" s="76"/>
      <c r="O489" s="76"/>
      <c r="P489" s="76"/>
    </row>
    <row r="490" spans="1:16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7"/>
        <v>342257</v>
      </c>
      <c r="G490" s="117">
        <v>0</v>
      </c>
      <c r="H490" s="117">
        <v>293167</v>
      </c>
      <c r="I490" s="117">
        <v>0</v>
      </c>
      <c r="J490" s="117">
        <v>49090</v>
      </c>
      <c r="K490" s="36"/>
      <c r="L490" s="129" t="s">
        <v>2308</v>
      </c>
      <c r="M490" s="76"/>
      <c r="N490" s="76"/>
      <c r="O490" s="76"/>
      <c r="P490" s="76"/>
    </row>
    <row r="491" spans="1:16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7"/>
        <v>4966172</v>
      </c>
      <c r="G491" s="117">
        <v>398001</v>
      </c>
      <c r="H491" s="117">
        <v>1943083</v>
      </c>
      <c r="I491" s="117">
        <v>0</v>
      </c>
      <c r="J491" s="117">
        <v>2625088</v>
      </c>
      <c r="K491" s="36"/>
      <c r="L491" s="129" t="s">
        <v>2319</v>
      </c>
      <c r="M491" s="76"/>
      <c r="N491" s="76"/>
      <c r="O491" s="76"/>
      <c r="P491" s="76"/>
    </row>
    <row r="492" spans="1:16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7"/>
        <v>1276118</v>
      </c>
      <c r="G492" s="117">
        <v>99000</v>
      </c>
      <c r="H492" s="117">
        <v>1009943</v>
      </c>
      <c r="I492" s="117">
        <v>4100</v>
      </c>
      <c r="J492" s="117">
        <v>163075</v>
      </c>
      <c r="K492" s="36"/>
      <c r="L492" s="129" t="s">
        <v>2319</v>
      </c>
      <c r="M492" s="76"/>
      <c r="N492" s="76"/>
      <c r="O492" s="76"/>
      <c r="P492" s="76"/>
    </row>
    <row r="493" spans="1:16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7"/>
        <v>1930917</v>
      </c>
      <c r="G493" s="117">
        <v>1595000</v>
      </c>
      <c r="H493" s="117">
        <v>260967</v>
      </c>
      <c r="I493" s="117">
        <v>0</v>
      </c>
      <c r="J493" s="117">
        <v>74950</v>
      </c>
      <c r="K493" s="36"/>
      <c r="L493" s="129" t="s">
        <v>2319</v>
      </c>
      <c r="M493" s="76"/>
      <c r="N493" s="76"/>
      <c r="O493" s="76"/>
      <c r="P493" s="76"/>
    </row>
    <row r="494" spans="1:16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7"/>
        <v>106890</v>
      </c>
      <c r="G494" s="117">
        <v>0</v>
      </c>
      <c r="H494" s="117">
        <v>71850</v>
      </c>
      <c r="I494" s="117">
        <v>0</v>
      </c>
      <c r="J494" s="117">
        <v>35040</v>
      </c>
      <c r="K494" s="36"/>
      <c r="L494" s="129" t="s">
        <v>2319</v>
      </c>
      <c r="M494" s="76"/>
      <c r="N494" s="76"/>
      <c r="O494" s="76"/>
      <c r="P494" s="76"/>
    </row>
    <row r="495" spans="1:16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7"/>
        <v>132399</v>
      </c>
      <c r="G495" s="117">
        <v>0</v>
      </c>
      <c r="H495" s="117">
        <v>18100</v>
      </c>
      <c r="I495" s="117">
        <v>0</v>
      </c>
      <c r="J495" s="117">
        <v>114299</v>
      </c>
      <c r="K495" s="36"/>
      <c r="L495" s="129" t="s">
        <v>2319</v>
      </c>
      <c r="M495" s="76"/>
      <c r="N495" s="76"/>
      <c r="O495" s="76"/>
      <c r="P495" s="76"/>
    </row>
    <row r="496" spans="1:16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7"/>
        <v>29500</v>
      </c>
      <c r="G496" s="117">
        <v>2000</v>
      </c>
      <c r="H496" s="117">
        <v>23725</v>
      </c>
      <c r="I496" s="117">
        <v>3775</v>
      </c>
      <c r="J496" s="117">
        <v>0</v>
      </c>
      <c r="K496" s="36"/>
      <c r="L496" s="129" t="s">
        <v>2319</v>
      </c>
      <c r="M496" s="46"/>
      <c r="N496" s="46"/>
      <c r="O496" s="46"/>
      <c r="P496" s="46"/>
    </row>
    <row r="497" spans="1:16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7"/>
        <v>122892</v>
      </c>
      <c r="G497" s="117">
        <v>0</v>
      </c>
      <c r="H497" s="117">
        <v>31480</v>
      </c>
      <c r="I497" s="117">
        <v>91412</v>
      </c>
      <c r="J497" s="117">
        <v>0</v>
      </c>
      <c r="K497" s="36"/>
      <c r="L497" s="129" t="s">
        <v>2319</v>
      </c>
      <c r="M497" s="76"/>
      <c r="N497" s="76"/>
      <c r="O497" s="76"/>
      <c r="P497" s="76"/>
    </row>
    <row r="498" spans="1:16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7"/>
        <v>247132</v>
      </c>
      <c r="G498" s="117">
        <v>0</v>
      </c>
      <c r="H498" s="117">
        <v>108395</v>
      </c>
      <c r="I498" s="117">
        <v>37620</v>
      </c>
      <c r="J498" s="117">
        <v>101117</v>
      </c>
      <c r="K498" s="36"/>
      <c r="L498" s="129" t="s">
        <v>2319</v>
      </c>
      <c r="M498" s="76"/>
      <c r="N498" s="76"/>
      <c r="O498" s="76"/>
      <c r="P498" s="76"/>
    </row>
    <row r="499" spans="1:16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7"/>
        <v>144135</v>
      </c>
      <c r="G499" s="117">
        <v>0</v>
      </c>
      <c r="H499" s="117">
        <v>73810</v>
      </c>
      <c r="I499" s="117">
        <v>39820</v>
      </c>
      <c r="J499" s="117">
        <v>30505</v>
      </c>
      <c r="K499" s="36"/>
      <c r="L499" s="129" t="s">
        <v>2308</v>
      </c>
      <c r="M499" s="76"/>
      <c r="N499" s="76"/>
      <c r="O499" s="76"/>
      <c r="P499" s="76"/>
    </row>
    <row r="500" spans="1:16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7"/>
        <v>41211</v>
      </c>
      <c r="G500" s="117">
        <v>0</v>
      </c>
      <c r="H500" s="117">
        <v>38711</v>
      </c>
      <c r="I500" s="117">
        <v>0</v>
      </c>
      <c r="J500" s="117">
        <v>2500</v>
      </c>
      <c r="K500" s="36"/>
      <c r="L500" s="129" t="s">
        <v>2319</v>
      </c>
      <c r="M500" s="76"/>
      <c r="N500" s="76"/>
      <c r="O500" s="76"/>
      <c r="P500" s="76"/>
    </row>
    <row r="501" spans="1:16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7"/>
        <v>326909</v>
      </c>
      <c r="G501" s="117">
        <v>0</v>
      </c>
      <c r="H501" s="117">
        <v>167707</v>
      </c>
      <c r="I501" s="117">
        <v>26632</v>
      </c>
      <c r="J501" s="117">
        <v>132570</v>
      </c>
      <c r="K501" s="36"/>
      <c r="L501" s="129" t="s">
        <v>2308</v>
      </c>
      <c r="M501" s="76"/>
      <c r="N501" s="76"/>
      <c r="O501" s="76"/>
      <c r="P501" s="76"/>
    </row>
    <row r="502" spans="1:16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7"/>
        <v>576263</v>
      </c>
      <c r="G502" s="117">
        <v>320500</v>
      </c>
      <c r="H502" s="117">
        <v>187433</v>
      </c>
      <c r="I502" s="117">
        <v>11806</v>
      </c>
      <c r="J502" s="117">
        <v>56524</v>
      </c>
      <c r="K502" s="36"/>
      <c r="L502" s="129" t="s">
        <v>2319</v>
      </c>
      <c r="M502" s="76"/>
      <c r="N502" s="76"/>
      <c r="O502" s="76"/>
      <c r="P502" s="76"/>
    </row>
    <row r="503" spans="1:16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7"/>
        <v>161684</v>
      </c>
      <c r="G503" s="117">
        <v>16700</v>
      </c>
      <c r="H503" s="117">
        <v>35450</v>
      </c>
      <c r="I503" s="117">
        <v>26100</v>
      </c>
      <c r="J503" s="117">
        <v>83434</v>
      </c>
      <c r="K503" s="36"/>
      <c r="L503" s="129" t="s">
        <v>2319</v>
      </c>
      <c r="M503" s="76"/>
      <c r="N503" s="76"/>
      <c r="O503" s="76"/>
      <c r="P503" s="76"/>
    </row>
    <row r="504" spans="1:16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7"/>
        <v>21375</v>
      </c>
      <c r="G504" s="117">
        <v>0</v>
      </c>
      <c r="H504" s="117">
        <v>5375</v>
      </c>
      <c r="I504" s="117">
        <v>0</v>
      </c>
      <c r="J504" s="117">
        <v>16000</v>
      </c>
      <c r="K504" s="36"/>
      <c r="L504" s="129" t="s">
        <v>2319</v>
      </c>
      <c r="M504" s="76"/>
      <c r="N504" s="76"/>
      <c r="O504" s="76"/>
      <c r="P504" s="76"/>
    </row>
    <row r="505" spans="1:16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7"/>
        <v>89067</v>
      </c>
      <c r="G505" s="117">
        <v>0</v>
      </c>
      <c r="H505" s="117">
        <v>89067</v>
      </c>
      <c r="I505" s="117">
        <v>0</v>
      </c>
      <c r="J505" s="117">
        <v>0</v>
      </c>
      <c r="K505" s="36"/>
      <c r="L505" s="129" t="s">
        <v>2308</v>
      </c>
      <c r="M505" s="76"/>
      <c r="N505" s="76"/>
      <c r="O505" s="76"/>
      <c r="P505" s="76"/>
    </row>
    <row r="506" spans="1:16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7"/>
        <v>648161</v>
      </c>
      <c r="G506" s="117">
        <v>311900</v>
      </c>
      <c r="H506" s="117">
        <v>174098</v>
      </c>
      <c r="I506" s="117">
        <v>0</v>
      </c>
      <c r="J506" s="117">
        <v>162163</v>
      </c>
      <c r="K506" s="36"/>
      <c r="L506" s="129" t="s">
        <v>2308</v>
      </c>
      <c r="M506" s="76"/>
      <c r="N506" s="76"/>
      <c r="O506" s="76"/>
      <c r="P506" s="76"/>
    </row>
    <row r="507" spans="1:16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7"/>
        <v>183026</v>
      </c>
      <c r="G507" s="117">
        <v>0</v>
      </c>
      <c r="H507" s="117">
        <v>27953</v>
      </c>
      <c r="I507" s="117">
        <v>11000</v>
      </c>
      <c r="J507" s="117">
        <v>144073</v>
      </c>
      <c r="K507" s="36"/>
      <c r="L507" s="129" t="s">
        <v>2319</v>
      </c>
      <c r="M507" s="76"/>
      <c r="N507" s="76"/>
      <c r="O507" s="76"/>
      <c r="P507" s="76"/>
    </row>
    <row r="508" spans="1:16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7"/>
        <v>268903</v>
      </c>
      <c r="G508" s="117">
        <v>10000</v>
      </c>
      <c r="H508" s="117">
        <v>144203</v>
      </c>
      <c r="I508" s="117">
        <v>0</v>
      </c>
      <c r="J508" s="117">
        <v>114700</v>
      </c>
      <c r="K508" s="36"/>
      <c r="L508" s="129" t="s">
        <v>2308</v>
      </c>
      <c r="M508" s="76"/>
      <c r="N508" s="76"/>
      <c r="O508" s="76"/>
      <c r="P508" s="76"/>
    </row>
    <row r="509" spans="1:16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7"/>
        <v>543789</v>
      </c>
      <c r="G509" s="117">
        <v>0</v>
      </c>
      <c r="H509" s="117">
        <v>489263</v>
      </c>
      <c r="I509" s="117">
        <v>6000</v>
      </c>
      <c r="J509" s="117">
        <v>48526</v>
      </c>
      <c r="K509" s="36"/>
      <c r="L509" s="129" t="s">
        <v>2308</v>
      </c>
      <c r="M509" s="76"/>
      <c r="N509" s="76"/>
      <c r="O509" s="76"/>
      <c r="P509" s="76"/>
    </row>
    <row r="510" spans="1:16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7"/>
        <v>4596815</v>
      </c>
      <c r="G510" s="117">
        <v>493202</v>
      </c>
      <c r="H510" s="117">
        <v>1723939</v>
      </c>
      <c r="I510" s="117">
        <v>31593</v>
      </c>
      <c r="J510" s="117">
        <v>2348081</v>
      </c>
      <c r="K510" s="36"/>
      <c r="L510" s="129" t="s">
        <v>2308</v>
      </c>
      <c r="M510" s="76"/>
      <c r="N510" s="76"/>
      <c r="O510" s="76"/>
      <c r="P510" s="76"/>
    </row>
    <row r="511" spans="1:16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7"/>
        <v>792351</v>
      </c>
      <c r="G511" s="117">
        <v>14800</v>
      </c>
      <c r="H511" s="117">
        <v>511351</v>
      </c>
      <c r="I511" s="117">
        <v>6000</v>
      </c>
      <c r="J511" s="117">
        <v>260200</v>
      </c>
      <c r="K511" s="36"/>
      <c r="L511" s="129" t="s">
        <v>2319</v>
      </c>
      <c r="M511" s="76"/>
      <c r="N511" s="76"/>
      <c r="O511" s="76"/>
      <c r="P511" s="76"/>
    </row>
    <row r="512" spans="1:16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>
        <f t="shared" si="7"/>
        <v>3757584</v>
      </c>
      <c r="G512" s="117">
        <v>0</v>
      </c>
      <c r="H512" s="117">
        <v>146821</v>
      </c>
      <c r="I512" s="117">
        <v>0</v>
      </c>
      <c r="J512" s="117">
        <v>3610763</v>
      </c>
      <c r="K512" s="36"/>
      <c r="L512" s="129" t="s">
        <v>2308</v>
      </c>
      <c r="M512" s="76"/>
      <c r="N512" s="76"/>
      <c r="O512" s="76"/>
      <c r="P512" s="76"/>
    </row>
    <row r="513" spans="1:16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>
        <f t="shared" si="7"/>
        <v>3734</v>
      </c>
      <c r="G513" s="117">
        <v>0</v>
      </c>
      <c r="H513" s="117">
        <v>2434</v>
      </c>
      <c r="I513" s="117">
        <v>0</v>
      </c>
      <c r="J513" s="117">
        <v>1300</v>
      </c>
      <c r="K513" s="36"/>
      <c r="L513" s="129" t="s">
        <v>2308</v>
      </c>
      <c r="M513" s="76"/>
      <c r="N513" s="76"/>
      <c r="O513" s="76"/>
      <c r="P513" s="76"/>
    </row>
    <row r="514" spans="1:16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 t="shared" si="7"/>
        <v>6440961</v>
      </c>
      <c r="G514" s="117">
        <v>913835</v>
      </c>
      <c r="H514" s="117">
        <v>1962529</v>
      </c>
      <c r="I514" s="117">
        <v>0</v>
      </c>
      <c r="J514" s="117">
        <v>3564597</v>
      </c>
      <c r="K514" s="36"/>
      <c r="L514" s="129" t="s">
        <v>2308</v>
      </c>
      <c r="M514" s="76"/>
      <c r="N514" s="76"/>
      <c r="O514" s="76"/>
      <c r="P514" s="76"/>
    </row>
    <row r="515" spans="1:16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>
        <f t="shared" si="7"/>
        <v>42880</v>
      </c>
      <c r="G515" s="117">
        <v>0</v>
      </c>
      <c r="H515" s="117">
        <v>24480</v>
      </c>
      <c r="I515" s="117">
        <v>0</v>
      </c>
      <c r="J515" s="117">
        <v>18400</v>
      </c>
      <c r="K515" s="36"/>
      <c r="L515" s="129" t="s">
        <v>2319</v>
      </c>
      <c r="M515" s="76"/>
      <c r="N515" s="76"/>
      <c r="O515" s="76"/>
      <c r="P515" s="76"/>
    </row>
    <row r="516" spans="1:16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 aca="true" t="shared" si="8" ref="F516:F579">G516+H516+I516+J516</f>
        <v>193230</v>
      </c>
      <c r="G516" s="117">
        <v>87500</v>
      </c>
      <c r="H516" s="117">
        <v>44730</v>
      </c>
      <c r="I516" s="117">
        <v>0</v>
      </c>
      <c r="J516" s="117">
        <v>61000</v>
      </c>
      <c r="K516" s="36"/>
      <c r="L516" s="129" t="s">
        <v>2319</v>
      </c>
      <c r="M516" s="76"/>
      <c r="N516" s="76"/>
      <c r="O516" s="76"/>
      <c r="P516" s="76"/>
    </row>
    <row r="517" spans="1:16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>
        <f t="shared" si="8"/>
        <v>1029241</v>
      </c>
      <c r="G517" s="117">
        <v>148800</v>
      </c>
      <c r="H517" s="117">
        <v>160586</v>
      </c>
      <c r="I517" s="117">
        <v>0</v>
      </c>
      <c r="J517" s="117">
        <v>719855</v>
      </c>
      <c r="K517" s="36"/>
      <c r="L517" s="129" t="s">
        <v>2308</v>
      </c>
      <c r="M517" s="76"/>
      <c r="N517" s="76"/>
      <c r="O517" s="76"/>
      <c r="P517" s="76"/>
    </row>
    <row r="518" spans="1:16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t="shared" si="8"/>
        <v>5587585</v>
      </c>
      <c r="G518" s="117">
        <v>2098247</v>
      </c>
      <c r="H518" s="117">
        <v>1143436</v>
      </c>
      <c r="I518" s="117">
        <v>1503800</v>
      </c>
      <c r="J518" s="117">
        <v>842102</v>
      </c>
      <c r="K518" s="36"/>
      <c r="L518" s="129" t="s">
        <v>2308</v>
      </c>
      <c r="M518" s="76"/>
      <c r="N518" s="76"/>
      <c r="O518" s="76"/>
      <c r="P518" s="76"/>
    </row>
    <row r="519" spans="1:16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8"/>
        <v>181824</v>
      </c>
      <c r="G519" s="117">
        <v>0</v>
      </c>
      <c r="H519" s="117">
        <v>166975</v>
      </c>
      <c r="I519" s="117">
        <v>0</v>
      </c>
      <c r="J519" s="117">
        <v>14849</v>
      </c>
      <c r="K519" s="36"/>
      <c r="L519" s="129" t="s">
        <v>2308</v>
      </c>
      <c r="M519" s="76"/>
      <c r="N519" s="76"/>
      <c r="O519" s="76"/>
      <c r="P519" s="76"/>
    </row>
    <row r="520" spans="1:16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8"/>
        <v>3550</v>
      </c>
      <c r="G520" s="117">
        <v>0</v>
      </c>
      <c r="H520" s="117">
        <v>3550</v>
      </c>
      <c r="I520" s="117">
        <v>0</v>
      </c>
      <c r="J520" s="117">
        <v>0</v>
      </c>
      <c r="K520" s="36"/>
      <c r="L520" s="129" t="s">
        <v>2308</v>
      </c>
      <c r="M520" s="46"/>
      <c r="N520" s="46"/>
      <c r="O520" s="46"/>
      <c r="P520" s="46"/>
    </row>
    <row r="521" spans="1:16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8"/>
        <v>4069300</v>
      </c>
      <c r="G521" s="117">
        <v>305563</v>
      </c>
      <c r="H521" s="117">
        <v>877050</v>
      </c>
      <c r="I521" s="117">
        <v>4803</v>
      </c>
      <c r="J521" s="117">
        <v>2881884</v>
      </c>
      <c r="K521" s="36"/>
      <c r="L521" s="129" t="s">
        <v>2308</v>
      </c>
      <c r="M521" s="76"/>
      <c r="N521" s="76"/>
      <c r="O521" s="76"/>
      <c r="P521" s="76"/>
    </row>
    <row r="522" spans="1:16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8"/>
        <v>694482</v>
      </c>
      <c r="G522" s="117">
        <v>249200</v>
      </c>
      <c r="H522" s="117">
        <v>258287</v>
      </c>
      <c r="I522" s="117">
        <v>0</v>
      </c>
      <c r="J522" s="117">
        <v>186995</v>
      </c>
      <c r="K522" s="36"/>
      <c r="L522" s="129" t="s">
        <v>2319</v>
      </c>
      <c r="M522" s="76"/>
      <c r="N522" s="76"/>
      <c r="O522" s="76"/>
      <c r="P522" s="76"/>
    </row>
    <row r="523" spans="1:16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>
        <f t="shared" si="8"/>
        <v>0</v>
      </c>
      <c r="G523" s="117">
        <v>0</v>
      </c>
      <c r="H523" s="117">
        <v>0</v>
      </c>
      <c r="I523" s="117">
        <v>0</v>
      </c>
      <c r="J523" s="117">
        <v>0</v>
      </c>
      <c r="K523" s="36"/>
      <c r="L523" s="130" t="s">
        <v>9</v>
      </c>
      <c r="M523" s="76"/>
      <c r="N523" s="76"/>
      <c r="O523" s="76"/>
      <c r="P523" s="76"/>
    </row>
    <row r="524" spans="1:16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t="shared" si="8"/>
        <v>694677</v>
      </c>
      <c r="G524" s="117">
        <v>0</v>
      </c>
      <c r="H524" s="117">
        <v>177078</v>
      </c>
      <c r="I524" s="117">
        <v>0</v>
      </c>
      <c r="J524" s="117">
        <v>517599</v>
      </c>
      <c r="K524" s="36"/>
      <c r="L524" s="129" t="s">
        <v>2308</v>
      </c>
      <c r="M524" s="76"/>
      <c r="N524" s="76"/>
      <c r="O524" s="76"/>
      <c r="P524" s="76"/>
    </row>
    <row r="525" spans="1:16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8"/>
        <v>20020</v>
      </c>
      <c r="G525" s="117">
        <v>0</v>
      </c>
      <c r="H525" s="117">
        <v>10720</v>
      </c>
      <c r="I525" s="117">
        <v>5000</v>
      </c>
      <c r="J525" s="117">
        <v>4300</v>
      </c>
      <c r="K525" s="36"/>
      <c r="L525" s="129" t="s">
        <v>2319</v>
      </c>
      <c r="M525" s="76"/>
      <c r="N525" s="76"/>
      <c r="O525" s="76"/>
      <c r="P525" s="76"/>
    </row>
    <row r="526" spans="1:16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8"/>
        <v>16402848</v>
      </c>
      <c r="G526" s="117">
        <v>0</v>
      </c>
      <c r="H526" s="117">
        <v>305218</v>
      </c>
      <c r="I526" s="117">
        <v>16000000</v>
      </c>
      <c r="J526" s="117">
        <v>97630</v>
      </c>
      <c r="K526" s="36"/>
      <c r="L526" s="129" t="s">
        <v>2308</v>
      </c>
      <c r="M526" s="76"/>
      <c r="N526" s="76"/>
      <c r="O526" s="76"/>
      <c r="P526" s="76"/>
    </row>
    <row r="527" spans="1:16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8"/>
        <v>376410</v>
      </c>
      <c r="G527" s="117">
        <v>150000</v>
      </c>
      <c r="H527" s="117">
        <v>76975</v>
      </c>
      <c r="I527" s="117">
        <v>0</v>
      </c>
      <c r="J527" s="117">
        <v>149435</v>
      </c>
      <c r="K527" s="36"/>
      <c r="L527" s="129" t="s">
        <v>2319</v>
      </c>
      <c r="M527" s="76"/>
      <c r="N527" s="76"/>
      <c r="O527" s="76"/>
      <c r="P527" s="76"/>
    </row>
    <row r="528" spans="1:16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8"/>
        <v>19262018</v>
      </c>
      <c r="G528" s="117">
        <v>4792503</v>
      </c>
      <c r="H528" s="117">
        <v>1013239</v>
      </c>
      <c r="I528" s="117">
        <v>13204276</v>
      </c>
      <c r="J528" s="117">
        <v>252000</v>
      </c>
      <c r="K528" s="36"/>
      <c r="L528" s="129" t="s">
        <v>2308</v>
      </c>
      <c r="M528" s="76"/>
      <c r="N528" s="76"/>
      <c r="O528" s="76"/>
      <c r="P528" s="76"/>
    </row>
    <row r="529" spans="1:16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8"/>
        <v>652563</v>
      </c>
      <c r="G529" s="117">
        <v>388100</v>
      </c>
      <c r="H529" s="117">
        <v>171383</v>
      </c>
      <c r="I529" s="117">
        <v>0</v>
      </c>
      <c r="J529" s="117">
        <v>93080</v>
      </c>
      <c r="K529" s="36"/>
      <c r="L529" s="129" t="s">
        <v>2308</v>
      </c>
      <c r="M529" s="76"/>
      <c r="N529" s="76"/>
      <c r="O529" s="76"/>
      <c r="P529" s="76"/>
    </row>
    <row r="530" spans="1:16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>
        <f t="shared" si="8"/>
        <v>24700</v>
      </c>
      <c r="G530" s="117">
        <v>0</v>
      </c>
      <c r="H530" s="117">
        <v>24100</v>
      </c>
      <c r="I530" s="117">
        <v>0</v>
      </c>
      <c r="J530" s="117">
        <v>600</v>
      </c>
      <c r="K530" s="36"/>
      <c r="L530" s="129" t="s">
        <v>2319</v>
      </c>
      <c r="M530" s="76"/>
      <c r="N530" s="76"/>
      <c r="O530" s="76"/>
      <c r="P530" s="76"/>
    </row>
    <row r="531" spans="1:16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t="shared" si="8"/>
        <v>148249</v>
      </c>
      <c r="G531" s="117">
        <v>0</v>
      </c>
      <c r="H531" s="117">
        <v>134049</v>
      </c>
      <c r="I531" s="117">
        <v>0</v>
      </c>
      <c r="J531" s="117">
        <v>14200</v>
      </c>
      <c r="K531" s="36"/>
      <c r="L531" s="129" t="s">
        <v>2308</v>
      </c>
      <c r="M531" s="76"/>
      <c r="N531" s="76"/>
      <c r="O531" s="76"/>
      <c r="P531" s="76"/>
    </row>
    <row r="532" spans="1:16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8"/>
        <v>7400</v>
      </c>
      <c r="G532" s="117">
        <v>0</v>
      </c>
      <c r="H532" s="117">
        <v>1000</v>
      </c>
      <c r="I532" s="117">
        <v>0</v>
      </c>
      <c r="J532" s="117">
        <v>6400</v>
      </c>
      <c r="K532" s="36"/>
      <c r="L532" s="129" t="s">
        <v>2308</v>
      </c>
      <c r="M532" s="76"/>
      <c r="N532" s="76"/>
      <c r="O532" s="76"/>
      <c r="P532" s="76"/>
    </row>
    <row r="533" spans="1:16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>
        <f t="shared" si="8"/>
        <v>102864</v>
      </c>
      <c r="G533" s="117">
        <v>200</v>
      </c>
      <c r="H533" s="117">
        <v>84179</v>
      </c>
      <c r="I533" s="117">
        <v>0</v>
      </c>
      <c r="J533" s="117">
        <v>18485</v>
      </c>
      <c r="K533" s="36"/>
      <c r="L533" s="129" t="s">
        <v>2308</v>
      </c>
      <c r="M533" s="76"/>
      <c r="N533" s="76"/>
      <c r="O533" s="76"/>
      <c r="P533" s="76"/>
    </row>
    <row r="534" spans="1:16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t="shared" si="8"/>
        <v>240061</v>
      </c>
      <c r="G534" s="117">
        <v>15000</v>
      </c>
      <c r="H534" s="117">
        <v>132561</v>
      </c>
      <c r="I534" s="117">
        <v>65500</v>
      </c>
      <c r="J534" s="117">
        <v>27000</v>
      </c>
      <c r="K534" s="36"/>
      <c r="L534" s="129" t="s">
        <v>2308</v>
      </c>
      <c r="M534" s="76"/>
      <c r="N534" s="76"/>
      <c r="O534" s="76"/>
      <c r="P534" s="76"/>
    </row>
    <row r="535" spans="1:16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8"/>
        <v>306500</v>
      </c>
      <c r="G535" s="117">
        <v>0</v>
      </c>
      <c r="H535" s="117">
        <v>64878</v>
      </c>
      <c r="I535" s="117">
        <v>29000</v>
      </c>
      <c r="J535" s="117">
        <v>212622</v>
      </c>
      <c r="K535" s="36"/>
      <c r="L535" s="129" t="s">
        <v>2308</v>
      </c>
      <c r="M535" s="76"/>
      <c r="N535" s="76"/>
      <c r="O535" s="76"/>
      <c r="P535" s="76"/>
    </row>
    <row r="536" spans="1:16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8"/>
        <v>364993</v>
      </c>
      <c r="G536" s="117">
        <v>0</v>
      </c>
      <c r="H536" s="117">
        <v>81983</v>
      </c>
      <c r="I536" s="117">
        <v>15100</v>
      </c>
      <c r="J536" s="117">
        <v>267910</v>
      </c>
      <c r="K536" s="36"/>
      <c r="L536" s="129" t="s">
        <v>2308</v>
      </c>
      <c r="M536" s="76"/>
      <c r="N536" s="76"/>
      <c r="O536" s="76"/>
      <c r="P536" s="76"/>
    </row>
    <row r="537" spans="1:16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8"/>
        <v>226416</v>
      </c>
      <c r="G537" s="117">
        <v>0</v>
      </c>
      <c r="H537" s="117">
        <v>84450</v>
      </c>
      <c r="I537" s="117">
        <v>10400</v>
      </c>
      <c r="J537" s="117">
        <v>131566</v>
      </c>
      <c r="K537" s="36"/>
      <c r="L537" s="129" t="s">
        <v>2308</v>
      </c>
      <c r="M537" s="76"/>
      <c r="N537" s="76"/>
      <c r="O537" s="76"/>
      <c r="P537" s="76"/>
    </row>
    <row r="538" spans="1:16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8"/>
        <v>112494</v>
      </c>
      <c r="G538" s="117">
        <v>0</v>
      </c>
      <c r="H538" s="117">
        <v>66944</v>
      </c>
      <c r="I538" s="117">
        <v>0</v>
      </c>
      <c r="J538" s="117">
        <v>45550</v>
      </c>
      <c r="K538" s="36"/>
      <c r="L538" s="129" t="s">
        <v>2308</v>
      </c>
      <c r="M538" s="76"/>
      <c r="N538" s="76"/>
      <c r="O538" s="76"/>
      <c r="P538" s="76"/>
    </row>
    <row r="539" spans="1:16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8"/>
        <v>322486</v>
      </c>
      <c r="G539" s="117">
        <v>0</v>
      </c>
      <c r="H539" s="117">
        <v>245886</v>
      </c>
      <c r="I539" s="117">
        <v>28600</v>
      </c>
      <c r="J539" s="117">
        <v>48000</v>
      </c>
      <c r="K539" s="36"/>
      <c r="L539" s="129" t="s">
        <v>2308</v>
      </c>
      <c r="M539" s="76"/>
      <c r="N539" s="76"/>
      <c r="O539" s="76"/>
      <c r="P539" s="76"/>
    </row>
    <row r="540" spans="1:16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8"/>
        <v>291630</v>
      </c>
      <c r="G540" s="117">
        <v>0</v>
      </c>
      <c r="H540" s="117">
        <v>156810</v>
      </c>
      <c r="I540" s="117">
        <v>13500</v>
      </c>
      <c r="J540" s="117">
        <v>121320</v>
      </c>
      <c r="K540" s="36"/>
      <c r="L540" s="129" t="s">
        <v>2308</v>
      </c>
      <c r="M540" s="76"/>
      <c r="N540" s="76"/>
      <c r="O540" s="76"/>
      <c r="P540" s="76"/>
    </row>
    <row r="541" spans="1:16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8"/>
        <v>334663</v>
      </c>
      <c r="G541" s="117">
        <v>0</v>
      </c>
      <c r="H541" s="117">
        <v>313617</v>
      </c>
      <c r="I541" s="117">
        <v>0</v>
      </c>
      <c r="J541" s="117">
        <v>21046</v>
      </c>
      <c r="K541" s="36"/>
      <c r="L541" s="129" t="s">
        <v>2319</v>
      </c>
      <c r="M541" s="76"/>
      <c r="N541" s="76"/>
      <c r="O541" s="76"/>
      <c r="P541" s="76"/>
    </row>
    <row r="542" spans="1:16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8"/>
        <v>36128</v>
      </c>
      <c r="G542" s="117">
        <v>0</v>
      </c>
      <c r="H542" s="117">
        <v>24128</v>
      </c>
      <c r="I542" s="117">
        <v>0</v>
      </c>
      <c r="J542" s="117">
        <v>12000</v>
      </c>
      <c r="K542" s="36"/>
      <c r="L542" s="129" t="s">
        <v>2308</v>
      </c>
      <c r="M542" s="76"/>
      <c r="N542" s="76"/>
      <c r="O542" s="76"/>
      <c r="P542" s="76"/>
    </row>
    <row r="543" spans="1:16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8"/>
        <v>53215</v>
      </c>
      <c r="G543" s="117">
        <v>0</v>
      </c>
      <c r="H543" s="117">
        <v>43640</v>
      </c>
      <c r="I543" s="117">
        <v>0</v>
      </c>
      <c r="J543" s="117">
        <v>9575</v>
      </c>
      <c r="K543" s="36"/>
      <c r="L543" s="129" t="s">
        <v>2308</v>
      </c>
      <c r="M543" s="76"/>
      <c r="N543" s="76"/>
      <c r="O543" s="76"/>
      <c r="P543" s="76"/>
    </row>
    <row r="544" spans="1:16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8"/>
        <v>323476</v>
      </c>
      <c r="G544" s="117">
        <v>0</v>
      </c>
      <c r="H544" s="117">
        <v>152570</v>
      </c>
      <c r="I544" s="117">
        <v>0</v>
      </c>
      <c r="J544" s="117">
        <v>170906</v>
      </c>
      <c r="K544" s="36"/>
      <c r="L544" s="129" t="s">
        <v>2308</v>
      </c>
      <c r="M544" s="76"/>
      <c r="N544" s="76"/>
      <c r="O544" s="76"/>
      <c r="P544" s="76"/>
    </row>
    <row r="545" spans="1:16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8"/>
        <v>177724</v>
      </c>
      <c r="G545" s="117">
        <v>0</v>
      </c>
      <c r="H545" s="117">
        <v>177724</v>
      </c>
      <c r="I545" s="117">
        <v>0</v>
      </c>
      <c r="J545" s="117">
        <v>0</v>
      </c>
      <c r="K545" s="36"/>
      <c r="L545" s="129" t="s">
        <v>2308</v>
      </c>
      <c r="M545" s="76"/>
      <c r="N545" s="76"/>
      <c r="O545" s="76"/>
      <c r="P545" s="76"/>
    </row>
    <row r="546" spans="1:16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8"/>
        <v>152680</v>
      </c>
      <c r="G546" s="117">
        <v>0</v>
      </c>
      <c r="H546" s="117">
        <v>56880</v>
      </c>
      <c r="I546" s="117">
        <v>66000</v>
      </c>
      <c r="J546" s="117">
        <v>29800</v>
      </c>
      <c r="K546" s="36"/>
      <c r="L546" s="129" t="s">
        <v>2308</v>
      </c>
      <c r="M546" s="76"/>
      <c r="N546" s="76"/>
      <c r="O546" s="76"/>
      <c r="P546" s="76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8"/>
        <v>442971</v>
      </c>
      <c r="G547" s="117">
        <v>0</v>
      </c>
      <c r="H547" s="117">
        <v>331420</v>
      </c>
      <c r="I547" s="117">
        <v>0</v>
      </c>
      <c r="J547" s="117">
        <v>111551</v>
      </c>
      <c r="K547" s="36"/>
      <c r="L547" s="129" t="s">
        <v>2319</v>
      </c>
      <c r="M547" s="46"/>
      <c r="N547" s="46"/>
      <c r="O547" s="46"/>
      <c r="P547" s="46"/>
    </row>
    <row r="548" spans="1:16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8"/>
        <v>897741</v>
      </c>
      <c r="G548" s="117">
        <v>0</v>
      </c>
      <c r="H548" s="117">
        <v>897741</v>
      </c>
      <c r="I548" s="117">
        <v>0</v>
      </c>
      <c r="J548" s="117">
        <v>0</v>
      </c>
      <c r="K548" s="36"/>
      <c r="L548" s="129" t="s">
        <v>2319</v>
      </c>
      <c r="M548" s="76"/>
      <c r="N548" s="76"/>
      <c r="O548" s="76"/>
      <c r="P548" s="76"/>
    </row>
    <row r="549" spans="1:16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8"/>
        <v>64605</v>
      </c>
      <c r="G549" s="117">
        <v>650</v>
      </c>
      <c r="H549" s="117">
        <v>42825</v>
      </c>
      <c r="I549" s="117">
        <v>0</v>
      </c>
      <c r="J549" s="117">
        <v>21130</v>
      </c>
      <c r="K549" s="36"/>
      <c r="L549" s="129" t="s">
        <v>2308</v>
      </c>
      <c r="M549" s="76"/>
      <c r="N549" s="76"/>
      <c r="O549" s="76"/>
      <c r="P549" s="76"/>
    </row>
    <row r="550" spans="1:16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8"/>
        <v>5800</v>
      </c>
      <c r="G550" s="117">
        <v>0</v>
      </c>
      <c r="H550" s="117">
        <v>5800</v>
      </c>
      <c r="I550" s="117">
        <v>0</v>
      </c>
      <c r="J550" s="117">
        <v>0</v>
      </c>
      <c r="K550" s="36"/>
      <c r="L550" s="129" t="s">
        <v>2308</v>
      </c>
      <c r="M550" s="76"/>
      <c r="N550" s="76"/>
      <c r="O550" s="76"/>
      <c r="P550" s="76"/>
    </row>
    <row r="551" spans="1:16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8"/>
        <v>975601</v>
      </c>
      <c r="G551" s="117">
        <v>85400</v>
      </c>
      <c r="H551" s="117">
        <v>692050</v>
      </c>
      <c r="I551" s="117">
        <v>153699</v>
      </c>
      <c r="J551" s="117">
        <v>44452</v>
      </c>
      <c r="K551" s="36"/>
      <c r="L551" s="129" t="s">
        <v>2319</v>
      </c>
      <c r="M551" s="76"/>
      <c r="N551" s="76"/>
      <c r="O551" s="76"/>
      <c r="P551" s="76"/>
    </row>
    <row r="552" spans="1:16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>
        <f t="shared" si="8"/>
        <v>1001</v>
      </c>
      <c r="G552" s="117">
        <v>0</v>
      </c>
      <c r="H552" s="117">
        <v>0</v>
      </c>
      <c r="I552" s="117">
        <v>0</v>
      </c>
      <c r="J552" s="117">
        <v>1001</v>
      </c>
      <c r="K552" s="36"/>
      <c r="L552" s="129" t="s">
        <v>2319</v>
      </c>
      <c r="M552" s="76"/>
      <c r="N552" s="76"/>
      <c r="O552" s="76"/>
      <c r="P552" s="76"/>
    </row>
    <row r="553" spans="1:16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t="shared" si="8"/>
        <v>290465</v>
      </c>
      <c r="G553" s="117">
        <v>0</v>
      </c>
      <c r="H553" s="117">
        <v>225465</v>
      </c>
      <c r="I553" s="117">
        <v>18000</v>
      </c>
      <c r="J553" s="117">
        <v>47000</v>
      </c>
      <c r="K553" s="36"/>
      <c r="L553" s="129" t="s">
        <v>2308</v>
      </c>
      <c r="M553" s="76"/>
      <c r="N553" s="76"/>
      <c r="O553" s="76"/>
      <c r="P553" s="76"/>
    </row>
    <row r="554" spans="1:16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8"/>
        <v>861713</v>
      </c>
      <c r="G554" s="117">
        <v>0</v>
      </c>
      <c r="H554" s="117">
        <v>603144</v>
      </c>
      <c r="I554" s="117">
        <v>0</v>
      </c>
      <c r="J554" s="117">
        <v>258569</v>
      </c>
      <c r="K554" s="36"/>
      <c r="L554" s="129" t="s">
        <v>2308</v>
      </c>
      <c r="M554" s="76"/>
      <c r="N554" s="76"/>
      <c r="O554" s="76"/>
      <c r="P554" s="76"/>
    </row>
    <row r="555" spans="1:16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8"/>
        <v>2213040</v>
      </c>
      <c r="G555" s="117">
        <v>0</v>
      </c>
      <c r="H555" s="117">
        <v>348925</v>
      </c>
      <c r="I555" s="117">
        <v>1024000</v>
      </c>
      <c r="J555" s="117">
        <v>840115</v>
      </c>
      <c r="K555" s="36"/>
      <c r="L555" s="129" t="s">
        <v>2308</v>
      </c>
      <c r="M555" s="76"/>
      <c r="N555" s="76"/>
      <c r="O555" s="76"/>
      <c r="P555" s="76"/>
    </row>
    <row r="556" spans="1:16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t="shared" si="8"/>
        <v>3732937</v>
      </c>
      <c r="G556" s="117">
        <v>0</v>
      </c>
      <c r="H556" s="117">
        <v>1323096</v>
      </c>
      <c r="I556" s="117">
        <v>800591</v>
      </c>
      <c r="J556" s="117">
        <v>1609250</v>
      </c>
      <c r="K556" s="36"/>
      <c r="L556" s="129" t="s">
        <v>2308</v>
      </c>
      <c r="M556" s="76"/>
      <c r="N556" s="76"/>
      <c r="O556" s="76"/>
      <c r="P556" s="76"/>
    </row>
    <row r="557" spans="1:16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8"/>
        <v>12521851</v>
      </c>
      <c r="G557" s="117">
        <v>749600</v>
      </c>
      <c r="H557" s="117">
        <v>1259278</v>
      </c>
      <c r="I557" s="117">
        <v>9634000</v>
      </c>
      <c r="J557" s="117">
        <v>878973</v>
      </c>
      <c r="K557" s="36"/>
      <c r="L557" s="129" t="s">
        <v>2308</v>
      </c>
      <c r="M557" s="76"/>
      <c r="N557" s="76"/>
      <c r="O557" s="76"/>
      <c r="P557" s="76"/>
    </row>
    <row r="558" spans="1:16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8"/>
        <v>408135</v>
      </c>
      <c r="G558" s="117">
        <v>0</v>
      </c>
      <c r="H558" s="117">
        <v>373135</v>
      </c>
      <c r="I558" s="117">
        <v>0</v>
      </c>
      <c r="J558" s="117">
        <v>35000</v>
      </c>
      <c r="K558" s="36"/>
      <c r="L558" s="129" t="s">
        <v>2308</v>
      </c>
      <c r="M558" s="76"/>
      <c r="N558" s="76"/>
      <c r="O558" s="76"/>
      <c r="P558" s="76"/>
    </row>
    <row r="559" spans="1:16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8"/>
        <v>161706</v>
      </c>
      <c r="G559" s="117">
        <v>0</v>
      </c>
      <c r="H559" s="117">
        <v>151206</v>
      </c>
      <c r="I559" s="117">
        <v>0</v>
      </c>
      <c r="J559" s="117">
        <v>10500</v>
      </c>
      <c r="K559" s="36"/>
      <c r="L559" s="129" t="s">
        <v>2308</v>
      </c>
      <c r="M559" s="76"/>
      <c r="N559" s="76"/>
      <c r="O559" s="76"/>
      <c r="P559" s="76"/>
    </row>
    <row r="560" spans="1:16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>
        <f t="shared" si="8"/>
        <v>7000</v>
      </c>
      <c r="G560" s="117">
        <v>0</v>
      </c>
      <c r="H560" s="117">
        <v>7000</v>
      </c>
      <c r="I560" s="117">
        <v>0</v>
      </c>
      <c r="J560" s="117">
        <v>0</v>
      </c>
      <c r="K560" s="36"/>
      <c r="L560" s="129" t="s">
        <v>2319</v>
      </c>
      <c r="M560" s="76"/>
      <c r="N560" s="76"/>
      <c r="O560" s="76"/>
      <c r="P560" s="76"/>
    </row>
    <row r="561" spans="1:16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t="shared" si="8"/>
        <v>588333</v>
      </c>
      <c r="G561" s="117">
        <v>228075</v>
      </c>
      <c r="H561" s="117">
        <v>269758</v>
      </c>
      <c r="I561" s="117">
        <v>0</v>
      </c>
      <c r="J561" s="117">
        <v>90500</v>
      </c>
      <c r="K561" s="36"/>
      <c r="L561" s="129" t="s">
        <v>2308</v>
      </c>
      <c r="M561" s="76"/>
      <c r="N561" s="76"/>
      <c r="O561" s="76"/>
      <c r="P561" s="76"/>
    </row>
    <row r="562" spans="1:16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8"/>
        <v>1564469</v>
      </c>
      <c r="G562" s="117">
        <v>80000</v>
      </c>
      <c r="H562" s="117">
        <v>455470</v>
      </c>
      <c r="I562" s="117">
        <v>106000</v>
      </c>
      <c r="J562" s="117">
        <v>922999</v>
      </c>
      <c r="K562" s="36"/>
      <c r="L562" s="129" t="s">
        <v>2307</v>
      </c>
      <c r="M562" s="76"/>
      <c r="N562" s="76"/>
      <c r="O562" s="76"/>
      <c r="P562" s="76"/>
    </row>
    <row r="563" spans="1:16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8"/>
        <v>1070560</v>
      </c>
      <c r="G563" s="117">
        <v>0</v>
      </c>
      <c r="H563" s="117">
        <v>801140</v>
      </c>
      <c r="I563" s="117">
        <v>0</v>
      </c>
      <c r="J563" s="117">
        <v>269420</v>
      </c>
      <c r="K563" s="36"/>
      <c r="L563" s="129" t="s">
        <v>2308</v>
      </c>
      <c r="M563" s="76"/>
      <c r="N563" s="76"/>
      <c r="O563" s="76"/>
      <c r="P563" s="76"/>
    </row>
    <row r="564" spans="1:16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8"/>
        <v>2812635</v>
      </c>
      <c r="G564" s="117">
        <v>843500</v>
      </c>
      <c r="H564" s="117">
        <v>1501327</v>
      </c>
      <c r="I564" s="117">
        <v>3400</v>
      </c>
      <c r="J564" s="117">
        <v>464408</v>
      </c>
      <c r="K564" s="36"/>
      <c r="L564" s="129" t="s">
        <v>2319</v>
      </c>
      <c r="M564" s="76"/>
      <c r="N564" s="76"/>
      <c r="O564" s="76"/>
      <c r="P564" s="76"/>
    </row>
    <row r="565" spans="1:16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8"/>
        <v>1163559</v>
      </c>
      <c r="G565" s="117">
        <v>50000</v>
      </c>
      <c r="H565" s="117">
        <v>1112330</v>
      </c>
      <c r="I565" s="117">
        <v>0</v>
      </c>
      <c r="J565" s="117">
        <v>1229</v>
      </c>
      <c r="K565" s="36"/>
      <c r="L565" s="129" t="s">
        <v>2319</v>
      </c>
      <c r="M565" s="76"/>
      <c r="N565" s="76"/>
      <c r="O565" s="76"/>
      <c r="P565" s="76"/>
    </row>
    <row r="566" spans="1:16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8"/>
        <v>4650</v>
      </c>
      <c r="G566" s="117">
        <v>0</v>
      </c>
      <c r="H566" s="117">
        <v>2550</v>
      </c>
      <c r="I566" s="117">
        <v>0</v>
      </c>
      <c r="J566" s="117">
        <v>2100</v>
      </c>
      <c r="K566" s="36"/>
      <c r="L566" s="129" t="s">
        <v>2319</v>
      </c>
      <c r="M566" s="76"/>
      <c r="N566" s="76"/>
      <c r="O566" s="76"/>
      <c r="P566" s="76"/>
    </row>
    <row r="567" spans="1:16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8"/>
        <v>489658</v>
      </c>
      <c r="G567" s="117">
        <v>0</v>
      </c>
      <c r="H567" s="117">
        <v>357476</v>
      </c>
      <c r="I567" s="117">
        <v>0</v>
      </c>
      <c r="J567" s="117">
        <v>132182</v>
      </c>
      <c r="K567" s="36"/>
      <c r="L567" s="129" t="s">
        <v>2308</v>
      </c>
      <c r="M567" s="76"/>
      <c r="N567" s="76"/>
      <c r="O567" s="76"/>
      <c r="P567" s="76"/>
    </row>
    <row r="568" spans="1:16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8"/>
        <v>281824</v>
      </c>
      <c r="G568" s="117">
        <v>0</v>
      </c>
      <c r="H568" s="117">
        <v>167978</v>
      </c>
      <c r="I568" s="117">
        <v>0</v>
      </c>
      <c r="J568" s="117">
        <v>113846</v>
      </c>
      <c r="K568" s="36"/>
      <c r="L568" s="129" t="s">
        <v>2308</v>
      </c>
      <c r="M568" s="76"/>
      <c r="N568" s="76"/>
      <c r="O568" s="76"/>
      <c r="P568" s="76"/>
    </row>
    <row r="569" spans="1:12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8"/>
        <v>2559887</v>
      </c>
      <c r="G569" s="117">
        <v>1013600</v>
      </c>
      <c r="H569" s="117">
        <v>1410778</v>
      </c>
      <c r="I569" s="117">
        <v>0</v>
      </c>
      <c r="J569" s="117">
        <v>135509</v>
      </c>
      <c r="K569" s="36"/>
      <c r="L569" s="129" t="s">
        <v>2308</v>
      </c>
    </row>
    <row r="570" spans="1:12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>
        <f t="shared" si="8"/>
        <v>622372</v>
      </c>
      <c r="G570" s="117">
        <v>0</v>
      </c>
      <c r="H570" s="117">
        <v>453447</v>
      </c>
      <c r="I570" s="117">
        <v>0</v>
      </c>
      <c r="J570" s="117">
        <v>168925</v>
      </c>
      <c r="K570" s="36"/>
      <c r="L570" s="129" t="s">
        <v>2319</v>
      </c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 t="shared" si="8"/>
        <v>4316293</v>
      </c>
      <c r="G571" s="117">
        <v>428650</v>
      </c>
      <c r="H571" s="117">
        <v>1514041</v>
      </c>
      <c r="I571" s="117">
        <v>203000</v>
      </c>
      <c r="J571" s="117">
        <v>2170602</v>
      </c>
      <c r="K571" s="36"/>
      <c r="L571" s="129" t="s">
        <v>2308</v>
      </c>
    </row>
    <row r="572" spans="1:12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 t="shared" si="8"/>
        <v>3665392</v>
      </c>
      <c r="G572" s="117">
        <v>27500</v>
      </c>
      <c r="H572" s="117">
        <v>1263838</v>
      </c>
      <c r="I572" s="117">
        <v>348000</v>
      </c>
      <c r="J572" s="117">
        <v>2026054</v>
      </c>
      <c r="K572" s="36"/>
      <c r="L572" s="129" t="s">
        <v>2308</v>
      </c>
    </row>
    <row r="573" spans="1:12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 t="shared" si="8"/>
        <v>5277886</v>
      </c>
      <c r="G573" s="117">
        <v>875000</v>
      </c>
      <c r="H573" s="117">
        <v>3576048</v>
      </c>
      <c r="I573" s="117">
        <v>97800</v>
      </c>
      <c r="J573" s="117">
        <v>729038</v>
      </c>
      <c r="K573" s="36"/>
      <c r="L573" s="129" t="s">
        <v>2308</v>
      </c>
    </row>
    <row r="574" spans="1:12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>
        <f t="shared" si="8"/>
        <v>0</v>
      </c>
      <c r="G574" s="117">
        <v>0</v>
      </c>
      <c r="H574" s="117">
        <v>0</v>
      </c>
      <c r="I574" s="117">
        <v>0</v>
      </c>
      <c r="J574" s="117">
        <v>0</v>
      </c>
      <c r="K574" s="36"/>
      <c r="L574" s="129" t="s">
        <v>2319</v>
      </c>
    </row>
    <row r="575" spans="1:12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 t="shared" si="8"/>
        <v>139274</v>
      </c>
      <c r="G575" s="117">
        <v>0</v>
      </c>
      <c r="H575" s="117">
        <v>113574</v>
      </c>
      <c r="I575" s="117">
        <v>300</v>
      </c>
      <c r="J575" s="117">
        <v>25400</v>
      </c>
      <c r="K575" s="36"/>
      <c r="L575" s="129" t="s">
        <v>2308</v>
      </c>
    </row>
    <row r="576" spans="1:12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>
        <f t="shared" si="8"/>
        <v>697991</v>
      </c>
      <c r="G576" s="117">
        <v>0</v>
      </c>
      <c r="H576" s="117">
        <v>18725</v>
      </c>
      <c r="I576" s="117">
        <v>0</v>
      </c>
      <c r="J576" s="117">
        <v>679266</v>
      </c>
      <c r="K576" s="36"/>
      <c r="L576" s="129" t="s">
        <v>2319</v>
      </c>
    </row>
    <row r="577" spans="1:12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 t="shared" si="8"/>
        <v>39703</v>
      </c>
      <c r="G577" s="117">
        <v>0</v>
      </c>
      <c r="H577" s="117">
        <v>21208</v>
      </c>
      <c r="I577" s="117">
        <v>0</v>
      </c>
      <c r="J577" s="117">
        <v>18495</v>
      </c>
      <c r="K577" s="36"/>
      <c r="L577" s="129" t="s">
        <v>2319</v>
      </c>
    </row>
    <row r="578" spans="1:12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 t="shared" si="8"/>
        <v>417613</v>
      </c>
      <c r="G578" s="117">
        <v>266900</v>
      </c>
      <c r="H578" s="117">
        <v>141213</v>
      </c>
      <c r="I578" s="117">
        <v>2000</v>
      </c>
      <c r="J578" s="117">
        <v>7500</v>
      </c>
      <c r="K578" s="36"/>
      <c r="L578" s="129" t="s">
        <v>2308</v>
      </c>
    </row>
    <row r="579" spans="1:12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>
        <f t="shared" si="8"/>
        <v>3200</v>
      </c>
      <c r="G579" s="117">
        <v>0</v>
      </c>
      <c r="H579" s="117">
        <v>0</v>
      </c>
      <c r="I579" s="117">
        <v>0</v>
      </c>
      <c r="J579" s="117">
        <v>3200</v>
      </c>
      <c r="K579" s="36"/>
      <c r="L579" s="129" t="s">
        <v>2307</v>
      </c>
    </row>
    <row r="580" spans="1:12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 aca="true" t="shared" si="9" ref="F580:F591">G580+H580+I580+J580</f>
        <v>405844</v>
      </c>
      <c r="G580" s="117">
        <v>339794</v>
      </c>
      <c r="H580" s="117">
        <v>25400</v>
      </c>
      <c r="I580" s="117">
        <v>2900</v>
      </c>
      <c r="J580" s="117">
        <v>37750</v>
      </c>
      <c r="K580" s="36"/>
      <c r="L580" s="129" t="s">
        <v>2319</v>
      </c>
    </row>
    <row r="581" spans="1:12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 t="shared" si="9"/>
        <v>75239</v>
      </c>
      <c r="G581" s="117">
        <v>0</v>
      </c>
      <c r="H581" s="117">
        <v>16000</v>
      </c>
      <c r="I581" s="117">
        <v>18600</v>
      </c>
      <c r="J581" s="117">
        <v>40639</v>
      </c>
      <c r="K581" s="36"/>
      <c r="L581" s="129" t="s">
        <v>2308</v>
      </c>
    </row>
    <row r="582" spans="1:12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>
        <f t="shared" si="9"/>
        <v>626861</v>
      </c>
      <c r="G582" s="117">
        <v>375600</v>
      </c>
      <c r="H582" s="117">
        <v>1000</v>
      </c>
      <c r="I582" s="117">
        <v>0</v>
      </c>
      <c r="J582" s="117">
        <v>250261</v>
      </c>
      <c r="K582" s="36"/>
      <c r="L582" s="129" t="s">
        <v>2319</v>
      </c>
    </row>
    <row r="583" spans="1:12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 t="shared" si="9"/>
        <v>34160</v>
      </c>
      <c r="G583" s="117">
        <v>0</v>
      </c>
      <c r="H583" s="117">
        <v>33360</v>
      </c>
      <c r="I583" s="117">
        <v>800</v>
      </c>
      <c r="J583" s="117">
        <v>0</v>
      </c>
      <c r="K583" s="36"/>
      <c r="L583" s="129" t="s">
        <v>2308</v>
      </c>
    </row>
    <row r="584" spans="1:12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 t="shared" si="9"/>
        <v>194955</v>
      </c>
      <c r="G584" s="117">
        <v>0</v>
      </c>
      <c r="H584" s="117">
        <v>41000</v>
      </c>
      <c r="I584" s="117">
        <v>0</v>
      </c>
      <c r="J584" s="117">
        <v>153955</v>
      </c>
      <c r="K584" s="36"/>
      <c r="L584" s="129" t="s">
        <v>2308</v>
      </c>
    </row>
    <row r="585" spans="1:12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 t="shared" si="9"/>
        <v>149053</v>
      </c>
      <c r="G585" s="117">
        <v>0</v>
      </c>
      <c r="H585" s="117">
        <v>116653</v>
      </c>
      <c r="I585" s="117">
        <v>0</v>
      </c>
      <c r="J585" s="117">
        <v>32400</v>
      </c>
      <c r="K585" s="36"/>
      <c r="L585" s="129" t="s">
        <v>2319</v>
      </c>
    </row>
    <row r="586" spans="1:12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 t="shared" si="9"/>
        <v>85300</v>
      </c>
      <c r="G586" s="117">
        <v>0</v>
      </c>
      <c r="H586" s="117">
        <v>80300</v>
      </c>
      <c r="I586" s="117">
        <v>0</v>
      </c>
      <c r="J586" s="117">
        <v>5000</v>
      </c>
      <c r="K586" s="36"/>
      <c r="L586" s="129" t="s">
        <v>2308</v>
      </c>
    </row>
    <row r="587" spans="1:12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 t="shared" si="9"/>
        <v>148381</v>
      </c>
      <c r="G587" s="117">
        <v>0</v>
      </c>
      <c r="H587" s="117">
        <v>20870</v>
      </c>
      <c r="I587" s="117">
        <v>7511</v>
      </c>
      <c r="J587" s="117">
        <v>120000</v>
      </c>
      <c r="K587" s="36"/>
      <c r="L587" s="129" t="s">
        <v>2308</v>
      </c>
    </row>
    <row r="588" spans="1:12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 t="shared" si="9"/>
        <v>69594</v>
      </c>
      <c r="G588" s="117">
        <v>0</v>
      </c>
      <c r="H588" s="117">
        <v>63669</v>
      </c>
      <c r="I588" s="117">
        <v>0</v>
      </c>
      <c r="J588" s="117">
        <v>5925</v>
      </c>
      <c r="K588" s="36"/>
      <c r="L588" s="129" t="s">
        <v>2308</v>
      </c>
    </row>
    <row r="589" spans="1:12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 t="shared" si="9"/>
        <v>83340</v>
      </c>
      <c r="G589" s="117">
        <v>0</v>
      </c>
      <c r="H589" s="117">
        <v>15949</v>
      </c>
      <c r="I589" s="117">
        <v>0</v>
      </c>
      <c r="J589" s="117">
        <v>67391</v>
      </c>
      <c r="K589" s="63"/>
      <c r="L589" s="129" t="s">
        <v>2308</v>
      </c>
    </row>
    <row r="590" spans="1:12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 t="shared" si="9"/>
        <v>790737</v>
      </c>
      <c r="G590" s="117">
        <v>0</v>
      </c>
      <c r="H590" s="117">
        <v>119617</v>
      </c>
      <c r="I590" s="117">
        <v>3900</v>
      </c>
      <c r="J590" s="117">
        <v>667220</v>
      </c>
      <c r="K590" s="36"/>
      <c r="L590" s="129" t="s">
        <v>2308</v>
      </c>
    </row>
    <row r="591" spans="1:12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 t="shared" si="9"/>
        <v>17100</v>
      </c>
      <c r="G591" s="117">
        <v>11100</v>
      </c>
      <c r="H591" s="117">
        <v>6000</v>
      </c>
      <c r="I591" s="117">
        <v>0</v>
      </c>
      <c r="J591" s="117">
        <v>0</v>
      </c>
      <c r="K591" s="36"/>
      <c r="L591" s="129" t="s">
        <v>2308</v>
      </c>
    </row>
    <row r="592" spans="1:12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30" t="s">
        <v>2309</v>
      </c>
    </row>
    <row r="593" spans="1:12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10" ref="F593:F598">G593+H593+I593+J593</f>
        <v>228862</v>
      </c>
      <c r="G593" s="117">
        <v>0</v>
      </c>
      <c r="H593" s="117">
        <v>184612</v>
      </c>
      <c r="I593" s="117">
        <v>0</v>
      </c>
      <c r="J593" s="117">
        <v>44250</v>
      </c>
      <c r="K593" s="36"/>
      <c r="L593" s="129" t="s">
        <v>2319</v>
      </c>
    </row>
    <row r="594" spans="1:12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10"/>
        <v>35449</v>
      </c>
      <c r="G594" s="117">
        <v>0</v>
      </c>
      <c r="H594" s="117">
        <v>29649</v>
      </c>
      <c r="I594" s="117">
        <v>0</v>
      </c>
      <c r="J594" s="117">
        <v>5800</v>
      </c>
      <c r="K594" s="36"/>
      <c r="L594" s="129" t="s">
        <v>2319</v>
      </c>
    </row>
    <row r="595" spans="1:12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10"/>
        <v>106669</v>
      </c>
      <c r="G595" s="117">
        <v>0</v>
      </c>
      <c r="H595" s="117">
        <v>49545</v>
      </c>
      <c r="I595" s="117">
        <v>0</v>
      </c>
      <c r="J595" s="117">
        <v>57124</v>
      </c>
      <c r="K595" s="36"/>
      <c r="L595" s="129" t="s">
        <v>2308</v>
      </c>
    </row>
    <row r="596" spans="1:12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10"/>
        <v>474915</v>
      </c>
      <c r="G596" s="117">
        <v>0</v>
      </c>
      <c r="H596" s="117">
        <v>139901</v>
      </c>
      <c r="I596" s="117">
        <v>95168</v>
      </c>
      <c r="J596" s="117">
        <v>239846</v>
      </c>
      <c r="K596" s="36"/>
      <c r="L596" s="129" t="s">
        <v>2308</v>
      </c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10"/>
        <v>239968</v>
      </c>
      <c r="G597" s="117">
        <v>0</v>
      </c>
      <c r="H597" s="117">
        <v>126918</v>
      </c>
      <c r="I597" s="117">
        <v>0</v>
      </c>
      <c r="J597" s="117">
        <v>113050</v>
      </c>
      <c r="K597" s="36"/>
      <c r="L597" s="129" t="s">
        <v>2319</v>
      </c>
    </row>
    <row r="598" spans="1:12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10"/>
        <v>415083661</v>
      </c>
      <c r="G598" s="117">
        <v>0</v>
      </c>
      <c r="H598" s="117">
        <v>0</v>
      </c>
      <c r="I598" s="117">
        <v>393216454</v>
      </c>
      <c r="J598" s="117">
        <v>21867207</v>
      </c>
      <c r="K598" s="36"/>
      <c r="L598" s="129" t="s">
        <v>2319</v>
      </c>
    </row>
    <row r="599" spans="3:10" ht="15">
      <c r="C599" s="81"/>
      <c r="F599" s="48"/>
      <c r="G599" s="80"/>
      <c r="H599" s="80"/>
      <c r="I599" s="80"/>
      <c r="J599" s="80"/>
    </row>
    <row r="600" spans="3:7" ht="15">
      <c r="C600" s="81"/>
      <c r="G600" s="80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6"/>
  <sheetViews>
    <sheetView zoomScalePageLayoutView="0" workbookViewId="0" topLeftCell="J1">
      <selection activeCell="V6" sqref="V6:Y548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468933</v>
      </c>
      <c r="E6" s="100">
        <v>113900</v>
      </c>
      <c r="F6" s="100">
        <v>355033</v>
      </c>
      <c r="H6" s="98" t="s">
        <v>257</v>
      </c>
      <c r="I6" s="99" t="s">
        <v>1739</v>
      </c>
      <c r="J6" s="79"/>
      <c r="K6" s="46">
        <f>L6+M6</f>
        <v>691852</v>
      </c>
      <c r="L6" s="79"/>
      <c r="M6" s="100">
        <v>691852</v>
      </c>
      <c r="O6" s="76" t="s">
        <v>257</v>
      </c>
      <c r="P6" s="76" t="s">
        <v>1739</v>
      </c>
      <c r="Q6" s="76"/>
      <c r="R6" s="76">
        <v>834883</v>
      </c>
      <c r="S6" s="76">
        <v>114000</v>
      </c>
      <c r="T6" s="76">
        <v>720883</v>
      </c>
      <c r="V6" s="98" t="s">
        <v>257</v>
      </c>
      <c r="W6" s="99" t="s">
        <v>1739</v>
      </c>
      <c r="X6" s="79"/>
      <c r="Y6" s="46">
        <f>Z6+AA6</f>
        <v>3016051</v>
      </c>
      <c r="Z6" s="100">
        <v>9650</v>
      </c>
      <c r="AA6" s="100">
        <v>3006401</v>
      </c>
    </row>
    <row r="7" spans="1:27" ht="15">
      <c r="A7" s="98" t="s">
        <v>260</v>
      </c>
      <c r="B7" s="99" t="s">
        <v>2279</v>
      </c>
      <c r="C7" s="100">
        <v>515575</v>
      </c>
      <c r="D7" s="46">
        <f aca="true" t="shared" si="0" ref="D7:D70">E7+F7</f>
        <v>616496</v>
      </c>
      <c r="E7" s="100">
        <v>20000</v>
      </c>
      <c r="F7" s="100">
        <v>596496</v>
      </c>
      <c r="H7" s="98" t="s">
        <v>260</v>
      </c>
      <c r="I7" s="99" t="s">
        <v>2279</v>
      </c>
      <c r="J7" s="100">
        <v>5700</v>
      </c>
      <c r="K7" s="46">
        <f aca="true" t="shared" si="1" ref="K7:K70">L7+M7</f>
        <v>3299372</v>
      </c>
      <c r="L7" s="79"/>
      <c r="M7" s="100">
        <v>3299372</v>
      </c>
      <c r="O7" s="76" t="s">
        <v>260</v>
      </c>
      <c r="P7" s="76" t="s">
        <v>2279</v>
      </c>
      <c r="Q7" s="76">
        <v>728141</v>
      </c>
      <c r="R7" s="76">
        <v>2843438</v>
      </c>
      <c r="S7" s="76">
        <v>28500</v>
      </c>
      <c r="T7" s="76">
        <v>2814938</v>
      </c>
      <c r="V7" s="98" t="s">
        <v>260</v>
      </c>
      <c r="W7" s="99" t="s">
        <v>2279</v>
      </c>
      <c r="X7" s="100">
        <v>198675</v>
      </c>
      <c r="Y7" s="46">
        <f aca="true" t="shared" si="2" ref="Y7:Y70">Z7+AA7</f>
        <v>9720680</v>
      </c>
      <c r="Z7" s="79"/>
      <c r="AA7" s="100">
        <v>9720680</v>
      </c>
    </row>
    <row r="8" spans="1:27" ht="15">
      <c r="A8" s="98" t="s">
        <v>263</v>
      </c>
      <c r="B8" s="99" t="s">
        <v>1740</v>
      </c>
      <c r="C8" s="79"/>
      <c r="D8" s="46">
        <f t="shared" si="0"/>
        <v>877196</v>
      </c>
      <c r="E8" s="100">
        <v>385300</v>
      </c>
      <c r="F8" s="100">
        <v>491896</v>
      </c>
      <c r="H8" s="98" t="s">
        <v>263</v>
      </c>
      <c r="I8" s="99" t="s">
        <v>1740</v>
      </c>
      <c r="J8" s="79"/>
      <c r="K8" s="46">
        <f t="shared" si="1"/>
        <v>29700</v>
      </c>
      <c r="L8" s="79"/>
      <c r="M8" s="100">
        <v>29700</v>
      </c>
      <c r="O8" s="76" t="s">
        <v>263</v>
      </c>
      <c r="P8" s="76" t="s">
        <v>1740</v>
      </c>
      <c r="Q8" s="76">
        <v>2571138</v>
      </c>
      <c r="R8" s="76">
        <v>3237123</v>
      </c>
      <c r="S8" s="76">
        <v>608900</v>
      </c>
      <c r="T8" s="76">
        <v>2628223</v>
      </c>
      <c r="V8" s="98" t="s">
        <v>263</v>
      </c>
      <c r="W8" s="99" t="s">
        <v>1740</v>
      </c>
      <c r="X8" s="79"/>
      <c r="Y8" s="46">
        <f t="shared" si="2"/>
        <v>196200</v>
      </c>
      <c r="Z8" s="79"/>
      <c r="AA8" s="100">
        <v>196200</v>
      </c>
    </row>
    <row r="9" spans="1:27" ht="15">
      <c r="A9" s="98" t="s">
        <v>266</v>
      </c>
      <c r="B9" s="99" t="s">
        <v>1741</v>
      </c>
      <c r="C9" s="79"/>
      <c r="D9" s="46">
        <f t="shared" si="0"/>
        <v>199</v>
      </c>
      <c r="E9" s="79"/>
      <c r="F9" s="100">
        <v>199</v>
      </c>
      <c r="H9" s="98" t="s">
        <v>269</v>
      </c>
      <c r="I9" s="99" t="s">
        <v>1742</v>
      </c>
      <c r="J9" s="100">
        <v>6750</v>
      </c>
      <c r="K9" s="46">
        <f t="shared" si="1"/>
        <v>17700</v>
      </c>
      <c r="L9" s="100">
        <v>9000</v>
      </c>
      <c r="M9" s="100">
        <v>8700</v>
      </c>
      <c r="O9" s="76" t="s">
        <v>266</v>
      </c>
      <c r="P9" s="76" t="s">
        <v>1741</v>
      </c>
      <c r="Q9" s="76">
        <v>412700</v>
      </c>
      <c r="R9" s="76">
        <v>175076</v>
      </c>
      <c r="S9" s="76">
        <v>61000</v>
      </c>
      <c r="T9" s="76">
        <v>114076</v>
      </c>
      <c r="V9" s="98" t="s">
        <v>266</v>
      </c>
      <c r="W9" s="99" t="s">
        <v>1741</v>
      </c>
      <c r="X9" s="79"/>
      <c r="Y9" s="46">
        <f t="shared" si="2"/>
        <v>9150</v>
      </c>
      <c r="Z9" s="79"/>
      <c r="AA9" s="100">
        <v>9150</v>
      </c>
    </row>
    <row r="10" spans="1:27" ht="15">
      <c r="A10" s="98" t="s">
        <v>269</v>
      </c>
      <c r="B10" s="99" t="s">
        <v>1742</v>
      </c>
      <c r="C10" s="100">
        <v>15750</v>
      </c>
      <c r="D10" s="46">
        <f t="shared" si="0"/>
        <v>150759</v>
      </c>
      <c r="E10" s="100">
        <v>26400</v>
      </c>
      <c r="F10" s="100">
        <v>124359</v>
      </c>
      <c r="H10" s="98" t="s">
        <v>272</v>
      </c>
      <c r="I10" s="99" t="s">
        <v>2242</v>
      </c>
      <c r="J10" s="79"/>
      <c r="K10" s="46">
        <f t="shared" si="1"/>
        <v>100</v>
      </c>
      <c r="L10" s="79"/>
      <c r="M10" s="100">
        <v>100</v>
      </c>
      <c r="O10" s="76" t="s">
        <v>269</v>
      </c>
      <c r="P10" s="76" t="s">
        <v>1742</v>
      </c>
      <c r="Q10" s="76">
        <v>193850</v>
      </c>
      <c r="R10" s="76">
        <v>456150</v>
      </c>
      <c r="S10" s="76">
        <v>40400</v>
      </c>
      <c r="T10" s="76">
        <v>415750</v>
      </c>
      <c r="V10" s="98" t="s">
        <v>269</v>
      </c>
      <c r="W10" s="99" t="s">
        <v>1742</v>
      </c>
      <c r="X10" s="100">
        <v>7750</v>
      </c>
      <c r="Y10" s="46">
        <f t="shared" si="2"/>
        <v>108760</v>
      </c>
      <c r="Z10" s="100">
        <v>9000</v>
      </c>
      <c r="AA10" s="100">
        <v>99760</v>
      </c>
    </row>
    <row r="11" spans="1:27" ht="15">
      <c r="A11" s="98" t="s">
        <v>272</v>
      </c>
      <c r="B11" s="99" t="s">
        <v>2242</v>
      </c>
      <c r="C11" s="79"/>
      <c r="D11" s="46">
        <f t="shared" si="0"/>
        <v>22883</v>
      </c>
      <c r="E11" s="79"/>
      <c r="F11" s="100">
        <v>22883</v>
      </c>
      <c r="H11" s="98" t="s">
        <v>275</v>
      </c>
      <c r="I11" s="99" t="s">
        <v>1743</v>
      </c>
      <c r="J11" s="79"/>
      <c r="K11" s="46">
        <f t="shared" si="1"/>
        <v>97068</v>
      </c>
      <c r="L11" s="79"/>
      <c r="M11" s="100">
        <v>97068</v>
      </c>
      <c r="O11" s="76" t="s">
        <v>272</v>
      </c>
      <c r="P11" s="76" t="s">
        <v>2242</v>
      </c>
      <c r="Q11" s="76"/>
      <c r="R11" s="76">
        <v>38883</v>
      </c>
      <c r="S11" s="76"/>
      <c r="T11" s="76">
        <v>38883</v>
      </c>
      <c r="V11" s="98" t="s">
        <v>272</v>
      </c>
      <c r="W11" s="99" t="s">
        <v>2242</v>
      </c>
      <c r="X11" s="100">
        <v>1400</v>
      </c>
      <c r="Y11" s="46">
        <f t="shared" si="2"/>
        <v>10100</v>
      </c>
      <c r="Z11" s="79"/>
      <c r="AA11" s="100">
        <v>10100</v>
      </c>
    </row>
    <row r="12" spans="1:27" ht="15">
      <c r="A12" s="98" t="s">
        <v>275</v>
      </c>
      <c r="B12" s="99" t="s">
        <v>1743</v>
      </c>
      <c r="C12" s="79"/>
      <c r="D12" s="46">
        <f t="shared" si="0"/>
        <v>71464</v>
      </c>
      <c r="E12" s="79"/>
      <c r="F12" s="100">
        <v>71464</v>
      </c>
      <c r="H12" s="98" t="s">
        <v>278</v>
      </c>
      <c r="I12" s="99" t="s">
        <v>1744</v>
      </c>
      <c r="J12" s="79"/>
      <c r="K12" s="46">
        <f t="shared" si="1"/>
        <v>630744</v>
      </c>
      <c r="L12" s="79"/>
      <c r="M12" s="100">
        <v>630744</v>
      </c>
      <c r="O12" s="76" t="s">
        <v>275</v>
      </c>
      <c r="P12" s="76" t="s">
        <v>1743</v>
      </c>
      <c r="Q12" s="76">
        <v>0</v>
      </c>
      <c r="R12" s="76">
        <v>305399</v>
      </c>
      <c r="S12" s="76"/>
      <c r="T12" s="76">
        <v>305399</v>
      </c>
      <c r="V12" s="98" t="s">
        <v>275</v>
      </c>
      <c r="W12" s="99" t="s">
        <v>1743</v>
      </c>
      <c r="X12" s="79"/>
      <c r="Y12" s="46">
        <f t="shared" si="2"/>
        <v>159868</v>
      </c>
      <c r="Z12" s="79"/>
      <c r="AA12" s="100">
        <v>159868</v>
      </c>
    </row>
    <row r="13" spans="1:27" ht="15">
      <c r="A13" s="98" t="s">
        <v>278</v>
      </c>
      <c r="B13" s="99" t="s">
        <v>1744</v>
      </c>
      <c r="C13" s="100">
        <v>498716</v>
      </c>
      <c r="D13" s="46">
        <f t="shared" si="0"/>
        <v>1308114</v>
      </c>
      <c r="E13" s="100">
        <v>7350</v>
      </c>
      <c r="F13" s="100">
        <v>1300764</v>
      </c>
      <c r="H13" s="98" t="s">
        <v>281</v>
      </c>
      <c r="I13" s="99" t="s">
        <v>1745</v>
      </c>
      <c r="J13" s="100">
        <v>20000</v>
      </c>
      <c r="K13" s="46">
        <f t="shared" si="1"/>
        <v>0</v>
      </c>
      <c r="L13" s="79"/>
      <c r="M13" s="79"/>
      <c r="O13" s="76" t="s">
        <v>278</v>
      </c>
      <c r="P13" s="76" t="s">
        <v>1744</v>
      </c>
      <c r="Q13" s="76">
        <v>3637457</v>
      </c>
      <c r="R13" s="76">
        <v>8789292</v>
      </c>
      <c r="S13" s="76">
        <v>203161</v>
      </c>
      <c r="T13" s="76">
        <v>8586131</v>
      </c>
      <c r="V13" s="98" t="s">
        <v>278</v>
      </c>
      <c r="W13" s="99" t="s">
        <v>1744</v>
      </c>
      <c r="X13" s="100">
        <v>193150</v>
      </c>
      <c r="Y13" s="46">
        <f t="shared" si="2"/>
        <v>1649027</v>
      </c>
      <c r="Z13" s="100">
        <v>2650</v>
      </c>
      <c r="AA13" s="100">
        <v>1646377</v>
      </c>
    </row>
    <row r="14" spans="1:27" ht="15">
      <c r="A14" s="98" t="s">
        <v>281</v>
      </c>
      <c r="B14" s="99" t="s">
        <v>1745</v>
      </c>
      <c r="C14" s="79"/>
      <c r="D14" s="46">
        <f t="shared" si="0"/>
        <v>32347</v>
      </c>
      <c r="E14" s="79"/>
      <c r="F14" s="100">
        <v>32347</v>
      </c>
      <c r="H14" s="98" t="s">
        <v>284</v>
      </c>
      <c r="I14" s="99" t="s">
        <v>1746</v>
      </c>
      <c r="J14" s="79"/>
      <c r="K14" s="46">
        <f t="shared" si="1"/>
        <v>27135</v>
      </c>
      <c r="L14" s="79"/>
      <c r="M14" s="100">
        <v>27135</v>
      </c>
      <c r="O14" s="76" t="s">
        <v>281</v>
      </c>
      <c r="P14" s="76" t="s">
        <v>1745</v>
      </c>
      <c r="Q14" s="76">
        <v>7500</v>
      </c>
      <c r="R14" s="76">
        <v>184580</v>
      </c>
      <c r="S14" s="76"/>
      <c r="T14" s="76">
        <v>184580</v>
      </c>
      <c r="V14" s="98" t="s">
        <v>281</v>
      </c>
      <c r="W14" s="99" t="s">
        <v>1745</v>
      </c>
      <c r="X14" s="100">
        <v>41440</v>
      </c>
      <c r="Y14" s="46">
        <f t="shared" si="2"/>
        <v>52816</v>
      </c>
      <c r="Z14" s="79"/>
      <c r="AA14" s="100">
        <v>52816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28875</v>
      </c>
      <c r="E15" s="79"/>
      <c r="F15" s="100">
        <v>28875</v>
      </c>
      <c r="H15" s="98" t="s">
        <v>287</v>
      </c>
      <c r="I15" s="99" t="s">
        <v>1747</v>
      </c>
      <c r="J15" s="79"/>
      <c r="K15" s="46">
        <f t="shared" si="1"/>
        <v>140650</v>
      </c>
      <c r="L15" s="79"/>
      <c r="M15" s="100">
        <v>140650</v>
      </c>
      <c r="O15" s="76" t="s">
        <v>284</v>
      </c>
      <c r="P15" s="76" t="s">
        <v>1746</v>
      </c>
      <c r="Q15" s="76">
        <v>500</v>
      </c>
      <c r="R15" s="76">
        <v>50639</v>
      </c>
      <c r="S15" s="76"/>
      <c r="T15" s="76">
        <v>50639</v>
      </c>
      <c r="V15" s="98" t="s">
        <v>284</v>
      </c>
      <c r="W15" s="99" t="s">
        <v>1746</v>
      </c>
      <c r="X15" s="79"/>
      <c r="Y15" s="46">
        <f t="shared" si="2"/>
        <v>113095</v>
      </c>
      <c r="Z15" s="100">
        <v>80000</v>
      </c>
      <c r="AA15" s="100">
        <v>33095</v>
      </c>
    </row>
    <row r="16" spans="1:27" ht="15">
      <c r="A16" s="98" t="s">
        <v>287</v>
      </c>
      <c r="B16" s="99" t="s">
        <v>1747</v>
      </c>
      <c r="C16" s="79"/>
      <c r="D16" s="46">
        <f t="shared" si="0"/>
        <v>557165</v>
      </c>
      <c r="E16" s="100">
        <v>91100</v>
      </c>
      <c r="F16" s="100">
        <v>466065</v>
      </c>
      <c r="H16" s="98" t="s">
        <v>290</v>
      </c>
      <c r="I16" s="99" t="s">
        <v>1748</v>
      </c>
      <c r="J16" s="79"/>
      <c r="K16" s="46">
        <f t="shared" si="1"/>
        <v>1197125</v>
      </c>
      <c r="L16" s="79"/>
      <c r="M16" s="100">
        <v>1197125</v>
      </c>
      <c r="O16" s="76" t="s">
        <v>287</v>
      </c>
      <c r="P16" s="76" t="s">
        <v>1747</v>
      </c>
      <c r="Q16" s="76">
        <v>375350</v>
      </c>
      <c r="R16" s="76">
        <v>1992564</v>
      </c>
      <c r="S16" s="76">
        <v>204975</v>
      </c>
      <c r="T16" s="76">
        <v>1787589</v>
      </c>
      <c r="V16" s="98" t="s">
        <v>287</v>
      </c>
      <c r="W16" s="99" t="s">
        <v>1747</v>
      </c>
      <c r="X16" s="100">
        <v>86000</v>
      </c>
      <c r="Y16" s="46">
        <f t="shared" si="2"/>
        <v>4596942</v>
      </c>
      <c r="Z16" s="100">
        <v>14000</v>
      </c>
      <c r="AA16" s="100">
        <v>4582942</v>
      </c>
    </row>
    <row r="17" spans="1:27" ht="15">
      <c r="A17" s="98" t="s">
        <v>290</v>
      </c>
      <c r="B17" s="99" t="s">
        <v>1748</v>
      </c>
      <c r="C17" s="100">
        <v>509100</v>
      </c>
      <c r="D17" s="46">
        <f t="shared" si="0"/>
        <v>237821</v>
      </c>
      <c r="E17" s="79"/>
      <c r="F17" s="100">
        <v>237821</v>
      </c>
      <c r="H17" s="98" t="s">
        <v>293</v>
      </c>
      <c r="I17" s="99" t="s">
        <v>1749</v>
      </c>
      <c r="J17" s="100">
        <v>179300</v>
      </c>
      <c r="K17" s="46">
        <f t="shared" si="1"/>
        <v>1601069</v>
      </c>
      <c r="L17" s="100">
        <v>85000</v>
      </c>
      <c r="M17" s="100">
        <v>1516069</v>
      </c>
      <c r="O17" s="76" t="s">
        <v>290</v>
      </c>
      <c r="P17" s="76" t="s">
        <v>1748</v>
      </c>
      <c r="Q17" s="76">
        <v>1050505</v>
      </c>
      <c r="R17" s="76">
        <v>1090783</v>
      </c>
      <c r="S17" s="76">
        <v>15000</v>
      </c>
      <c r="T17" s="76">
        <v>1075783</v>
      </c>
      <c r="V17" s="98" t="s">
        <v>290</v>
      </c>
      <c r="W17" s="99" t="s">
        <v>1748</v>
      </c>
      <c r="X17" s="100">
        <v>75380</v>
      </c>
      <c r="Y17" s="46">
        <f t="shared" si="2"/>
        <v>2766840</v>
      </c>
      <c r="Z17" s="79"/>
      <c r="AA17" s="100">
        <v>2766840</v>
      </c>
    </row>
    <row r="18" spans="1:27" ht="15">
      <c r="A18" s="98" t="s">
        <v>293</v>
      </c>
      <c r="B18" s="99" t="s">
        <v>1749</v>
      </c>
      <c r="C18" s="79"/>
      <c r="D18" s="46">
        <f t="shared" si="0"/>
        <v>223426</v>
      </c>
      <c r="E18" s="100">
        <v>2000</v>
      </c>
      <c r="F18" s="100">
        <v>221426</v>
      </c>
      <c r="H18" s="98" t="s">
        <v>302</v>
      </c>
      <c r="I18" s="99" t="s">
        <v>1751</v>
      </c>
      <c r="J18" s="100">
        <v>500</v>
      </c>
      <c r="K18" s="46">
        <f t="shared" si="1"/>
        <v>335788</v>
      </c>
      <c r="L18" s="100">
        <v>196500</v>
      </c>
      <c r="M18" s="100">
        <v>139288</v>
      </c>
      <c r="O18" s="76" t="s">
        <v>293</v>
      </c>
      <c r="P18" s="76" t="s">
        <v>1749</v>
      </c>
      <c r="Q18" s="76">
        <v>228000</v>
      </c>
      <c r="R18" s="76">
        <v>1000095</v>
      </c>
      <c r="S18" s="76">
        <v>339000</v>
      </c>
      <c r="T18" s="76">
        <v>661095</v>
      </c>
      <c r="V18" s="98" t="s">
        <v>293</v>
      </c>
      <c r="W18" s="99" t="s">
        <v>1749</v>
      </c>
      <c r="X18" s="100">
        <v>693614</v>
      </c>
      <c r="Y18" s="46">
        <f t="shared" si="2"/>
        <v>2219402</v>
      </c>
      <c r="Z18" s="100">
        <v>158000</v>
      </c>
      <c r="AA18" s="100">
        <v>2061402</v>
      </c>
    </row>
    <row r="19" spans="1:27" ht="15">
      <c r="A19" s="98" t="s">
        <v>299</v>
      </c>
      <c r="B19" s="99" t="s">
        <v>1750</v>
      </c>
      <c r="C19" s="100">
        <v>200000</v>
      </c>
      <c r="D19" s="46">
        <f t="shared" si="0"/>
        <v>174251</v>
      </c>
      <c r="E19" s="79"/>
      <c r="F19" s="100">
        <v>174251</v>
      </c>
      <c r="H19" s="98" t="s">
        <v>305</v>
      </c>
      <c r="I19" s="99" t="s">
        <v>1752</v>
      </c>
      <c r="J19" s="100">
        <v>70000</v>
      </c>
      <c r="K19" s="46">
        <f t="shared" si="1"/>
        <v>3000</v>
      </c>
      <c r="L19" s="79"/>
      <c r="M19" s="100">
        <v>3000</v>
      </c>
      <c r="O19" s="76" t="s">
        <v>296</v>
      </c>
      <c r="P19" s="76" t="s">
        <v>2280</v>
      </c>
      <c r="Q19" s="76">
        <v>376300</v>
      </c>
      <c r="R19" s="76">
        <v>337538</v>
      </c>
      <c r="S19" s="76">
        <v>40200</v>
      </c>
      <c r="T19" s="76">
        <v>297338</v>
      </c>
      <c r="V19" s="98" t="s">
        <v>296</v>
      </c>
      <c r="W19" s="99" t="s">
        <v>2280</v>
      </c>
      <c r="X19" s="79"/>
      <c r="Y19" s="46">
        <f t="shared" si="2"/>
        <v>675428</v>
      </c>
      <c r="Z19" s="100">
        <v>1000</v>
      </c>
      <c r="AA19" s="100">
        <v>674428</v>
      </c>
    </row>
    <row r="20" spans="1:27" ht="15">
      <c r="A20" s="98" t="s">
        <v>302</v>
      </c>
      <c r="B20" s="99" t="s">
        <v>1751</v>
      </c>
      <c r="C20" s="100">
        <v>1371900</v>
      </c>
      <c r="D20" s="46">
        <f t="shared" si="0"/>
        <v>842138</v>
      </c>
      <c r="E20" s="100">
        <v>141600</v>
      </c>
      <c r="F20" s="100">
        <v>700538</v>
      </c>
      <c r="H20" s="98" t="s">
        <v>308</v>
      </c>
      <c r="I20" s="99" t="s">
        <v>1753</v>
      </c>
      <c r="J20" s="79"/>
      <c r="K20" s="46">
        <f t="shared" si="1"/>
        <v>4712550</v>
      </c>
      <c r="L20" s="79"/>
      <c r="M20" s="100">
        <v>4712550</v>
      </c>
      <c r="O20" s="76" t="s">
        <v>299</v>
      </c>
      <c r="P20" s="76" t="s">
        <v>1750</v>
      </c>
      <c r="Q20" s="76">
        <v>1159700</v>
      </c>
      <c r="R20" s="76">
        <v>1691898</v>
      </c>
      <c r="S20" s="76">
        <v>102000</v>
      </c>
      <c r="T20" s="76">
        <v>1589898</v>
      </c>
      <c r="V20" s="98" t="s">
        <v>302</v>
      </c>
      <c r="W20" s="99" t="s">
        <v>1751</v>
      </c>
      <c r="X20" s="100">
        <v>500</v>
      </c>
      <c r="Y20" s="46">
        <f t="shared" si="2"/>
        <v>830839</v>
      </c>
      <c r="Z20" s="100">
        <v>207500</v>
      </c>
      <c r="AA20" s="100">
        <v>623339</v>
      </c>
    </row>
    <row r="21" spans="1:27" ht="15">
      <c r="A21" s="98" t="s">
        <v>305</v>
      </c>
      <c r="B21" s="99" t="s">
        <v>1752</v>
      </c>
      <c r="C21" s="79"/>
      <c r="D21" s="46">
        <f t="shared" si="0"/>
        <v>67406</v>
      </c>
      <c r="E21" s="79"/>
      <c r="F21" s="100">
        <v>67406</v>
      </c>
      <c r="H21" s="98" t="s">
        <v>311</v>
      </c>
      <c r="I21" s="99" t="s">
        <v>1754</v>
      </c>
      <c r="J21" s="100">
        <v>566000</v>
      </c>
      <c r="K21" s="46">
        <f t="shared" si="1"/>
        <v>688234</v>
      </c>
      <c r="L21" s="79"/>
      <c r="M21" s="100">
        <v>688234</v>
      </c>
      <c r="O21" s="76" t="s">
        <v>302</v>
      </c>
      <c r="P21" s="76" t="s">
        <v>1751</v>
      </c>
      <c r="Q21" s="76">
        <v>5563560</v>
      </c>
      <c r="R21" s="76">
        <v>3158940</v>
      </c>
      <c r="S21" s="76">
        <v>373093</v>
      </c>
      <c r="T21" s="76">
        <v>2785847</v>
      </c>
      <c r="V21" s="98" t="s">
        <v>305</v>
      </c>
      <c r="W21" s="99" t="s">
        <v>1752</v>
      </c>
      <c r="X21" s="100">
        <v>172800</v>
      </c>
      <c r="Y21" s="46">
        <f t="shared" si="2"/>
        <v>102424</v>
      </c>
      <c r="Z21" s="79"/>
      <c r="AA21" s="100">
        <v>102424</v>
      </c>
    </row>
    <row r="22" spans="1:27" ht="15">
      <c r="A22" s="98" t="s">
        <v>308</v>
      </c>
      <c r="B22" s="99" t="s">
        <v>1753</v>
      </c>
      <c r="C22" s="79"/>
      <c r="D22" s="46">
        <f t="shared" si="0"/>
        <v>209367</v>
      </c>
      <c r="E22" s="100">
        <v>96085</v>
      </c>
      <c r="F22" s="100">
        <v>113282</v>
      </c>
      <c r="H22" s="98" t="s">
        <v>317</v>
      </c>
      <c r="I22" s="99" t="s">
        <v>1756</v>
      </c>
      <c r="J22" s="79"/>
      <c r="K22" s="46">
        <f t="shared" si="1"/>
        <v>251005</v>
      </c>
      <c r="L22" s="79"/>
      <c r="M22" s="100">
        <v>251005</v>
      </c>
      <c r="O22" s="76" t="s">
        <v>305</v>
      </c>
      <c r="P22" s="76" t="s">
        <v>1752</v>
      </c>
      <c r="Q22" s="76">
        <v>186501</v>
      </c>
      <c r="R22" s="76">
        <v>334726</v>
      </c>
      <c r="S22" s="76">
        <v>22300</v>
      </c>
      <c r="T22" s="76">
        <v>312426</v>
      </c>
      <c r="V22" s="98" t="s">
        <v>308</v>
      </c>
      <c r="W22" s="99" t="s">
        <v>1753</v>
      </c>
      <c r="X22" s="79"/>
      <c r="Y22" s="46">
        <f t="shared" si="2"/>
        <v>5285293</v>
      </c>
      <c r="Z22" s="79"/>
      <c r="AA22" s="100">
        <v>5285293</v>
      </c>
    </row>
    <row r="23" spans="1:27" ht="15">
      <c r="A23" s="98" t="s">
        <v>311</v>
      </c>
      <c r="B23" s="99" t="s">
        <v>1754</v>
      </c>
      <c r="C23" s="100">
        <v>12000</v>
      </c>
      <c r="D23" s="46">
        <f t="shared" si="0"/>
        <v>195451</v>
      </c>
      <c r="E23" s="79"/>
      <c r="F23" s="100">
        <v>195451</v>
      </c>
      <c r="H23" s="98" t="s">
        <v>320</v>
      </c>
      <c r="I23" s="99" t="s">
        <v>1757</v>
      </c>
      <c r="J23" s="79"/>
      <c r="K23" s="46">
        <f t="shared" si="1"/>
        <v>1228908</v>
      </c>
      <c r="L23" s="100">
        <v>1211200</v>
      </c>
      <c r="M23" s="100">
        <v>17708</v>
      </c>
      <c r="O23" s="76" t="s">
        <v>308</v>
      </c>
      <c r="P23" s="76" t="s">
        <v>1753</v>
      </c>
      <c r="Q23" s="76">
        <v>263300</v>
      </c>
      <c r="R23" s="76">
        <v>597833</v>
      </c>
      <c r="S23" s="76">
        <v>117085</v>
      </c>
      <c r="T23" s="76">
        <v>480748</v>
      </c>
      <c r="V23" s="98" t="s">
        <v>311</v>
      </c>
      <c r="W23" s="99" t="s">
        <v>1754</v>
      </c>
      <c r="X23" s="100">
        <v>607801</v>
      </c>
      <c r="Y23" s="46">
        <f t="shared" si="2"/>
        <v>1130834</v>
      </c>
      <c r="Z23" s="79"/>
      <c r="AA23" s="100">
        <v>1130834</v>
      </c>
    </row>
    <row r="24" spans="1:27" ht="15">
      <c r="A24" s="98" t="s">
        <v>314</v>
      </c>
      <c r="B24" s="99" t="s">
        <v>1755</v>
      </c>
      <c r="C24" s="100">
        <v>250000</v>
      </c>
      <c r="D24" s="46">
        <f t="shared" si="0"/>
        <v>18130</v>
      </c>
      <c r="E24" s="79"/>
      <c r="F24" s="100">
        <v>18130</v>
      </c>
      <c r="H24" s="98" t="s">
        <v>323</v>
      </c>
      <c r="I24" s="99" t="s">
        <v>1758</v>
      </c>
      <c r="J24" s="100">
        <v>39800</v>
      </c>
      <c r="K24" s="46">
        <f t="shared" si="1"/>
        <v>363720</v>
      </c>
      <c r="L24" s="100">
        <v>325000</v>
      </c>
      <c r="M24" s="100">
        <v>38720</v>
      </c>
      <c r="O24" s="76" t="s">
        <v>311</v>
      </c>
      <c r="P24" s="76" t="s">
        <v>1754</v>
      </c>
      <c r="Q24" s="76">
        <v>226001</v>
      </c>
      <c r="R24" s="76">
        <v>663472</v>
      </c>
      <c r="S24" s="76">
        <v>500</v>
      </c>
      <c r="T24" s="76">
        <v>662972</v>
      </c>
      <c r="V24" s="98" t="s">
        <v>317</v>
      </c>
      <c r="W24" s="99" t="s">
        <v>1756</v>
      </c>
      <c r="X24" s="79"/>
      <c r="Y24" s="46">
        <f t="shared" si="2"/>
        <v>765885</v>
      </c>
      <c r="Z24" s="79"/>
      <c r="AA24" s="100">
        <v>765885</v>
      </c>
    </row>
    <row r="25" spans="1:27" ht="15">
      <c r="A25" s="98" t="s">
        <v>317</v>
      </c>
      <c r="B25" s="99" t="s">
        <v>1756</v>
      </c>
      <c r="C25" s="79"/>
      <c r="D25" s="46">
        <f t="shared" si="0"/>
        <v>200180</v>
      </c>
      <c r="E25" s="79"/>
      <c r="F25" s="100">
        <v>200180</v>
      </c>
      <c r="H25" s="98" t="s">
        <v>327</v>
      </c>
      <c r="I25" s="99" t="s">
        <v>1759</v>
      </c>
      <c r="J25" s="100">
        <v>3250</v>
      </c>
      <c r="K25" s="46">
        <f t="shared" si="1"/>
        <v>272887</v>
      </c>
      <c r="L25" s="79"/>
      <c r="M25" s="100">
        <v>272887</v>
      </c>
      <c r="O25" s="76" t="s">
        <v>314</v>
      </c>
      <c r="P25" s="76" t="s">
        <v>1755</v>
      </c>
      <c r="Q25" s="76">
        <v>250000</v>
      </c>
      <c r="R25" s="76">
        <v>147965</v>
      </c>
      <c r="S25" s="76"/>
      <c r="T25" s="76">
        <v>147965</v>
      </c>
      <c r="V25" s="98" t="s">
        <v>320</v>
      </c>
      <c r="W25" s="99" t="s">
        <v>1757</v>
      </c>
      <c r="X25" s="79"/>
      <c r="Y25" s="46">
        <f t="shared" si="2"/>
        <v>3493136</v>
      </c>
      <c r="Z25" s="100">
        <v>1211200</v>
      </c>
      <c r="AA25" s="100">
        <v>2281936</v>
      </c>
    </row>
    <row r="26" spans="1:27" ht="15">
      <c r="A26" s="98" t="s">
        <v>320</v>
      </c>
      <c r="B26" s="99" t="s">
        <v>1757</v>
      </c>
      <c r="C26" s="100">
        <v>699200</v>
      </c>
      <c r="D26" s="46">
        <f t="shared" si="0"/>
        <v>894930</v>
      </c>
      <c r="E26" s="100">
        <v>493850</v>
      </c>
      <c r="F26" s="100">
        <v>401080</v>
      </c>
      <c r="H26" s="98" t="s">
        <v>330</v>
      </c>
      <c r="I26" s="99" t="s">
        <v>1760</v>
      </c>
      <c r="J26" s="79"/>
      <c r="K26" s="46">
        <f t="shared" si="1"/>
        <v>310777</v>
      </c>
      <c r="L26" s="79"/>
      <c r="M26" s="100">
        <v>310777</v>
      </c>
      <c r="O26" s="76" t="s">
        <v>317</v>
      </c>
      <c r="P26" s="76" t="s">
        <v>1756</v>
      </c>
      <c r="Q26" s="76">
        <v>1112700</v>
      </c>
      <c r="R26" s="76">
        <v>1024555</v>
      </c>
      <c r="S26" s="76"/>
      <c r="T26" s="76">
        <v>1024555</v>
      </c>
      <c r="V26" s="98" t="s">
        <v>323</v>
      </c>
      <c r="W26" s="99" t="s">
        <v>1758</v>
      </c>
      <c r="X26" s="100">
        <v>41000</v>
      </c>
      <c r="Y26" s="46">
        <f t="shared" si="2"/>
        <v>539420</v>
      </c>
      <c r="Z26" s="100">
        <v>325000</v>
      </c>
      <c r="AA26" s="100">
        <v>214420</v>
      </c>
    </row>
    <row r="27" spans="1:27" ht="15">
      <c r="A27" s="98" t="s">
        <v>323</v>
      </c>
      <c r="B27" s="99" t="s">
        <v>1758</v>
      </c>
      <c r="C27" s="79"/>
      <c r="D27" s="46">
        <f t="shared" si="0"/>
        <v>24301</v>
      </c>
      <c r="E27" s="79"/>
      <c r="F27" s="100">
        <v>24301</v>
      </c>
      <c r="H27" s="98" t="s">
        <v>333</v>
      </c>
      <c r="I27" s="99" t="s">
        <v>1761</v>
      </c>
      <c r="J27" s="79"/>
      <c r="K27" s="46">
        <f t="shared" si="1"/>
        <v>100</v>
      </c>
      <c r="L27" s="79"/>
      <c r="M27" s="100">
        <v>100</v>
      </c>
      <c r="O27" s="76" t="s">
        <v>320</v>
      </c>
      <c r="P27" s="76" t="s">
        <v>1757</v>
      </c>
      <c r="Q27" s="76">
        <v>2344700</v>
      </c>
      <c r="R27" s="76">
        <v>2936771</v>
      </c>
      <c r="S27" s="76">
        <v>1075760</v>
      </c>
      <c r="T27" s="76">
        <v>1861011</v>
      </c>
      <c r="V27" s="98" t="s">
        <v>327</v>
      </c>
      <c r="W27" s="99" t="s">
        <v>1759</v>
      </c>
      <c r="X27" s="100">
        <v>3250</v>
      </c>
      <c r="Y27" s="46">
        <f t="shared" si="2"/>
        <v>2932164</v>
      </c>
      <c r="Z27" s="79"/>
      <c r="AA27" s="100">
        <v>2932164</v>
      </c>
    </row>
    <row r="28" spans="1:27" ht="15">
      <c r="A28" s="98" t="s">
        <v>327</v>
      </c>
      <c r="B28" s="99" t="s">
        <v>1759</v>
      </c>
      <c r="C28" s="100">
        <v>641000</v>
      </c>
      <c r="D28" s="46">
        <f t="shared" si="0"/>
        <v>421190</v>
      </c>
      <c r="E28" s="100">
        <v>84200</v>
      </c>
      <c r="F28" s="100">
        <v>336990</v>
      </c>
      <c r="H28" s="98" t="s">
        <v>336</v>
      </c>
      <c r="I28" s="99" t="s">
        <v>1762</v>
      </c>
      <c r="J28" s="79"/>
      <c r="K28" s="46">
        <f t="shared" si="1"/>
        <v>350</v>
      </c>
      <c r="L28" s="79"/>
      <c r="M28" s="100">
        <v>350</v>
      </c>
      <c r="O28" s="76" t="s">
        <v>323</v>
      </c>
      <c r="P28" s="76" t="s">
        <v>1758</v>
      </c>
      <c r="Q28" s="76">
        <v>1200</v>
      </c>
      <c r="R28" s="76">
        <v>200034</v>
      </c>
      <c r="S28" s="76">
        <v>14500</v>
      </c>
      <c r="T28" s="76">
        <v>185534</v>
      </c>
      <c r="V28" s="98" t="s">
        <v>330</v>
      </c>
      <c r="W28" s="99" t="s">
        <v>1760</v>
      </c>
      <c r="X28" s="79"/>
      <c r="Y28" s="46">
        <f t="shared" si="2"/>
        <v>5439592</v>
      </c>
      <c r="Z28" s="100">
        <v>5016000</v>
      </c>
      <c r="AA28" s="100">
        <v>423592</v>
      </c>
    </row>
    <row r="29" spans="1:27" ht="15">
      <c r="A29" s="98" t="s">
        <v>330</v>
      </c>
      <c r="B29" s="99" t="s">
        <v>1760</v>
      </c>
      <c r="C29" s="79"/>
      <c r="D29" s="46">
        <f t="shared" si="0"/>
        <v>53363</v>
      </c>
      <c r="E29" s="79"/>
      <c r="F29" s="100">
        <v>53363</v>
      </c>
      <c r="H29" s="98" t="s">
        <v>339</v>
      </c>
      <c r="I29" s="99" t="s">
        <v>1763</v>
      </c>
      <c r="J29" s="100">
        <v>5000</v>
      </c>
      <c r="K29" s="46">
        <f t="shared" si="1"/>
        <v>967165</v>
      </c>
      <c r="L29" s="79"/>
      <c r="M29" s="100">
        <v>967165</v>
      </c>
      <c r="O29" s="76" t="s">
        <v>327</v>
      </c>
      <c r="P29" s="76" t="s">
        <v>1759</v>
      </c>
      <c r="Q29" s="76">
        <v>1403655</v>
      </c>
      <c r="R29" s="76">
        <v>3605661</v>
      </c>
      <c r="S29" s="76">
        <v>1584252</v>
      </c>
      <c r="T29" s="76">
        <v>2021409</v>
      </c>
      <c r="V29" s="98" t="s">
        <v>333</v>
      </c>
      <c r="W29" s="99" t="s">
        <v>1761</v>
      </c>
      <c r="X29" s="79"/>
      <c r="Y29" s="46">
        <f t="shared" si="2"/>
        <v>415902</v>
      </c>
      <c r="Z29" s="100">
        <v>25300</v>
      </c>
      <c r="AA29" s="100">
        <v>390602</v>
      </c>
    </row>
    <row r="30" spans="1:27" ht="15">
      <c r="A30" s="98" t="s">
        <v>333</v>
      </c>
      <c r="B30" s="99" t="s">
        <v>1761</v>
      </c>
      <c r="C30" s="100">
        <v>300</v>
      </c>
      <c r="D30" s="46">
        <f t="shared" si="0"/>
        <v>2406384</v>
      </c>
      <c r="E30" s="100">
        <v>1461325</v>
      </c>
      <c r="F30" s="100">
        <v>945059</v>
      </c>
      <c r="H30" s="98" t="s">
        <v>342</v>
      </c>
      <c r="I30" s="99" t="s">
        <v>1764</v>
      </c>
      <c r="J30" s="79"/>
      <c r="K30" s="46">
        <f t="shared" si="1"/>
        <v>30900</v>
      </c>
      <c r="L30" s="79"/>
      <c r="M30" s="100">
        <v>30900</v>
      </c>
      <c r="O30" s="76" t="s">
        <v>330</v>
      </c>
      <c r="P30" s="76" t="s">
        <v>1760</v>
      </c>
      <c r="Q30" s="76">
        <v>153000</v>
      </c>
      <c r="R30" s="76">
        <v>1083349</v>
      </c>
      <c r="S30" s="76">
        <v>531800</v>
      </c>
      <c r="T30" s="76">
        <v>551549</v>
      </c>
      <c r="V30" s="98" t="s">
        <v>336</v>
      </c>
      <c r="W30" s="99" t="s">
        <v>1762</v>
      </c>
      <c r="X30" s="79"/>
      <c r="Y30" s="46">
        <f t="shared" si="2"/>
        <v>152475</v>
      </c>
      <c r="Z30" s="79"/>
      <c r="AA30" s="100">
        <v>152475</v>
      </c>
    </row>
    <row r="31" spans="1:27" ht="15">
      <c r="A31" s="98" t="s">
        <v>336</v>
      </c>
      <c r="B31" s="99" t="s">
        <v>1762</v>
      </c>
      <c r="C31" s="79"/>
      <c r="D31" s="46">
        <f t="shared" si="0"/>
        <v>239631</v>
      </c>
      <c r="E31" s="79"/>
      <c r="F31" s="100">
        <v>239631</v>
      </c>
      <c r="H31" s="98" t="s">
        <v>345</v>
      </c>
      <c r="I31" s="99" t="s">
        <v>1765</v>
      </c>
      <c r="J31" s="79"/>
      <c r="K31" s="46">
        <f t="shared" si="1"/>
        <v>94095</v>
      </c>
      <c r="L31" s="100">
        <v>50000</v>
      </c>
      <c r="M31" s="100">
        <v>44095</v>
      </c>
      <c r="O31" s="76" t="s">
        <v>333</v>
      </c>
      <c r="P31" s="76" t="s">
        <v>1761</v>
      </c>
      <c r="Q31" s="76">
        <v>1726301</v>
      </c>
      <c r="R31" s="76">
        <v>4737541</v>
      </c>
      <c r="S31" s="76">
        <v>2622817</v>
      </c>
      <c r="T31" s="76">
        <v>2114724</v>
      </c>
      <c r="V31" s="98" t="s">
        <v>339</v>
      </c>
      <c r="W31" s="99" t="s">
        <v>1763</v>
      </c>
      <c r="X31" s="100">
        <v>155000</v>
      </c>
      <c r="Y31" s="46">
        <f t="shared" si="2"/>
        <v>4838678</v>
      </c>
      <c r="Z31" s="79"/>
      <c r="AA31" s="100">
        <v>4838678</v>
      </c>
    </row>
    <row r="32" spans="1:27" ht="15">
      <c r="A32" s="98" t="s">
        <v>339</v>
      </c>
      <c r="B32" s="99" t="s">
        <v>1763</v>
      </c>
      <c r="C32" s="100">
        <v>435900</v>
      </c>
      <c r="D32" s="46">
        <f t="shared" si="0"/>
        <v>112390</v>
      </c>
      <c r="E32" s="79"/>
      <c r="F32" s="100">
        <v>112390</v>
      </c>
      <c r="H32" s="98" t="s">
        <v>348</v>
      </c>
      <c r="I32" s="99" t="s">
        <v>1766</v>
      </c>
      <c r="J32" s="79"/>
      <c r="K32" s="46">
        <f t="shared" si="1"/>
        <v>69901</v>
      </c>
      <c r="L32" s="100">
        <v>6500</v>
      </c>
      <c r="M32" s="100">
        <v>63401</v>
      </c>
      <c r="O32" s="76" t="s">
        <v>336</v>
      </c>
      <c r="P32" s="76" t="s">
        <v>1762</v>
      </c>
      <c r="Q32" s="76">
        <v>1075200</v>
      </c>
      <c r="R32" s="76">
        <v>1771067</v>
      </c>
      <c r="S32" s="76"/>
      <c r="T32" s="76">
        <v>1771067</v>
      </c>
      <c r="V32" s="98" t="s">
        <v>342</v>
      </c>
      <c r="W32" s="99" t="s">
        <v>1764</v>
      </c>
      <c r="X32" s="79"/>
      <c r="Y32" s="46">
        <f t="shared" si="2"/>
        <v>698480</v>
      </c>
      <c r="Z32" s="79"/>
      <c r="AA32" s="100">
        <v>698480</v>
      </c>
    </row>
    <row r="33" spans="1:27" ht="15">
      <c r="A33" s="98" t="s">
        <v>342</v>
      </c>
      <c r="B33" s="99" t="s">
        <v>1764</v>
      </c>
      <c r="C33" s="100">
        <v>981000</v>
      </c>
      <c r="D33" s="46">
        <f t="shared" si="0"/>
        <v>230923</v>
      </c>
      <c r="E33" s="79"/>
      <c r="F33" s="100">
        <v>230923</v>
      </c>
      <c r="H33" s="98" t="s">
        <v>351</v>
      </c>
      <c r="I33" s="99" t="s">
        <v>1767</v>
      </c>
      <c r="J33" s="79"/>
      <c r="K33" s="46">
        <f t="shared" si="1"/>
        <v>57500</v>
      </c>
      <c r="L33" s="79"/>
      <c r="M33" s="100">
        <v>57500</v>
      </c>
      <c r="O33" s="76" t="s">
        <v>339</v>
      </c>
      <c r="P33" s="76" t="s">
        <v>1763</v>
      </c>
      <c r="Q33" s="76">
        <v>435900</v>
      </c>
      <c r="R33" s="76">
        <v>329468</v>
      </c>
      <c r="S33" s="76">
        <v>9000</v>
      </c>
      <c r="T33" s="76">
        <v>320468</v>
      </c>
      <c r="V33" s="98" t="s">
        <v>345</v>
      </c>
      <c r="W33" s="99" t="s">
        <v>1765</v>
      </c>
      <c r="X33" s="79"/>
      <c r="Y33" s="46">
        <f t="shared" si="2"/>
        <v>464171</v>
      </c>
      <c r="Z33" s="100">
        <v>50000</v>
      </c>
      <c r="AA33" s="100">
        <v>414171</v>
      </c>
    </row>
    <row r="34" spans="1:27" ht="15">
      <c r="A34" s="98" t="s">
        <v>345</v>
      </c>
      <c r="B34" s="99" t="s">
        <v>1765</v>
      </c>
      <c r="C34" s="100">
        <v>1125</v>
      </c>
      <c r="D34" s="46">
        <f t="shared" si="0"/>
        <v>181277</v>
      </c>
      <c r="E34" s="79"/>
      <c r="F34" s="100">
        <v>181277</v>
      </c>
      <c r="H34" s="98" t="s">
        <v>357</v>
      </c>
      <c r="I34" s="99" t="s">
        <v>1769</v>
      </c>
      <c r="J34" s="79"/>
      <c r="K34" s="46">
        <f t="shared" si="1"/>
        <v>2788100</v>
      </c>
      <c r="L34" s="79"/>
      <c r="M34" s="100">
        <v>2788100</v>
      </c>
      <c r="O34" s="76" t="s">
        <v>342</v>
      </c>
      <c r="P34" s="76" t="s">
        <v>1764</v>
      </c>
      <c r="Q34" s="76">
        <v>2758900</v>
      </c>
      <c r="R34" s="76">
        <v>860872</v>
      </c>
      <c r="S34" s="76"/>
      <c r="T34" s="76">
        <v>860872</v>
      </c>
      <c r="V34" s="98" t="s">
        <v>348</v>
      </c>
      <c r="W34" s="99" t="s">
        <v>1766</v>
      </c>
      <c r="X34" s="79"/>
      <c r="Y34" s="46">
        <f t="shared" si="2"/>
        <v>168117</v>
      </c>
      <c r="Z34" s="100">
        <v>6500</v>
      </c>
      <c r="AA34" s="100">
        <v>161617</v>
      </c>
    </row>
    <row r="35" spans="1:27" ht="15">
      <c r="A35" s="98" t="s">
        <v>348</v>
      </c>
      <c r="B35" s="99" t="s">
        <v>1766</v>
      </c>
      <c r="C35" s="79"/>
      <c r="D35" s="46">
        <f t="shared" si="0"/>
        <v>1544167</v>
      </c>
      <c r="E35" s="100">
        <v>30800</v>
      </c>
      <c r="F35" s="100">
        <v>1513367</v>
      </c>
      <c r="H35" s="98" t="s">
        <v>360</v>
      </c>
      <c r="I35" s="99" t="s">
        <v>1770</v>
      </c>
      <c r="J35" s="79"/>
      <c r="K35" s="46">
        <f t="shared" si="1"/>
        <v>781313</v>
      </c>
      <c r="L35" s="100">
        <v>64500</v>
      </c>
      <c r="M35" s="100">
        <v>716813</v>
      </c>
      <c r="O35" s="76" t="s">
        <v>345</v>
      </c>
      <c r="P35" s="76" t="s">
        <v>1765</v>
      </c>
      <c r="Q35" s="76">
        <v>1060172</v>
      </c>
      <c r="R35" s="76">
        <v>546060</v>
      </c>
      <c r="S35" s="76">
        <v>100000</v>
      </c>
      <c r="T35" s="76">
        <v>446060</v>
      </c>
      <c r="V35" s="98" t="s">
        <v>351</v>
      </c>
      <c r="W35" s="99" t="s">
        <v>1767</v>
      </c>
      <c r="X35" s="79"/>
      <c r="Y35" s="46">
        <f t="shared" si="2"/>
        <v>59100</v>
      </c>
      <c r="Z35" s="79"/>
      <c r="AA35" s="100">
        <v>59100</v>
      </c>
    </row>
    <row r="36" spans="1:27" ht="15">
      <c r="A36" s="98" t="s">
        <v>351</v>
      </c>
      <c r="B36" s="99" t="s">
        <v>1767</v>
      </c>
      <c r="C36" s="100">
        <v>373901</v>
      </c>
      <c r="D36" s="46">
        <f t="shared" si="0"/>
        <v>459033</v>
      </c>
      <c r="E36" s="100">
        <v>194520</v>
      </c>
      <c r="F36" s="100">
        <v>264513</v>
      </c>
      <c r="H36" s="98" t="s">
        <v>363</v>
      </c>
      <c r="I36" s="99" t="s">
        <v>1771</v>
      </c>
      <c r="J36" s="100">
        <v>239000</v>
      </c>
      <c r="K36" s="46">
        <f t="shared" si="1"/>
        <v>271720</v>
      </c>
      <c r="L36" s="79"/>
      <c r="M36" s="100">
        <v>271720</v>
      </c>
      <c r="O36" s="76" t="s">
        <v>348</v>
      </c>
      <c r="P36" s="76" t="s">
        <v>1766</v>
      </c>
      <c r="Q36" s="76">
        <v>1099300</v>
      </c>
      <c r="R36" s="76">
        <v>2309469</v>
      </c>
      <c r="S36" s="76">
        <v>399200</v>
      </c>
      <c r="T36" s="76">
        <v>1910269</v>
      </c>
      <c r="V36" s="98" t="s">
        <v>354</v>
      </c>
      <c r="W36" s="99" t="s">
        <v>1768</v>
      </c>
      <c r="X36" s="79"/>
      <c r="Y36" s="46">
        <f t="shared" si="2"/>
        <v>168336</v>
      </c>
      <c r="Z36" s="79"/>
      <c r="AA36" s="100">
        <v>168336</v>
      </c>
    </row>
    <row r="37" spans="1:27" ht="15">
      <c r="A37" s="98" t="s">
        <v>357</v>
      </c>
      <c r="B37" s="99" t="s">
        <v>1769</v>
      </c>
      <c r="C37" s="100">
        <v>235000</v>
      </c>
      <c r="D37" s="46">
        <f t="shared" si="0"/>
        <v>547878</v>
      </c>
      <c r="E37" s="100">
        <v>61500</v>
      </c>
      <c r="F37" s="100">
        <v>486378</v>
      </c>
      <c r="H37" s="98" t="s">
        <v>366</v>
      </c>
      <c r="I37" s="99" t="s">
        <v>1772</v>
      </c>
      <c r="J37" s="79"/>
      <c r="K37" s="46">
        <f t="shared" si="1"/>
        <v>118600</v>
      </c>
      <c r="L37" s="79"/>
      <c r="M37" s="100">
        <v>118600</v>
      </c>
      <c r="O37" s="76" t="s">
        <v>351</v>
      </c>
      <c r="P37" s="76" t="s">
        <v>1767</v>
      </c>
      <c r="Q37" s="76">
        <v>1351102</v>
      </c>
      <c r="R37" s="76">
        <v>1036067</v>
      </c>
      <c r="S37" s="76">
        <v>338020</v>
      </c>
      <c r="T37" s="76">
        <v>698047</v>
      </c>
      <c r="V37" s="98" t="s">
        <v>357</v>
      </c>
      <c r="W37" s="99" t="s">
        <v>1769</v>
      </c>
      <c r="X37" s="79"/>
      <c r="Y37" s="46">
        <f t="shared" si="2"/>
        <v>3787600</v>
      </c>
      <c r="Z37" s="79"/>
      <c r="AA37" s="100">
        <v>3787600</v>
      </c>
    </row>
    <row r="38" spans="1:27" ht="15">
      <c r="A38" s="98" t="s">
        <v>360</v>
      </c>
      <c r="B38" s="99" t="s">
        <v>1770</v>
      </c>
      <c r="C38" s="100">
        <v>189200</v>
      </c>
      <c r="D38" s="46">
        <f t="shared" si="0"/>
        <v>129372</v>
      </c>
      <c r="E38" s="79"/>
      <c r="F38" s="100">
        <v>129372</v>
      </c>
      <c r="H38" s="98" t="s">
        <v>369</v>
      </c>
      <c r="I38" s="99" t="s">
        <v>2281</v>
      </c>
      <c r="J38" s="79"/>
      <c r="K38" s="46">
        <f t="shared" si="1"/>
        <v>1376190</v>
      </c>
      <c r="L38" s="79"/>
      <c r="M38" s="100">
        <v>1376190</v>
      </c>
      <c r="O38" s="76" t="s">
        <v>354</v>
      </c>
      <c r="P38" s="76" t="s">
        <v>1768</v>
      </c>
      <c r="Q38" s="76"/>
      <c r="R38" s="76">
        <v>431450</v>
      </c>
      <c r="S38" s="76">
        <v>21000</v>
      </c>
      <c r="T38" s="76">
        <v>410450</v>
      </c>
      <c r="V38" s="98" t="s">
        <v>360</v>
      </c>
      <c r="W38" s="99" t="s">
        <v>1770</v>
      </c>
      <c r="X38" s="79"/>
      <c r="Y38" s="46">
        <f t="shared" si="2"/>
        <v>2046924</v>
      </c>
      <c r="Z38" s="100">
        <v>64500</v>
      </c>
      <c r="AA38" s="100">
        <v>1982424</v>
      </c>
    </row>
    <row r="39" spans="1:27" ht="15">
      <c r="A39" s="98" t="s">
        <v>363</v>
      </c>
      <c r="B39" s="99" t="s">
        <v>1771</v>
      </c>
      <c r="C39" s="100">
        <v>2894700</v>
      </c>
      <c r="D39" s="46">
        <f t="shared" si="0"/>
        <v>383209</v>
      </c>
      <c r="E39" s="79"/>
      <c r="F39" s="100">
        <v>383209</v>
      </c>
      <c r="H39" s="98" t="s">
        <v>372</v>
      </c>
      <c r="I39" s="99" t="s">
        <v>1773</v>
      </c>
      <c r="J39" s="100">
        <v>48850</v>
      </c>
      <c r="K39" s="46">
        <f t="shared" si="1"/>
        <v>570002</v>
      </c>
      <c r="L39" s="79"/>
      <c r="M39" s="100">
        <v>570002</v>
      </c>
      <c r="O39" s="76" t="s">
        <v>357</v>
      </c>
      <c r="P39" s="76" t="s">
        <v>1769</v>
      </c>
      <c r="Q39" s="76">
        <v>596000</v>
      </c>
      <c r="R39" s="76">
        <v>1622903</v>
      </c>
      <c r="S39" s="76">
        <v>484400</v>
      </c>
      <c r="T39" s="76">
        <v>1138503</v>
      </c>
      <c r="V39" s="98" t="s">
        <v>363</v>
      </c>
      <c r="W39" s="99" t="s">
        <v>1771</v>
      </c>
      <c r="X39" s="100">
        <v>239000</v>
      </c>
      <c r="Y39" s="46">
        <f t="shared" si="2"/>
        <v>2472988</v>
      </c>
      <c r="Z39" s="79"/>
      <c r="AA39" s="100">
        <v>2472988</v>
      </c>
    </row>
    <row r="40" spans="1:27" ht="15">
      <c r="A40" s="98" t="s">
        <v>366</v>
      </c>
      <c r="B40" s="99" t="s">
        <v>1772</v>
      </c>
      <c r="C40" s="100">
        <v>13200</v>
      </c>
      <c r="D40" s="46">
        <f t="shared" si="0"/>
        <v>335736</v>
      </c>
      <c r="E40" s="100">
        <v>208300</v>
      </c>
      <c r="F40" s="100">
        <v>127436</v>
      </c>
      <c r="H40" s="98" t="s">
        <v>375</v>
      </c>
      <c r="I40" s="99" t="s">
        <v>1774</v>
      </c>
      <c r="J40" s="100">
        <v>195612</v>
      </c>
      <c r="K40" s="46">
        <f t="shared" si="1"/>
        <v>2088437</v>
      </c>
      <c r="L40" s="100">
        <v>1626623</v>
      </c>
      <c r="M40" s="100">
        <v>461814</v>
      </c>
      <c r="O40" s="76" t="s">
        <v>360</v>
      </c>
      <c r="P40" s="76" t="s">
        <v>1770</v>
      </c>
      <c r="Q40" s="76">
        <v>267100</v>
      </c>
      <c r="R40" s="76">
        <v>452476</v>
      </c>
      <c r="S40" s="76"/>
      <c r="T40" s="76">
        <v>452476</v>
      </c>
      <c r="V40" s="98" t="s">
        <v>366</v>
      </c>
      <c r="W40" s="99" t="s">
        <v>1772</v>
      </c>
      <c r="X40" s="79"/>
      <c r="Y40" s="46">
        <f t="shared" si="2"/>
        <v>209846</v>
      </c>
      <c r="Z40" s="79"/>
      <c r="AA40" s="100">
        <v>209846</v>
      </c>
    </row>
    <row r="41" spans="1:27" ht="15">
      <c r="A41" s="98" t="s">
        <v>369</v>
      </c>
      <c r="B41" s="99" t="s">
        <v>2281</v>
      </c>
      <c r="C41" s="79"/>
      <c r="D41" s="46">
        <f t="shared" si="0"/>
        <v>1220858</v>
      </c>
      <c r="E41" s="100">
        <v>854000</v>
      </c>
      <c r="F41" s="100">
        <v>366858</v>
      </c>
      <c r="H41" s="98" t="s">
        <v>378</v>
      </c>
      <c r="I41" s="99" t="s">
        <v>1775</v>
      </c>
      <c r="J41" s="79"/>
      <c r="K41" s="46">
        <f t="shared" si="1"/>
        <v>425182</v>
      </c>
      <c r="L41" s="79"/>
      <c r="M41" s="100">
        <v>425182</v>
      </c>
      <c r="O41" s="76" t="s">
        <v>363</v>
      </c>
      <c r="P41" s="76" t="s">
        <v>1771</v>
      </c>
      <c r="Q41" s="76">
        <v>7813939</v>
      </c>
      <c r="R41" s="76">
        <v>1160298</v>
      </c>
      <c r="S41" s="76"/>
      <c r="T41" s="76">
        <v>1160298</v>
      </c>
      <c r="V41" s="98" t="s">
        <v>369</v>
      </c>
      <c r="W41" s="99" t="s">
        <v>2281</v>
      </c>
      <c r="X41" s="100">
        <v>1743000</v>
      </c>
      <c r="Y41" s="46">
        <f t="shared" si="2"/>
        <v>16682388</v>
      </c>
      <c r="Z41" s="100">
        <v>10000000</v>
      </c>
      <c r="AA41" s="100">
        <v>6682388</v>
      </c>
    </row>
    <row r="42" spans="1:27" ht="15">
      <c r="A42" s="98" t="s">
        <v>372</v>
      </c>
      <c r="B42" s="99" t="s">
        <v>1773</v>
      </c>
      <c r="C42" s="100">
        <v>1567800</v>
      </c>
      <c r="D42" s="46">
        <f t="shared" si="0"/>
        <v>304469</v>
      </c>
      <c r="E42" s="79"/>
      <c r="F42" s="100">
        <v>304469</v>
      </c>
      <c r="H42" s="98" t="s">
        <v>381</v>
      </c>
      <c r="I42" s="99" t="s">
        <v>1776</v>
      </c>
      <c r="J42" s="100">
        <v>2185000</v>
      </c>
      <c r="K42" s="46">
        <f t="shared" si="1"/>
        <v>564978</v>
      </c>
      <c r="L42" s="100">
        <v>205578</v>
      </c>
      <c r="M42" s="100">
        <v>359400</v>
      </c>
      <c r="O42" s="76" t="s">
        <v>366</v>
      </c>
      <c r="P42" s="76" t="s">
        <v>1772</v>
      </c>
      <c r="Q42" s="76">
        <v>379445</v>
      </c>
      <c r="R42" s="76">
        <v>901649</v>
      </c>
      <c r="S42" s="76">
        <v>307300</v>
      </c>
      <c r="T42" s="76">
        <v>594349</v>
      </c>
      <c r="V42" s="98" t="s">
        <v>372</v>
      </c>
      <c r="W42" s="99" t="s">
        <v>1773</v>
      </c>
      <c r="X42" s="100">
        <v>48850</v>
      </c>
      <c r="Y42" s="46">
        <f t="shared" si="2"/>
        <v>1098373</v>
      </c>
      <c r="Z42" s="79"/>
      <c r="AA42" s="100">
        <v>1098373</v>
      </c>
    </row>
    <row r="43" spans="1:27" ht="15">
      <c r="A43" s="98" t="s">
        <v>375</v>
      </c>
      <c r="B43" s="99" t="s">
        <v>1774</v>
      </c>
      <c r="C43" s="100">
        <v>171002</v>
      </c>
      <c r="D43" s="46">
        <f t="shared" si="0"/>
        <v>1597984</v>
      </c>
      <c r="E43" s="100">
        <v>548605</v>
      </c>
      <c r="F43" s="100">
        <v>1049379</v>
      </c>
      <c r="H43" s="98" t="s">
        <v>384</v>
      </c>
      <c r="I43" s="99" t="s">
        <v>1777</v>
      </c>
      <c r="J43" s="79"/>
      <c r="K43" s="46">
        <f t="shared" si="1"/>
        <v>76287</v>
      </c>
      <c r="L43" s="79"/>
      <c r="M43" s="100">
        <v>76287</v>
      </c>
      <c r="O43" s="76" t="s">
        <v>369</v>
      </c>
      <c r="P43" s="76" t="s">
        <v>2281</v>
      </c>
      <c r="Q43" s="76">
        <v>2101000</v>
      </c>
      <c r="R43" s="76">
        <v>2390813</v>
      </c>
      <c r="S43" s="76">
        <v>1485500</v>
      </c>
      <c r="T43" s="76">
        <v>905313</v>
      </c>
      <c r="V43" s="98" t="s">
        <v>375</v>
      </c>
      <c r="W43" s="99" t="s">
        <v>1774</v>
      </c>
      <c r="X43" s="100">
        <v>787112</v>
      </c>
      <c r="Y43" s="46">
        <f t="shared" si="2"/>
        <v>3152431</v>
      </c>
      <c r="Z43" s="100">
        <v>1756623</v>
      </c>
      <c r="AA43" s="100">
        <v>1395808</v>
      </c>
    </row>
    <row r="44" spans="1:27" ht="15">
      <c r="A44" s="98" t="s">
        <v>378</v>
      </c>
      <c r="B44" s="99" t="s">
        <v>1775</v>
      </c>
      <c r="C44" s="100">
        <v>570000</v>
      </c>
      <c r="D44" s="46">
        <f t="shared" si="0"/>
        <v>79550</v>
      </c>
      <c r="E44" s="79"/>
      <c r="F44" s="100">
        <v>79550</v>
      </c>
      <c r="H44" s="98" t="s">
        <v>387</v>
      </c>
      <c r="I44" s="99" t="s">
        <v>1778</v>
      </c>
      <c r="J44" s="79"/>
      <c r="K44" s="46">
        <f t="shared" si="1"/>
        <v>153824</v>
      </c>
      <c r="L44" s="79"/>
      <c r="M44" s="100">
        <v>153824</v>
      </c>
      <c r="O44" s="76" t="s">
        <v>372</v>
      </c>
      <c r="P44" s="76" t="s">
        <v>1773</v>
      </c>
      <c r="Q44" s="76">
        <v>6768518</v>
      </c>
      <c r="R44" s="76">
        <v>831300</v>
      </c>
      <c r="S44" s="76">
        <v>18000</v>
      </c>
      <c r="T44" s="76">
        <v>813300</v>
      </c>
      <c r="V44" s="98" t="s">
        <v>378</v>
      </c>
      <c r="W44" s="99" t="s">
        <v>1775</v>
      </c>
      <c r="X44" s="79"/>
      <c r="Y44" s="46">
        <f t="shared" si="2"/>
        <v>734021</v>
      </c>
      <c r="Z44" s="79"/>
      <c r="AA44" s="100">
        <v>734021</v>
      </c>
    </row>
    <row r="45" spans="1:27" ht="15">
      <c r="A45" s="98" t="s">
        <v>381</v>
      </c>
      <c r="B45" s="99" t="s">
        <v>1776</v>
      </c>
      <c r="C45" s="100">
        <v>2407400</v>
      </c>
      <c r="D45" s="46">
        <f t="shared" si="0"/>
        <v>1407082</v>
      </c>
      <c r="E45" s="100">
        <v>175500</v>
      </c>
      <c r="F45" s="100">
        <v>1231582</v>
      </c>
      <c r="H45" s="98" t="s">
        <v>390</v>
      </c>
      <c r="I45" s="99" t="s">
        <v>1779</v>
      </c>
      <c r="J45" s="100">
        <v>1500</v>
      </c>
      <c r="K45" s="46">
        <f t="shared" si="1"/>
        <v>59625</v>
      </c>
      <c r="L45" s="79"/>
      <c r="M45" s="100">
        <v>59625</v>
      </c>
      <c r="O45" s="76" t="s">
        <v>375</v>
      </c>
      <c r="P45" s="76" t="s">
        <v>1774</v>
      </c>
      <c r="Q45" s="76">
        <v>337005</v>
      </c>
      <c r="R45" s="76">
        <v>4347301</v>
      </c>
      <c r="S45" s="76">
        <v>1507480</v>
      </c>
      <c r="T45" s="76">
        <v>2839821</v>
      </c>
      <c r="V45" s="98" t="s">
        <v>381</v>
      </c>
      <c r="W45" s="99" t="s">
        <v>1776</v>
      </c>
      <c r="X45" s="100">
        <v>2185000</v>
      </c>
      <c r="Y45" s="46">
        <f t="shared" si="2"/>
        <v>2561745</v>
      </c>
      <c r="Z45" s="100">
        <v>205578</v>
      </c>
      <c r="AA45" s="100">
        <v>2356167</v>
      </c>
    </row>
    <row r="46" spans="1:27" ht="15">
      <c r="A46" s="98" t="s">
        <v>384</v>
      </c>
      <c r="B46" s="99" t="s">
        <v>1777</v>
      </c>
      <c r="C46" s="100">
        <v>6149783</v>
      </c>
      <c r="D46" s="46">
        <f t="shared" si="0"/>
        <v>603121</v>
      </c>
      <c r="E46" s="100">
        <v>32150</v>
      </c>
      <c r="F46" s="100">
        <v>570971</v>
      </c>
      <c r="H46" s="98" t="s">
        <v>393</v>
      </c>
      <c r="I46" s="99" t="s">
        <v>1780</v>
      </c>
      <c r="J46" s="79"/>
      <c r="K46" s="46">
        <f t="shared" si="1"/>
        <v>1461701</v>
      </c>
      <c r="L46" s="100">
        <v>3000</v>
      </c>
      <c r="M46" s="100">
        <v>1458701</v>
      </c>
      <c r="O46" s="76" t="s">
        <v>378</v>
      </c>
      <c r="P46" s="76" t="s">
        <v>1775</v>
      </c>
      <c r="Q46" s="76">
        <v>570000</v>
      </c>
      <c r="R46" s="76">
        <v>449935</v>
      </c>
      <c r="S46" s="76"/>
      <c r="T46" s="76">
        <v>449935</v>
      </c>
      <c r="V46" s="98" t="s">
        <v>384</v>
      </c>
      <c r="W46" s="99" t="s">
        <v>1777</v>
      </c>
      <c r="X46" s="100">
        <v>24950</v>
      </c>
      <c r="Y46" s="46">
        <f t="shared" si="2"/>
        <v>2161587</v>
      </c>
      <c r="Z46" s="100">
        <v>37000</v>
      </c>
      <c r="AA46" s="100">
        <v>2124587</v>
      </c>
    </row>
    <row r="47" spans="1:27" ht="15">
      <c r="A47" s="98" t="s">
        <v>387</v>
      </c>
      <c r="B47" s="99" t="s">
        <v>1778</v>
      </c>
      <c r="C47" s="79"/>
      <c r="D47" s="46">
        <f t="shared" si="0"/>
        <v>513807</v>
      </c>
      <c r="E47" s="79"/>
      <c r="F47" s="100">
        <v>513807</v>
      </c>
      <c r="H47" s="98" t="s">
        <v>396</v>
      </c>
      <c r="I47" s="99" t="s">
        <v>1781</v>
      </c>
      <c r="J47" s="79"/>
      <c r="K47" s="46">
        <f t="shared" si="1"/>
        <v>7500</v>
      </c>
      <c r="L47" s="79"/>
      <c r="M47" s="100">
        <v>7500</v>
      </c>
      <c r="O47" s="76" t="s">
        <v>381</v>
      </c>
      <c r="P47" s="76" t="s">
        <v>1776</v>
      </c>
      <c r="Q47" s="76">
        <v>5491900</v>
      </c>
      <c r="R47" s="76">
        <v>3829350</v>
      </c>
      <c r="S47" s="76">
        <v>185500</v>
      </c>
      <c r="T47" s="76">
        <v>3643850</v>
      </c>
      <c r="V47" s="98" t="s">
        <v>387</v>
      </c>
      <c r="W47" s="99" t="s">
        <v>1778</v>
      </c>
      <c r="X47" s="100">
        <v>19500</v>
      </c>
      <c r="Y47" s="46">
        <f t="shared" si="2"/>
        <v>414654</v>
      </c>
      <c r="Z47" s="79"/>
      <c r="AA47" s="100">
        <v>414654</v>
      </c>
    </row>
    <row r="48" spans="1:27" ht="15">
      <c r="A48" s="98" t="s">
        <v>390</v>
      </c>
      <c r="B48" s="99" t="s">
        <v>1779</v>
      </c>
      <c r="C48" s="100">
        <v>290000</v>
      </c>
      <c r="D48" s="46">
        <f t="shared" si="0"/>
        <v>472425</v>
      </c>
      <c r="E48" s="100">
        <v>1450</v>
      </c>
      <c r="F48" s="100">
        <v>470975</v>
      </c>
      <c r="H48" s="98" t="s">
        <v>399</v>
      </c>
      <c r="I48" s="99" t="s">
        <v>1782</v>
      </c>
      <c r="J48" s="79"/>
      <c r="K48" s="46">
        <f t="shared" si="1"/>
        <v>4933701</v>
      </c>
      <c r="L48" s="100">
        <v>4800000</v>
      </c>
      <c r="M48" s="100">
        <v>133701</v>
      </c>
      <c r="O48" s="76" t="s">
        <v>384</v>
      </c>
      <c r="P48" s="76" t="s">
        <v>1777</v>
      </c>
      <c r="Q48" s="76">
        <v>11230883</v>
      </c>
      <c r="R48" s="76">
        <v>3512629</v>
      </c>
      <c r="S48" s="76">
        <v>1444950</v>
      </c>
      <c r="T48" s="76">
        <v>2067679</v>
      </c>
      <c r="V48" s="98" t="s">
        <v>390</v>
      </c>
      <c r="W48" s="99" t="s">
        <v>1779</v>
      </c>
      <c r="X48" s="100">
        <v>72100</v>
      </c>
      <c r="Y48" s="46">
        <f t="shared" si="2"/>
        <v>1820822</v>
      </c>
      <c r="Z48" s="79"/>
      <c r="AA48" s="100">
        <v>1820822</v>
      </c>
    </row>
    <row r="49" spans="1:27" ht="15">
      <c r="A49" s="98" t="s">
        <v>393</v>
      </c>
      <c r="B49" s="99" t="s">
        <v>1780</v>
      </c>
      <c r="C49" s="100">
        <v>349000</v>
      </c>
      <c r="D49" s="46">
        <f t="shared" si="0"/>
        <v>469035</v>
      </c>
      <c r="E49" s="100">
        <v>60500</v>
      </c>
      <c r="F49" s="100">
        <v>408535</v>
      </c>
      <c r="H49" s="98" t="s">
        <v>402</v>
      </c>
      <c r="I49" s="99" t="s">
        <v>1783</v>
      </c>
      <c r="J49" s="79"/>
      <c r="K49" s="46">
        <f t="shared" si="1"/>
        <v>507</v>
      </c>
      <c r="L49" s="79"/>
      <c r="M49" s="100">
        <v>507</v>
      </c>
      <c r="O49" s="76" t="s">
        <v>387</v>
      </c>
      <c r="P49" s="76" t="s">
        <v>1778</v>
      </c>
      <c r="Q49" s="76">
        <v>1721828</v>
      </c>
      <c r="R49" s="76">
        <v>1065027</v>
      </c>
      <c r="S49" s="76"/>
      <c r="T49" s="76">
        <v>1065027</v>
      </c>
      <c r="V49" s="98" t="s">
        <v>393</v>
      </c>
      <c r="W49" s="99" t="s">
        <v>1780</v>
      </c>
      <c r="X49" s="100">
        <v>18996100</v>
      </c>
      <c r="Y49" s="46">
        <f t="shared" si="2"/>
        <v>8835850</v>
      </c>
      <c r="Z49" s="100">
        <v>58350</v>
      </c>
      <c r="AA49" s="100">
        <v>8777500</v>
      </c>
    </row>
    <row r="50" spans="1:27" ht="15">
      <c r="A50" s="98" t="s">
        <v>396</v>
      </c>
      <c r="B50" s="99" t="s">
        <v>1781</v>
      </c>
      <c r="C50" s="79"/>
      <c r="D50" s="46">
        <f t="shared" si="0"/>
        <v>197377</v>
      </c>
      <c r="E50" s="79"/>
      <c r="F50" s="100">
        <v>197377</v>
      </c>
      <c r="H50" s="98" t="s">
        <v>405</v>
      </c>
      <c r="I50" s="99" t="s">
        <v>1784</v>
      </c>
      <c r="J50" s="79"/>
      <c r="K50" s="46">
        <f t="shared" si="1"/>
        <v>425600</v>
      </c>
      <c r="L50" s="79"/>
      <c r="M50" s="100">
        <v>425600</v>
      </c>
      <c r="O50" s="76" t="s">
        <v>390</v>
      </c>
      <c r="P50" s="76" t="s">
        <v>1779</v>
      </c>
      <c r="Q50" s="76">
        <v>681800</v>
      </c>
      <c r="R50" s="76">
        <v>2921691</v>
      </c>
      <c r="S50" s="76">
        <v>1348526</v>
      </c>
      <c r="T50" s="76">
        <v>1573165</v>
      </c>
      <c r="V50" s="98" t="s">
        <v>396</v>
      </c>
      <c r="W50" s="99" t="s">
        <v>1781</v>
      </c>
      <c r="X50" s="79"/>
      <c r="Y50" s="46">
        <f t="shared" si="2"/>
        <v>59650</v>
      </c>
      <c r="Z50" s="79"/>
      <c r="AA50" s="100">
        <v>59650</v>
      </c>
    </row>
    <row r="51" spans="1:27" ht="15">
      <c r="A51" s="98" t="s">
        <v>399</v>
      </c>
      <c r="B51" s="99" t="s">
        <v>1782</v>
      </c>
      <c r="C51" s="79"/>
      <c r="D51" s="46">
        <f t="shared" si="0"/>
        <v>484719</v>
      </c>
      <c r="E51" s="100">
        <v>113000</v>
      </c>
      <c r="F51" s="100">
        <v>371719</v>
      </c>
      <c r="H51" s="98" t="s">
        <v>411</v>
      </c>
      <c r="I51" s="99" t="s">
        <v>2282</v>
      </c>
      <c r="J51" s="79"/>
      <c r="K51" s="46">
        <f t="shared" si="1"/>
        <v>78135</v>
      </c>
      <c r="L51" s="79"/>
      <c r="M51" s="100">
        <v>78135</v>
      </c>
      <c r="O51" s="76" t="s">
        <v>393</v>
      </c>
      <c r="P51" s="76" t="s">
        <v>1780</v>
      </c>
      <c r="Q51" s="76">
        <v>8080220</v>
      </c>
      <c r="R51" s="76">
        <v>1375010</v>
      </c>
      <c r="S51" s="76">
        <v>200650</v>
      </c>
      <c r="T51" s="76">
        <v>1174360</v>
      </c>
      <c r="V51" s="98" t="s">
        <v>399</v>
      </c>
      <c r="W51" s="99" t="s">
        <v>1782</v>
      </c>
      <c r="X51" s="79"/>
      <c r="Y51" s="46">
        <f t="shared" si="2"/>
        <v>4951401</v>
      </c>
      <c r="Z51" s="100">
        <v>4800000</v>
      </c>
      <c r="AA51" s="100">
        <v>151401</v>
      </c>
    </row>
    <row r="52" spans="1:27" ht="15">
      <c r="A52" s="98" t="s">
        <v>402</v>
      </c>
      <c r="B52" s="99" t="s">
        <v>1783</v>
      </c>
      <c r="C52" s="79"/>
      <c r="D52" s="46">
        <f t="shared" si="0"/>
        <v>218202</v>
      </c>
      <c r="E52" s="79"/>
      <c r="F52" s="100">
        <v>218202</v>
      </c>
      <c r="H52" s="98" t="s">
        <v>414</v>
      </c>
      <c r="I52" s="99" t="s">
        <v>1786</v>
      </c>
      <c r="J52" s="79"/>
      <c r="K52" s="46">
        <f t="shared" si="1"/>
        <v>54345</v>
      </c>
      <c r="L52" s="79"/>
      <c r="M52" s="100">
        <v>54345</v>
      </c>
      <c r="O52" s="76" t="s">
        <v>396</v>
      </c>
      <c r="P52" s="76" t="s">
        <v>1781</v>
      </c>
      <c r="Q52" s="76"/>
      <c r="R52" s="76">
        <v>1095189</v>
      </c>
      <c r="S52" s="76">
        <v>583601</v>
      </c>
      <c r="T52" s="76">
        <v>511588</v>
      </c>
      <c r="V52" s="98" t="s">
        <v>402</v>
      </c>
      <c r="W52" s="99" t="s">
        <v>1783</v>
      </c>
      <c r="X52" s="79"/>
      <c r="Y52" s="46">
        <f t="shared" si="2"/>
        <v>659307</v>
      </c>
      <c r="Z52" s="100">
        <v>7550</v>
      </c>
      <c r="AA52" s="100">
        <v>651757</v>
      </c>
    </row>
    <row r="53" spans="1:27" ht="15">
      <c r="A53" s="98" t="s">
        <v>405</v>
      </c>
      <c r="B53" s="99" t="s">
        <v>1784</v>
      </c>
      <c r="C53" s="100">
        <v>298000</v>
      </c>
      <c r="D53" s="46">
        <f t="shared" si="0"/>
        <v>625177</v>
      </c>
      <c r="E53" s="100">
        <v>253300</v>
      </c>
      <c r="F53" s="100">
        <v>371877</v>
      </c>
      <c r="H53" s="98" t="s">
        <v>417</v>
      </c>
      <c r="I53" s="99" t="s">
        <v>1787</v>
      </c>
      <c r="J53" s="79"/>
      <c r="K53" s="46">
        <f t="shared" si="1"/>
        <v>608850</v>
      </c>
      <c r="L53" s="79"/>
      <c r="M53" s="100">
        <v>608850</v>
      </c>
      <c r="O53" s="76" t="s">
        <v>399</v>
      </c>
      <c r="P53" s="76" t="s">
        <v>1782</v>
      </c>
      <c r="Q53" s="76"/>
      <c r="R53" s="76">
        <v>999676</v>
      </c>
      <c r="S53" s="76">
        <v>409025</v>
      </c>
      <c r="T53" s="76">
        <v>590651</v>
      </c>
      <c r="V53" s="98" t="s">
        <v>405</v>
      </c>
      <c r="W53" s="99" t="s">
        <v>1784</v>
      </c>
      <c r="X53" s="79"/>
      <c r="Y53" s="46">
        <f t="shared" si="2"/>
        <v>515330</v>
      </c>
      <c r="Z53" s="79"/>
      <c r="AA53" s="100">
        <v>515330</v>
      </c>
    </row>
    <row r="54" spans="1:27" ht="15">
      <c r="A54" s="98" t="s">
        <v>408</v>
      </c>
      <c r="B54" s="99" t="s">
        <v>1785</v>
      </c>
      <c r="C54" s="79"/>
      <c r="D54" s="46">
        <f t="shared" si="0"/>
        <v>488353</v>
      </c>
      <c r="E54" s="100">
        <v>320100</v>
      </c>
      <c r="F54" s="100">
        <v>168253</v>
      </c>
      <c r="H54" s="98" t="s">
        <v>420</v>
      </c>
      <c r="I54" s="99" t="s">
        <v>1788</v>
      </c>
      <c r="J54" s="100">
        <v>25000</v>
      </c>
      <c r="K54" s="46">
        <f t="shared" si="1"/>
        <v>640748</v>
      </c>
      <c r="L54" s="79"/>
      <c r="M54" s="100">
        <v>640748</v>
      </c>
      <c r="O54" s="76" t="s">
        <v>402</v>
      </c>
      <c r="P54" s="76" t="s">
        <v>1783</v>
      </c>
      <c r="Q54" s="76">
        <v>568000</v>
      </c>
      <c r="R54" s="76">
        <v>1154009</v>
      </c>
      <c r="S54" s="76">
        <v>316500</v>
      </c>
      <c r="T54" s="76">
        <v>837509</v>
      </c>
      <c r="V54" s="98" t="s">
        <v>411</v>
      </c>
      <c r="W54" s="99" t="s">
        <v>2282</v>
      </c>
      <c r="X54" s="79"/>
      <c r="Y54" s="46">
        <f t="shared" si="2"/>
        <v>166125</v>
      </c>
      <c r="Z54" s="79"/>
      <c r="AA54" s="100">
        <v>166125</v>
      </c>
    </row>
    <row r="55" spans="1:27" ht="15">
      <c r="A55" s="98" t="s">
        <v>411</v>
      </c>
      <c r="B55" s="99" t="s">
        <v>2282</v>
      </c>
      <c r="C55" s="79"/>
      <c r="D55" s="46">
        <f t="shared" si="0"/>
        <v>841284</v>
      </c>
      <c r="E55" s="100">
        <v>342400</v>
      </c>
      <c r="F55" s="100">
        <v>498884</v>
      </c>
      <c r="H55" s="98" t="s">
        <v>423</v>
      </c>
      <c r="I55" s="99" t="s">
        <v>1789</v>
      </c>
      <c r="J55" s="100">
        <v>8500</v>
      </c>
      <c r="K55" s="46">
        <f t="shared" si="1"/>
        <v>1021272</v>
      </c>
      <c r="L55" s="79"/>
      <c r="M55" s="100">
        <v>1021272</v>
      </c>
      <c r="O55" s="76" t="s">
        <v>405</v>
      </c>
      <c r="P55" s="76" t="s">
        <v>1784</v>
      </c>
      <c r="Q55" s="76">
        <v>513400</v>
      </c>
      <c r="R55" s="76">
        <v>1401889</v>
      </c>
      <c r="S55" s="76">
        <v>283450</v>
      </c>
      <c r="T55" s="76">
        <v>1118439</v>
      </c>
      <c r="V55" s="98" t="s">
        <v>414</v>
      </c>
      <c r="W55" s="99" t="s">
        <v>1786</v>
      </c>
      <c r="X55" s="79"/>
      <c r="Y55" s="46">
        <f t="shared" si="2"/>
        <v>1972637</v>
      </c>
      <c r="Z55" s="79"/>
      <c r="AA55" s="100">
        <v>1972637</v>
      </c>
    </row>
    <row r="56" spans="1:27" ht="15">
      <c r="A56" s="98" t="s">
        <v>414</v>
      </c>
      <c r="B56" s="99" t="s">
        <v>1786</v>
      </c>
      <c r="C56" s="79"/>
      <c r="D56" s="46">
        <f t="shared" si="0"/>
        <v>124773</v>
      </c>
      <c r="E56" s="79"/>
      <c r="F56" s="100">
        <v>124773</v>
      </c>
      <c r="H56" s="98" t="s">
        <v>426</v>
      </c>
      <c r="I56" s="99" t="s">
        <v>1790</v>
      </c>
      <c r="J56" s="79"/>
      <c r="K56" s="46">
        <f t="shared" si="1"/>
        <v>19865</v>
      </c>
      <c r="L56" s="79"/>
      <c r="M56" s="100">
        <v>19865</v>
      </c>
      <c r="O56" s="76" t="s">
        <v>408</v>
      </c>
      <c r="P56" s="76" t="s">
        <v>1785</v>
      </c>
      <c r="Q56" s="76">
        <v>1535400</v>
      </c>
      <c r="R56" s="76">
        <v>1303785</v>
      </c>
      <c r="S56" s="76">
        <v>466700</v>
      </c>
      <c r="T56" s="76">
        <v>837085</v>
      </c>
      <c r="V56" s="98" t="s">
        <v>417</v>
      </c>
      <c r="W56" s="99" t="s">
        <v>1787</v>
      </c>
      <c r="X56" s="79"/>
      <c r="Y56" s="46">
        <f t="shared" si="2"/>
        <v>3588128</v>
      </c>
      <c r="Z56" s="79"/>
      <c r="AA56" s="100">
        <v>3588128</v>
      </c>
    </row>
    <row r="57" spans="1:27" ht="15">
      <c r="A57" s="98" t="s">
        <v>417</v>
      </c>
      <c r="B57" s="99" t="s">
        <v>1787</v>
      </c>
      <c r="C57" s="100">
        <v>212100</v>
      </c>
      <c r="D57" s="46">
        <f t="shared" si="0"/>
        <v>123053</v>
      </c>
      <c r="E57" s="79"/>
      <c r="F57" s="100">
        <v>123053</v>
      </c>
      <c r="H57" s="98" t="s">
        <v>429</v>
      </c>
      <c r="I57" s="99" t="s">
        <v>1791</v>
      </c>
      <c r="J57" s="79"/>
      <c r="K57" s="46">
        <f t="shared" si="1"/>
        <v>467651</v>
      </c>
      <c r="L57" s="79"/>
      <c r="M57" s="100">
        <v>467651</v>
      </c>
      <c r="O57" s="76" t="s">
        <v>411</v>
      </c>
      <c r="P57" s="76" t="s">
        <v>2282</v>
      </c>
      <c r="Q57" s="76"/>
      <c r="R57" s="76">
        <v>1781092</v>
      </c>
      <c r="S57" s="76">
        <v>568460</v>
      </c>
      <c r="T57" s="76">
        <v>1212632</v>
      </c>
      <c r="V57" s="98" t="s">
        <v>420</v>
      </c>
      <c r="W57" s="99" t="s">
        <v>1788</v>
      </c>
      <c r="X57" s="100">
        <v>25000</v>
      </c>
      <c r="Y57" s="46">
        <f t="shared" si="2"/>
        <v>2464624</v>
      </c>
      <c r="Z57" s="79"/>
      <c r="AA57" s="100">
        <v>2464624</v>
      </c>
    </row>
    <row r="58" spans="1:27" ht="15">
      <c r="A58" s="98" t="s">
        <v>420</v>
      </c>
      <c r="B58" s="99" t="s">
        <v>1788</v>
      </c>
      <c r="C58" s="100">
        <v>256700</v>
      </c>
      <c r="D58" s="46">
        <f t="shared" si="0"/>
        <v>379350</v>
      </c>
      <c r="E58" s="79"/>
      <c r="F58" s="100">
        <v>379350</v>
      </c>
      <c r="H58" s="98" t="s">
        <v>432</v>
      </c>
      <c r="I58" s="99" t="s">
        <v>1792</v>
      </c>
      <c r="J58" s="79"/>
      <c r="K58" s="46">
        <f t="shared" si="1"/>
        <v>406107</v>
      </c>
      <c r="L58" s="100">
        <v>10150</v>
      </c>
      <c r="M58" s="100">
        <v>395957</v>
      </c>
      <c r="O58" s="76" t="s">
        <v>414</v>
      </c>
      <c r="P58" s="76" t="s">
        <v>1786</v>
      </c>
      <c r="Q58" s="76"/>
      <c r="R58" s="76">
        <v>746748</v>
      </c>
      <c r="S58" s="76">
        <v>86200</v>
      </c>
      <c r="T58" s="76">
        <v>660548</v>
      </c>
      <c r="V58" s="98" t="s">
        <v>423</v>
      </c>
      <c r="W58" s="99" t="s">
        <v>1789</v>
      </c>
      <c r="X58" s="100">
        <v>197851</v>
      </c>
      <c r="Y58" s="46">
        <f t="shared" si="2"/>
        <v>3412908</v>
      </c>
      <c r="Z58" s="79"/>
      <c r="AA58" s="100">
        <v>3412908</v>
      </c>
    </row>
    <row r="59" spans="1:27" ht="15">
      <c r="A59" s="98" t="s">
        <v>423</v>
      </c>
      <c r="B59" s="99" t="s">
        <v>1789</v>
      </c>
      <c r="C59" s="100">
        <v>923650</v>
      </c>
      <c r="D59" s="46">
        <f t="shared" si="0"/>
        <v>1364630</v>
      </c>
      <c r="E59" s="100">
        <v>210801</v>
      </c>
      <c r="F59" s="100">
        <v>1153829</v>
      </c>
      <c r="H59" s="98" t="s">
        <v>435</v>
      </c>
      <c r="I59" s="99" t="s">
        <v>1793</v>
      </c>
      <c r="J59" s="79"/>
      <c r="K59" s="46">
        <f t="shared" si="1"/>
        <v>424849</v>
      </c>
      <c r="L59" s="79"/>
      <c r="M59" s="100">
        <v>424849</v>
      </c>
      <c r="O59" s="76" t="s">
        <v>417</v>
      </c>
      <c r="P59" s="76" t="s">
        <v>1787</v>
      </c>
      <c r="Q59" s="76">
        <v>417950</v>
      </c>
      <c r="R59" s="76">
        <v>757262</v>
      </c>
      <c r="S59" s="76">
        <v>76900</v>
      </c>
      <c r="T59" s="76">
        <v>680362</v>
      </c>
      <c r="V59" s="98" t="s">
        <v>426</v>
      </c>
      <c r="W59" s="99" t="s">
        <v>1790</v>
      </c>
      <c r="X59" s="79"/>
      <c r="Y59" s="46">
        <f t="shared" si="2"/>
        <v>301842</v>
      </c>
      <c r="Z59" s="79"/>
      <c r="AA59" s="100">
        <v>301842</v>
      </c>
    </row>
    <row r="60" spans="1:27" ht="15">
      <c r="A60" s="98" t="s">
        <v>426</v>
      </c>
      <c r="B60" s="99" t="s">
        <v>1790</v>
      </c>
      <c r="C60" s="79"/>
      <c r="D60" s="46">
        <f t="shared" si="0"/>
        <v>222090</v>
      </c>
      <c r="E60" s="79"/>
      <c r="F60" s="100">
        <v>222090</v>
      </c>
      <c r="H60" s="98" t="s">
        <v>438</v>
      </c>
      <c r="I60" s="99" t="s">
        <v>1794</v>
      </c>
      <c r="J60" s="79"/>
      <c r="K60" s="46">
        <f t="shared" si="1"/>
        <v>111522</v>
      </c>
      <c r="L60" s="79"/>
      <c r="M60" s="100">
        <v>111522</v>
      </c>
      <c r="O60" s="76" t="s">
        <v>420</v>
      </c>
      <c r="P60" s="76" t="s">
        <v>1788</v>
      </c>
      <c r="Q60" s="76">
        <v>553400</v>
      </c>
      <c r="R60" s="76">
        <v>2362967</v>
      </c>
      <c r="S60" s="76">
        <v>294365</v>
      </c>
      <c r="T60" s="76">
        <v>2068602</v>
      </c>
      <c r="V60" s="98" t="s">
        <v>429</v>
      </c>
      <c r="W60" s="99" t="s">
        <v>1791</v>
      </c>
      <c r="X60" s="79"/>
      <c r="Y60" s="46">
        <f t="shared" si="2"/>
        <v>805673</v>
      </c>
      <c r="Z60" s="79"/>
      <c r="AA60" s="100">
        <v>805673</v>
      </c>
    </row>
    <row r="61" spans="1:27" ht="15">
      <c r="A61" s="98" t="s">
        <v>429</v>
      </c>
      <c r="B61" s="99" t="s">
        <v>1791</v>
      </c>
      <c r="C61" s="100">
        <v>400500</v>
      </c>
      <c r="D61" s="46">
        <f t="shared" si="0"/>
        <v>933314</v>
      </c>
      <c r="E61" s="100">
        <v>223000</v>
      </c>
      <c r="F61" s="100">
        <v>710314</v>
      </c>
      <c r="H61" s="98" t="s">
        <v>441</v>
      </c>
      <c r="I61" s="99" t="s">
        <v>1795</v>
      </c>
      <c r="J61" s="100">
        <v>850</v>
      </c>
      <c r="K61" s="46">
        <f t="shared" si="1"/>
        <v>335400</v>
      </c>
      <c r="L61" s="79"/>
      <c r="M61" s="100">
        <v>335400</v>
      </c>
      <c r="O61" s="76" t="s">
        <v>423</v>
      </c>
      <c r="P61" s="76" t="s">
        <v>1789</v>
      </c>
      <c r="Q61" s="76">
        <v>2065602</v>
      </c>
      <c r="R61" s="76">
        <v>3560973</v>
      </c>
      <c r="S61" s="76">
        <v>574077</v>
      </c>
      <c r="T61" s="76">
        <v>2986896</v>
      </c>
      <c r="V61" s="98" t="s">
        <v>432</v>
      </c>
      <c r="W61" s="99" t="s">
        <v>1792</v>
      </c>
      <c r="X61" s="79"/>
      <c r="Y61" s="46">
        <f t="shared" si="2"/>
        <v>1505929</v>
      </c>
      <c r="Z61" s="100">
        <v>51150</v>
      </c>
      <c r="AA61" s="100">
        <v>1454779</v>
      </c>
    </row>
    <row r="62" spans="1:27" ht="15">
      <c r="A62" s="98" t="s">
        <v>432</v>
      </c>
      <c r="B62" s="99" t="s">
        <v>1792</v>
      </c>
      <c r="C62" s="100">
        <v>695265</v>
      </c>
      <c r="D62" s="46">
        <f t="shared" si="0"/>
        <v>770439</v>
      </c>
      <c r="E62" s="100">
        <v>521200</v>
      </c>
      <c r="F62" s="100">
        <v>249239</v>
      </c>
      <c r="H62" s="98" t="s">
        <v>444</v>
      </c>
      <c r="I62" s="99" t="s">
        <v>1796</v>
      </c>
      <c r="J62" s="79"/>
      <c r="K62" s="46">
        <f t="shared" si="1"/>
        <v>48400</v>
      </c>
      <c r="L62" s="79"/>
      <c r="M62" s="100">
        <v>48400</v>
      </c>
      <c r="O62" s="76" t="s">
        <v>426</v>
      </c>
      <c r="P62" s="76" t="s">
        <v>1790</v>
      </c>
      <c r="Q62" s="76">
        <v>166500</v>
      </c>
      <c r="R62" s="76">
        <v>738964</v>
      </c>
      <c r="S62" s="76"/>
      <c r="T62" s="76">
        <v>738964</v>
      </c>
      <c r="V62" s="98" t="s">
        <v>435</v>
      </c>
      <c r="W62" s="99" t="s">
        <v>1793</v>
      </c>
      <c r="X62" s="79"/>
      <c r="Y62" s="46">
        <f t="shared" si="2"/>
        <v>902497</v>
      </c>
      <c r="Z62" s="79"/>
      <c r="AA62" s="100">
        <v>902497</v>
      </c>
    </row>
    <row r="63" spans="1:27" ht="15">
      <c r="A63" s="98" t="s">
        <v>435</v>
      </c>
      <c r="B63" s="99" t="s">
        <v>1793</v>
      </c>
      <c r="C63" s="79"/>
      <c r="D63" s="46">
        <f t="shared" si="0"/>
        <v>243560</v>
      </c>
      <c r="E63" s="79"/>
      <c r="F63" s="100">
        <v>243560</v>
      </c>
      <c r="H63" s="98" t="s">
        <v>450</v>
      </c>
      <c r="I63" s="99" t="s">
        <v>1798</v>
      </c>
      <c r="J63" s="79"/>
      <c r="K63" s="46">
        <f t="shared" si="1"/>
        <v>402258</v>
      </c>
      <c r="L63" s="79"/>
      <c r="M63" s="100">
        <v>402258</v>
      </c>
      <c r="O63" s="76" t="s">
        <v>429</v>
      </c>
      <c r="P63" s="76" t="s">
        <v>1791</v>
      </c>
      <c r="Q63" s="76">
        <v>400500</v>
      </c>
      <c r="R63" s="76">
        <v>1423371</v>
      </c>
      <c r="S63" s="76">
        <v>271500</v>
      </c>
      <c r="T63" s="76">
        <v>1151871</v>
      </c>
      <c r="V63" s="98" t="s">
        <v>438</v>
      </c>
      <c r="W63" s="99" t="s">
        <v>1794</v>
      </c>
      <c r="X63" s="79"/>
      <c r="Y63" s="46">
        <f t="shared" si="2"/>
        <v>167722</v>
      </c>
      <c r="Z63" s="79"/>
      <c r="AA63" s="100">
        <v>167722</v>
      </c>
    </row>
    <row r="64" spans="1:27" ht="15">
      <c r="A64" s="98" t="s">
        <v>438</v>
      </c>
      <c r="B64" s="99" t="s">
        <v>1794</v>
      </c>
      <c r="C64" s="100">
        <v>600</v>
      </c>
      <c r="D64" s="46">
        <f t="shared" si="0"/>
        <v>369724</v>
      </c>
      <c r="E64" s="79"/>
      <c r="F64" s="100">
        <v>369724</v>
      </c>
      <c r="H64" s="98" t="s">
        <v>454</v>
      </c>
      <c r="I64" s="99" t="s">
        <v>1799</v>
      </c>
      <c r="J64" s="79"/>
      <c r="K64" s="46">
        <f t="shared" si="1"/>
        <v>12900</v>
      </c>
      <c r="L64" s="79"/>
      <c r="M64" s="100">
        <v>12900</v>
      </c>
      <c r="O64" s="76" t="s">
        <v>432</v>
      </c>
      <c r="P64" s="76" t="s">
        <v>1792</v>
      </c>
      <c r="Q64" s="76">
        <v>695265</v>
      </c>
      <c r="R64" s="76">
        <v>1648973</v>
      </c>
      <c r="S64" s="76">
        <v>1179300</v>
      </c>
      <c r="T64" s="76">
        <v>469673</v>
      </c>
      <c r="V64" s="98" t="s">
        <v>441</v>
      </c>
      <c r="W64" s="99" t="s">
        <v>1795</v>
      </c>
      <c r="X64" s="100">
        <v>850</v>
      </c>
      <c r="Y64" s="46">
        <f t="shared" si="2"/>
        <v>558762</v>
      </c>
      <c r="Z64" s="79"/>
      <c r="AA64" s="100">
        <v>558762</v>
      </c>
    </row>
    <row r="65" spans="1:27" ht="15">
      <c r="A65" s="98" t="s">
        <v>441</v>
      </c>
      <c r="B65" s="99" t="s">
        <v>1795</v>
      </c>
      <c r="C65" s="79"/>
      <c r="D65" s="46">
        <f t="shared" si="0"/>
        <v>450033</v>
      </c>
      <c r="E65" s="100">
        <v>218200</v>
      </c>
      <c r="F65" s="100">
        <v>231833</v>
      </c>
      <c r="H65" s="98" t="s">
        <v>457</v>
      </c>
      <c r="I65" s="99" t="s">
        <v>1800</v>
      </c>
      <c r="J65" s="79"/>
      <c r="K65" s="46">
        <f t="shared" si="1"/>
        <v>14300</v>
      </c>
      <c r="L65" s="79"/>
      <c r="M65" s="100">
        <v>14300</v>
      </c>
      <c r="O65" s="76" t="s">
        <v>435</v>
      </c>
      <c r="P65" s="76" t="s">
        <v>1793</v>
      </c>
      <c r="Q65" s="76"/>
      <c r="R65" s="76">
        <v>743370</v>
      </c>
      <c r="S65" s="76"/>
      <c r="T65" s="76">
        <v>743370</v>
      </c>
      <c r="V65" s="98" t="s">
        <v>444</v>
      </c>
      <c r="W65" s="99" t="s">
        <v>1796</v>
      </c>
      <c r="X65" s="79"/>
      <c r="Y65" s="46">
        <f t="shared" si="2"/>
        <v>347196</v>
      </c>
      <c r="Z65" s="79"/>
      <c r="AA65" s="100">
        <v>347196</v>
      </c>
    </row>
    <row r="66" spans="1:27" ht="15">
      <c r="A66" s="98" t="s">
        <v>444</v>
      </c>
      <c r="B66" s="99" t="s">
        <v>1796</v>
      </c>
      <c r="C66" s="100">
        <v>585000</v>
      </c>
      <c r="D66" s="46">
        <f t="shared" si="0"/>
        <v>102937</v>
      </c>
      <c r="E66" s="100">
        <v>48750</v>
      </c>
      <c r="F66" s="100">
        <v>54187</v>
      </c>
      <c r="H66" s="98" t="s">
        <v>460</v>
      </c>
      <c r="I66" s="99" t="s">
        <v>1801</v>
      </c>
      <c r="J66" s="79"/>
      <c r="K66" s="46">
        <f t="shared" si="1"/>
        <v>361900</v>
      </c>
      <c r="L66" s="79"/>
      <c r="M66" s="100">
        <v>361900</v>
      </c>
      <c r="O66" s="76" t="s">
        <v>438</v>
      </c>
      <c r="P66" s="76" t="s">
        <v>1794</v>
      </c>
      <c r="Q66" s="76">
        <v>450900</v>
      </c>
      <c r="R66" s="76">
        <v>1098622</v>
      </c>
      <c r="S66" s="76">
        <v>380306</v>
      </c>
      <c r="T66" s="76">
        <v>718316</v>
      </c>
      <c r="V66" s="98" t="s">
        <v>450</v>
      </c>
      <c r="W66" s="99" t="s">
        <v>1798</v>
      </c>
      <c r="X66" s="79"/>
      <c r="Y66" s="46">
        <f t="shared" si="2"/>
        <v>840619</v>
      </c>
      <c r="Z66" s="79"/>
      <c r="AA66" s="100">
        <v>840619</v>
      </c>
    </row>
    <row r="67" spans="1:27" ht="15">
      <c r="A67" s="98" t="s">
        <v>447</v>
      </c>
      <c r="B67" s="99" t="s">
        <v>1797</v>
      </c>
      <c r="C67" s="79"/>
      <c r="D67" s="46">
        <f t="shared" si="0"/>
        <v>537726</v>
      </c>
      <c r="E67" s="79"/>
      <c r="F67" s="100">
        <v>537726</v>
      </c>
      <c r="H67" s="98" t="s">
        <v>463</v>
      </c>
      <c r="I67" s="99" t="s">
        <v>1802</v>
      </c>
      <c r="J67" s="100">
        <v>4728800</v>
      </c>
      <c r="K67" s="46">
        <f t="shared" si="1"/>
        <v>6866091</v>
      </c>
      <c r="L67" s="79"/>
      <c r="M67" s="100">
        <v>6866091</v>
      </c>
      <c r="O67" s="76" t="s">
        <v>441</v>
      </c>
      <c r="P67" s="76" t="s">
        <v>1795</v>
      </c>
      <c r="Q67" s="76"/>
      <c r="R67" s="76">
        <v>1156580</v>
      </c>
      <c r="S67" s="76">
        <v>288800</v>
      </c>
      <c r="T67" s="76">
        <v>867780</v>
      </c>
      <c r="V67" s="98" t="s">
        <v>454</v>
      </c>
      <c r="W67" s="99" t="s">
        <v>1799</v>
      </c>
      <c r="X67" s="100">
        <v>695</v>
      </c>
      <c r="Y67" s="46">
        <f t="shared" si="2"/>
        <v>181640</v>
      </c>
      <c r="Z67" s="79"/>
      <c r="AA67" s="100">
        <v>181640</v>
      </c>
    </row>
    <row r="68" spans="1:27" ht="15">
      <c r="A68" s="98" t="s">
        <v>450</v>
      </c>
      <c r="B68" s="99" t="s">
        <v>1798</v>
      </c>
      <c r="C68" s="79"/>
      <c r="D68" s="46">
        <f t="shared" si="0"/>
        <v>954980</v>
      </c>
      <c r="E68" s="100">
        <v>609450</v>
      </c>
      <c r="F68" s="100">
        <v>345530</v>
      </c>
      <c r="H68" s="98" t="s">
        <v>466</v>
      </c>
      <c r="I68" s="99" t="s">
        <v>1803</v>
      </c>
      <c r="J68" s="79"/>
      <c r="K68" s="46">
        <f t="shared" si="1"/>
        <v>119066</v>
      </c>
      <c r="L68" s="79"/>
      <c r="M68" s="100">
        <v>119066</v>
      </c>
      <c r="O68" s="76" t="s">
        <v>444</v>
      </c>
      <c r="P68" s="76" t="s">
        <v>1796</v>
      </c>
      <c r="Q68" s="76">
        <v>585000</v>
      </c>
      <c r="R68" s="76">
        <v>316585</v>
      </c>
      <c r="S68" s="76">
        <v>48750</v>
      </c>
      <c r="T68" s="76">
        <v>267835</v>
      </c>
      <c r="V68" s="98" t="s">
        <v>457</v>
      </c>
      <c r="W68" s="99" t="s">
        <v>1800</v>
      </c>
      <c r="X68" s="79"/>
      <c r="Y68" s="46">
        <f t="shared" si="2"/>
        <v>340522</v>
      </c>
      <c r="Z68" s="79"/>
      <c r="AA68" s="100">
        <v>340522</v>
      </c>
    </row>
    <row r="69" spans="1:27" ht="15">
      <c r="A69" s="98" t="s">
        <v>454</v>
      </c>
      <c r="B69" s="99" t="s">
        <v>1799</v>
      </c>
      <c r="C69" s="79"/>
      <c r="D69" s="46">
        <f t="shared" si="0"/>
        <v>132926</v>
      </c>
      <c r="E69" s="100">
        <v>12990</v>
      </c>
      <c r="F69" s="100">
        <v>119936</v>
      </c>
      <c r="H69" s="98" t="s">
        <v>469</v>
      </c>
      <c r="I69" s="99" t="s">
        <v>1804</v>
      </c>
      <c r="J69" s="79"/>
      <c r="K69" s="46">
        <f t="shared" si="1"/>
        <v>621622</v>
      </c>
      <c r="L69" s="79"/>
      <c r="M69" s="100">
        <v>621622</v>
      </c>
      <c r="O69" s="76" t="s">
        <v>447</v>
      </c>
      <c r="P69" s="76" t="s">
        <v>1797</v>
      </c>
      <c r="Q69" s="76"/>
      <c r="R69" s="76">
        <v>1466250</v>
      </c>
      <c r="S69" s="76">
        <v>120000</v>
      </c>
      <c r="T69" s="76">
        <v>1346250</v>
      </c>
      <c r="V69" s="98" t="s">
        <v>460</v>
      </c>
      <c r="W69" s="99" t="s">
        <v>1801</v>
      </c>
      <c r="X69" s="100">
        <v>5500</v>
      </c>
      <c r="Y69" s="46">
        <f t="shared" si="2"/>
        <v>699251</v>
      </c>
      <c r="Z69" s="79"/>
      <c r="AA69" s="100">
        <v>699251</v>
      </c>
    </row>
    <row r="70" spans="1:27" ht="15">
      <c r="A70" s="98" t="s">
        <v>457</v>
      </c>
      <c r="B70" s="99" t="s">
        <v>1800</v>
      </c>
      <c r="C70" s="79"/>
      <c r="D70" s="46">
        <f t="shared" si="0"/>
        <v>565608</v>
      </c>
      <c r="E70" s="100">
        <v>106755</v>
      </c>
      <c r="F70" s="100">
        <v>458853</v>
      </c>
      <c r="H70" s="98" t="s">
        <v>472</v>
      </c>
      <c r="I70" s="99" t="s">
        <v>1805</v>
      </c>
      <c r="J70" s="79"/>
      <c r="K70" s="46">
        <f t="shared" si="1"/>
        <v>810940</v>
      </c>
      <c r="L70" s="79"/>
      <c r="M70" s="100">
        <v>810940</v>
      </c>
      <c r="O70" s="76" t="s">
        <v>450</v>
      </c>
      <c r="P70" s="76" t="s">
        <v>1798</v>
      </c>
      <c r="Q70" s="76"/>
      <c r="R70" s="76">
        <v>2393827</v>
      </c>
      <c r="S70" s="76">
        <v>1037950</v>
      </c>
      <c r="T70" s="76">
        <v>1355877</v>
      </c>
      <c r="V70" s="98" t="s">
        <v>463</v>
      </c>
      <c r="W70" s="99" t="s">
        <v>1802</v>
      </c>
      <c r="X70" s="100">
        <v>4728800</v>
      </c>
      <c r="Y70" s="46">
        <f t="shared" si="2"/>
        <v>17729108</v>
      </c>
      <c r="Z70" s="100">
        <v>20000</v>
      </c>
      <c r="AA70" s="100">
        <v>17709108</v>
      </c>
    </row>
    <row r="71" spans="1:27" ht="15">
      <c r="A71" s="98" t="s">
        <v>460</v>
      </c>
      <c r="B71" s="99" t="s">
        <v>1801</v>
      </c>
      <c r="C71" s="100">
        <v>1979850</v>
      </c>
      <c r="D71" s="46">
        <f aca="true" t="shared" si="3" ref="D71:D134">E71+F71</f>
        <v>111592</v>
      </c>
      <c r="E71" s="79"/>
      <c r="F71" s="100">
        <v>111592</v>
      </c>
      <c r="H71" s="98" t="s">
        <v>475</v>
      </c>
      <c r="I71" s="99" t="s">
        <v>1806</v>
      </c>
      <c r="J71" s="79"/>
      <c r="K71" s="46">
        <f aca="true" t="shared" si="4" ref="K71:K134">L71+M71</f>
        <v>373060</v>
      </c>
      <c r="L71" s="79"/>
      <c r="M71" s="100">
        <v>373060</v>
      </c>
      <c r="O71" s="76" t="s">
        <v>454</v>
      </c>
      <c r="P71" s="76" t="s">
        <v>1799</v>
      </c>
      <c r="Q71" s="76">
        <v>16000</v>
      </c>
      <c r="R71" s="76">
        <v>710898</v>
      </c>
      <c r="S71" s="76">
        <v>64790</v>
      </c>
      <c r="T71" s="76">
        <v>646108</v>
      </c>
      <c r="V71" s="98" t="s">
        <v>466</v>
      </c>
      <c r="W71" s="99" t="s">
        <v>1803</v>
      </c>
      <c r="X71" s="79"/>
      <c r="Y71" s="46">
        <f aca="true" t="shared" si="5" ref="Y71:Y134">Z71+AA71</f>
        <v>456421</v>
      </c>
      <c r="Z71" s="79"/>
      <c r="AA71" s="100">
        <v>456421</v>
      </c>
    </row>
    <row r="72" spans="1:27" ht="15">
      <c r="A72" s="98" t="s">
        <v>463</v>
      </c>
      <c r="B72" s="99" t="s">
        <v>1802</v>
      </c>
      <c r="C72" s="100">
        <v>1125800</v>
      </c>
      <c r="D72" s="46">
        <f t="shared" si="3"/>
        <v>1372740</v>
      </c>
      <c r="E72" s="100">
        <v>548500</v>
      </c>
      <c r="F72" s="100">
        <v>824240</v>
      </c>
      <c r="H72" s="98" t="s">
        <v>478</v>
      </c>
      <c r="I72" s="99" t="s">
        <v>1807</v>
      </c>
      <c r="J72" s="100">
        <v>16500</v>
      </c>
      <c r="K72" s="46">
        <f t="shared" si="4"/>
        <v>239951</v>
      </c>
      <c r="L72" s="79"/>
      <c r="M72" s="100">
        <v>239951</v>
      </c>
      <c r="O72" s="76" t="s">
        <v>457</v>
      </c>
      <c r="P72" s="76" t="s">
        <v>1800</v>
      </c>
      <c r="Q72" s="76"/>
      <c r="R72" s="76">
        <v>1640951</v>
      </c>
      <c r="S72" s="76">
        <v>293655</v>
      </c>
      <c r="T72" s="76">
        <v>1347296</v>
      </c>
      <c r="V72" s="98" t="s">
        <v>469</v>
      </c>
      <c r="W72" s="99" t="s">
        <v>1804</v>
      </c>
      <c r="X72" s="100">
        <v>58000</v>
      </c>
      <c r="Y72" s="46">
        <f t="shared" si="5"/>
        <v>9118315</v>
      </c>
      <c r="Z72" s="79"/>
      <c r="AA72" s="100">
        <v>9118315</v>
      </c>
    </row>
    <row r="73" spans="1:27" ht="15">
      <c r="A73" s="98" t="s">
        <v>466</v>
      </c>
      <c r="B73" s="99" t="s">
        <v>1803</v>
      </c>
      <c r="C73" s="79"/>
      <c r="D73" s="46">
        <f t="shared" si="3"/>
        <v>492243</v>
      </c>
      <c r="E73" s="100">
        <v>297350</v>
      </c>
      <c r="F73" s="100">
        <v>194893</v>
      </c>
      <c r="H73" s="98" t="s">
        <v>481</v>
      </c>
      <c r="I73" s="99" t="s">
        <v>1808</v>
      </c>
      <c r="J73" s="79"/>
      <c r="K73" s="46">
        <f t="shared" si="4"/>
        <v>526442</v>
      </c>
      <c r="L73" s="79"/>
      <c r="M73" s="100">
        <v>526442</v>
      </c>
      <c r="O73" s="76" t="s">
        <v>460</v>
      </c>
      <c r="P73" s="76" t="s">
        <v>1801</v>
      </c>
      <c r="Q73" s="76">
        <v>6908650</v>
      </c>
      <c r="R73" s="76">
        <v>525771</v>
      </c>
      <c r="S73" s="76"/>
      <c r="T73" s="76">
        <v>525771</v>
      </c>
      <c r="V73" s="98" t="s">
        <v>472</v>
      </c>
      <c r="W73" s="99" t="s">
        <v>1805</v>
      </c>
      <c r="X73" s="79"/>
      <c r="Y73" s="46">
        <f t="shared" si="5"/>
        <v>7361433</v>
      </c>
      <c r="Z73" s="79"/>
      <c r="AA73" s="100">
        <v>7361433</v>
      </c>
    </row>
    <row r="74" spans="1:27" ht="15">
      <c r="A74" s="98" t="s">
        <v>469</v>
      </c>
      <c r="B74" s="99" t="s">
        <v>1804</v>
      </c>
      <c r="C74" s="100">
        <v>200</v>
      </c>
      <c r="D74" s="46">
        <f t="shared" si="3"/>
        <v>926422</v>
      </c>
      <c r="E74" s="100">
        <v>211744</v>
      </c>
      <c r="F74" s="100">
        <v>714678</v>
      </c>
      <c r="H74" s="98" t="s">
        <v>484</v>
      </c>
      <c r="I74" s="99" t="s">
        <v>1809</v>
      </c>
      <c r="J74" s="79"/>
      <c r="K74" s="46">
        <f t="shared" si="4"/>
        <v>88560</v>
      </c>
      <c r="L74" s="79"/>
      <c r="M74" s="100">
        <v>88560</v>
      </c>
      <c r="O74" s="76" t="s">
        <v>463</v>
      </c>
      <c r="P74" s="76" t="s">
        <v>1802</v>
      </c>
      <c r="Q74" s="76">
        <v>4195300</v>
      </c>
      <c r="R74" s="76">
        <v>2783239</v>
      </c>
      <c r="S74" s="76">
        <v>1484400</v>
      </c>
      <c r="T74" s="76">
        <v>1298839</v>
      </c>
      <c r="V74" s="98" t="s">
        <v>475</v>
      </c>
      <c r="W74" s="99" t="s">
        <v>1806</v>
      </c>
      <c r="X74" s="79"/>
      <c r="Y74" s="46">
        <f t="shared" si="5"/>
        <v>644375</v>
      </c>
      <c r="Z74" s="79"/>
      <c r="AA74" s="100">
        <v>644375</v>
      </c>
    </row>
    <row r="75" spans="1:27" ht="15">
      <c r="A75" s="98" t="s">
        <v>472</v>
      </c>
      <c r="B75" s="99" t="s">
        <v>1805</v>
      </c>
      <c r="C75" s="79"/>
      <c r="D75" s="46">
        <f t="shared" si="3"/>
        <v>362161</v>
      </c>
      <c r="E75" s="79"/>
      <c r="F75" s="100">
        <v>362161</v>
      </c>
      <c r="H75" s="98" t="s">
        <v>487</v>
      </c>
      <c r="I75" s="99" t="s">
        <v>1810</v>
      </c>
      <c r="J75" s="79"/>
      <c r="K75" s="46">
        <f t="shared" si="4"/>
        <v>523700</v>
      </c>
      <c r="L75" s="79"/>
      <c r="M75" s="100">
        <v>523700</v>
      </c>
      <c r="O75" s="76" t="s">
        <v>466</v>
      </c>
      <c r="P75" s="76" t="s">
        <v>1803</v>
      </c>
      <c r="Q75" s="76">
        <v>610700</v>
      </c>
      <c r="R75" s="76">
        <v>1459459</v>
      </c>
      <c r="S75" s="76">
        <v>740035</v>
      </c>
      <c r="T75" s="76">
        <v>719424</v>
      </c>
      <c r="V75" s="98" t="s">
        <v>478</v>
      </c>
      <c r="W75" s="99" t="s">
        <v>1807</v>
      </c>
      <c r="X75" s="100">
        <v>58500</v>
      </c>
      <c r="Y75" s="46">
        <f t="shared" si="5"/>
        <v>2738317</v>
      </c>
      <c r="Z75" s="79"/>
      <c r="AA75" s="100">
        <v>2738317</v>
      </c>
    </row>
    <row r="76" spans="1:27" ht="15">
      <c r="A76" s="98" t="s">
        <v>475</v>
      </c>
      <c r="B76" s="99" t="s">
        <v>1806</v>
      </c>
      <c r="C76" s="79"/>
      <c r="D76" s="46">
        <f t="shared" si="3"/>
        <v>225751</v>
      </c>
      <c r="E76" s="79"/>
      <c r="F76" s="100">
        <v>225751</v>
      </c>
      <c r="H76" s="98" t="s">
        <v>490</v>
      </c>
      <c r="I76" s="99" t="s">
        <v>1811</v>
      </c>
      <c r="J76" s="79"/>
      <c r="K76" s="46">
        <f t="shared" si="4"/>
        <v>47000</v>
      </c>
      <c r="L76" s="79"/>
      <c r="M76" s="100">
        <v>47000</v>
      </c>
      <c r="O76" s="76" t="s">
        <v>469</v>
      </c>
      <c r="P76" s="76" t="s">
        <v>1804</v>
      </c>
      <c r="Q76" s="76">
        <v>32950</v>
      </c>
      <c r="R76" s="76">
        <v>2461808</v>
      </c>
      <c r="S76" s="76">
        <v>765594</v>
      </c>
      <c r="T76" s="76">
        <v>1696214</v>
      </c>
      <c r="V76" s="98" t="s">
        <v>481</v>
      </c>
      <c r="W76" s="99" t="s">
        <v>1808</v>
      </c>
      <c r="X76" s="100">
        <v>423000</v>
      </c>
      <c r="Y76" s="46">
        <f t="shared" si="5"/>
        <v>661353</v>
      </c>
      <c r="Z76" s="79"/>
      <c r="AA76" s="100">
        <v>661353</v>
      </c>
    </row>
    <row r="77" spans="1:27" ht="15">
      <c r="A77" s="98" t="s">
        <v>478</v>
      </c>
      <c r="B77" s="99" t="s">
        <v>1807</v>
      </c>
      <c r="C77" s="79"/>
      <c r="D77" s="46">
        <f t="shared" si="3"/>
        <v>2024145</v>
      </c>
      <c r="E77" s="100">
        <v>325350</v>
      </c>
      <c r="F77" s="100">
        <v>1698795</v>
      </c>
      <c r="H77" s="98" t="s">
        <v>493</v>
      </c>
      <c r="I77" s="99" t="s">
        <v>1812</v>
      </c>
      <c r="J77" s="100">
        <v>15200</v>
      </c>
      <c r="K77" s="46">
        <f t="shared" si="4"/>
        <v>158230</v>
      </c>
      <c r="L77" s="79"/>
      <c r="M77" s="100">
        <v>158230</v>
      </c>
      <c r="O77" s="76" t="s">
        <v>472</v>
      </c>
      <c r="P77" s="76" t="s">
        <v>1805</v>
      </c>
      <c r="Q77" s="76"/>
      <c r="R77" s="76">
        <v>621936</v>
      </c>
      <c r="S77" s="76"/>
      <c r="T77" s="76">
        <v>621936</v>
      </c>
      <c r="V77" s="98" t="s">
        <v>484</v>
      </c>
      <c r="W77" s="99" t="s">
        <v>1809</v>
      </c>
      <c r="X77" s="79"/>
      <c r="Y77" s="46">
        <f t="shared" si="5"/>
        <v>189502</v>
      </c>
      <c r="Z77" s="79"/>
      <c r="AA77" s="100">
        <v>189502</v>
      </c>
    </row>
    <row r="78" spans="1:27" ht="15">
      <c r="A78" s="98" t="s">
        <v>481</v>
      </c>
      <c r="B78" s="99" t="s">
        <v>1808</v>
      </c>
      <c r="C78" s="100">
        <v>433700</v>
      </c>
      <c r="D78" s="46">
        <f t="shared" si="3"/>
        <v>493862</v>
      </c>
      <c r="E78" s="100">
        <v>84065</v>
      </c>
      <c r="F78" s="100">
        <v>409797</v>
      </c>
      <c r="H78" s="98" t="s">
        <v>496</v>
      </c>
      <c r="I78" s="99" t="s">
        <v>1813</v>
      </c>
      <c r="J78" s="79"/>
      <c r="K78" s="46">
        <f t="shared" si="4"/>
        <v>77320</v>
      </c>
      <c r="L78" s="79"/>
      <c r="M78" s="100">
        <v>77320</v>
      </c>
      <c r="O78" s="76" t="s">
        <v>475</v>
      </c>
      <c r="P78" s="76" t="s">
        <v>1806</v>
      </c>
      <c r="Q78" s="76"/>
      <c r="R78" s="76">
        <v>792506</v>
      </c>
      <c r="S78" s="76">
        <v>61800</v>
      </c>
      <c r="T78" s="76">
        <v>730706</v>
      </c>
      <c r="V78" s="98" t="s">
        <v>487</v>
      </c>
      <c r="W78" s="99" t="s">
        <v>1810</v>
      </c>
      <c r="X78" s="100">
        <v>10133</v>
      </c>
      <c r="Y78" s="46">
        <f t="shared" si="5"/>
        <v>722374</v>
      </c>
      <c r="Z78" s="79"/>
      <c r="AA78" s="100">
        <v>722374</v>
      </c>
    </row>
    <row r="79" spans="1:27" ht="15">
      <c r="A79" s="98" t="s">
        <v>484</v>
      </c>
      <c r="B79" s="99" t="s">
        <v>1809</v>
      </c>
      <c r="C79" s="100">
        <v>3445</v>
      </c>
      <c r="D79" s="46">
        <f t="shared" si="3"/>
        <v>325196</v>
      </c>
      <c r="E79" s="100">
        <v>58100</v>
      </c>
      <c r="F79" s="100">
        <v>267096</v>
      </c>
      <c r="H79" s="98" t="s">
        <v>499</v>
      </c>
      <c r="I79" s="99" t="s">
        <v>2260</v>
      </c>
      <c r="J79" s="100">
        <v>145301</v>
      </c>
      <c r="K79" s="46">
        <f t="shared" si="4"/>
        <v>371270</v>
      </c>
      <c r="L79" s="79"/>
      <c r="M79" s="100">
        <v>371270</v>
      </c>
      <c r="O79" s="76" t="s">
        <v>478</v>
      </c>
      <c r="P79" s="76" t="s">
        <v>1807</v>
      </c>
      <c r="Q79" s="76">
        <v>1125300</v>
      </c>
      <c r="R79" s="76">
        <v>6878642</v>
      </c>
      <c r="S79" s="76">
        <v>2597590</v>
      </c>
      <c r="T79" s="76">
        <v>4281052</v>
      </c>
      <c r="V79" s="98" t="s">
        <v>490</v>
      </c>
      <c r="W79" s="99" t="s">
        <v>1811</v>
      </c>
      <c r="X79" s="100">
        <v>2150</v>
      </c>
      <c r="Y79" s="46">
        <f t="shared" si="5"/>
        <v>1143940</v>
      </c>
      <c r="Z79" s="79"/>
      <c r="AA79" s="100">
        <v>1143940</v>
      </c>
    </row>
    <row r="80" spans="1:27" ht="15">
      <c r="A80" s="98" t="s">
        <v>487</v>
      </c>
      <c r="B80" s="99" t="s">
        <v>1810</v>
      </c>
      <c r="C80" s="79"/>
      <c r="D80" s="46">
        <f t="shared" si="3"/>
        <v>90364</v>
      </c>
      <c r="E80" s="79"/>
      <c r="F80" s="100">
        <v>90364</v>
      </c>
      <c r="H80" s="98" t="s">
        <v>502</v>
      </c>
      <c r="I80" s="99" t="s">
        <v>1814</v>
      </c>
      <c r="J80" s="79"/>
      <c r="K80" s="46">
        <f t="shared" si="4"/>
        <v>147642</v>
      </c>
      <c r="L80" s="79"/>
      <c r="M80" s="100">
        <v>147642</v>
      </c>
      <c r="O80" s="76" t="s">
        <v>481</v>
      </c>
      <c r="P80" s="76" t="s">
        <v>1808</v>
      </c>
      <c r="Q80" s="76">
        <v>433700</v>
      </c>
      <c r="R80" s="76">
        <v>1738829</v>
      </c>
      <c r="S80" s="76">
        <v>829665</v>
      </c>
      <c r="T80" s="76">
        <v>909164</v>
      </c>
      <c r="V80" s="98" t="s">
        <v>493</v>
      </c>
      <c r="W80" s="99" t="s">
        <v>1812</v>
      </c>
      <c r="X80" s="100">
        <v>22200</v>
      </c>
      <c r="Y80" s="46">
        <f t="shared" si="5"/>
        <v>1832046</v>
      </c>
      <c r="Z80" s="100">
        <v>2200</v>
      </c>
      <c r="AA80" s="100">
        <v>1829846</v>
      </c>
    </row>
    <row r="81" spans="1:27" ht="15">
      <c r="A81" s="98" t="s">
        <v>493</v>
      </c>
      <c r="B81" s="99" t="s">
        <v>1812</v>
      </c>
      <c r="C81" s="100">
        <v>380000</v>
      </c>
      <c r="D81" s="46">
        <f t="shared" si="3"/>
        <v>851136</v>
      </c>
      <c r="E81" s="100">
        <v>254251</v>
      </c>
      <c r="F81" s="100">
        <v>596885</v>
      </c>
      <c r="H81" s="98" t="s">
        <v>504</v>
      </c>
      <c r="I81" s="99" t="s">
        <v>1815</v>
      </c>
      <c r="J81" s="79"/>
      <c r="K81" s="46">
        <f t="shared" si="4"/>
        <v>168204</v>
      </c>
      <c r="L81" s="79"/>
      <c r="M81" s="100">
        <v>168204</v>
      </c>
      <c r="O81" s="76" t="s">
        <v>484</v>
      </c>
      <c r="P81" s="76" t="s">
        <v>1809</v>
      </c>
      <c r="Q81" s="76">
        <v>4445</v>
      </c>
      <c r="R81" s="76">
        <v>1339777</v>
      </c>
      <c r="S81" s="76">
        <v>370300</v>
      </c>
      <c r="T81" s="76">
        <v>969477</v>
      </c>
      <c r="V81" s="98" t="s">
        <v>496</v>
      </c>
      <c r="W81" s="99" t="s">
        <v>1813</v>
      </c>
      <c r="X81" s="79"/>
      <c r="Y81" s="46">
        <f t="shared" si="5"/>
        <v>723044</v>
      </c>
      <c r="Z81" s="79"/>
      <c r="AA81" s="100">
        <v>723044</v>
      </c>
    </row>
    <row r="82" spans="1:27" ht="15">
      <c r="A82" s="98" t="s">
        <v>496</v>
      </c>
      <c r="B82" s="99" t="s">
        <v>1813</v>
      </c>
      <c r="C82" s="79"/>
      <c r="D82" s="46">
        <f t="shared" si="3"/>
        <v>515849</v>
      </c>
      <c r="E82" s="100">
        <v>160000</v>
      </c>
      <c r="F82" s="100">
        <v>355849</v>
      </c>
      <c r="H82" s="98" t="s">
        <v>507</v>
      </c>
      <c r="I82" s="99" t="s">
        <v>1816</v>
      </c>
      <c r="J82" s="79"/>
      <c r="K82" s="46">
        <f t="shared" si="4"/>
        <v>589800</v>
      </c>
      <c r="L82" s="100">
        <v>1400</v>
      </c>
      <c r="M82" s="100">
        <v>588400</v>
      </c>
      <c r="O82" s="76" t="s">
        <v>487</v>
      </c>
      <c r="P82" s="76" t="s">
        <v>1810</v>
      </c>
      <c r="Q82" s="76"/>
      <c r="R82" s="76">
        <v>381437</v>
      </c>
      <c r="S82" s="76"/>
      <c r="T82" s="76">
        <v>381437</v>
      </c>
      <c r="V82" s="98" t="s">
        <v>499</v>
      </c>
      <c r="W82" s="99" t="s">
        <v>2260</v>
      </c>
      <c r="X82" s="100">
        <v>313601</v>
      </c>
      <c r="Y82" s="46">
        <f t="shared" si="5"/>
        <v>507520</v>
      </c>
      <c r="Z82" s="79"/>
      <c r="AA82" s="100">
        <v>507520</v>
      </c>
    </row>
    <row r="83" spans="1:27" ht="15">
      <c r="A83" s="98" t="s">
        <v>499</v>
      </c>
      <c r="B83" s="99" t="s">
        <v>2260</v>
      </c>
      <c r="C83" s="100">
        <v>6800</v>
      </c>
      <c r="D83" s="46">
        <f t="shared" si="3"/>
        <v>673591</v>
      </c>
      <c r="E83" s="100">
        <v>191975</v>
      </c>
      <c r="F83" s="100">
        <v>481616</v>
      </c>
      <c r="H83" s="98" t="s">
        <v>510</v>
      </c>
      <c r="I83" s="99" t="s">
        <v>2243</v>
      </c>
      <c r="J83" s="100">
        <v>44000</v>
      </c>
      <c r="K83" s="46">
        <f t="shared" si="4"/>
        <v>798690</v>
      </c>
      <c r="L83" s="79"/>
      <c r="M83" s="100">
        <v>798690</v>
      </c>
      <c r="O83" s="76" t="s">
        <v>490</v>
      </c>
      <c r="P83" s="76" t="s">
        <v>1811</v>
      </c>
      <c r="Q83" s="76"/>
      <c r="R83" s="76">
        <v>35550</v>
      </c>
      <c r="S83" s="76"/>
      <c r="T83" s="76">
        <v>35550</v>
      </c>
      <c r="V83" s="98" t="s">
        <v>502</v>
      </c>
      <c r="W83" s="99" t="s">
        <v>1814</v>
      </c>
      <c r="X83" s="79"/>
      <c r="Y83" s="46">
        <f t="shared" si="5"/>
        <v>661939</v>
      </c>
      <c r="Z83" s="79"/>
      <c r="AA83" s="100">
        <v>661939</v>
      </c>
    </row>
    <row r="84" spans="1:27" ht="15">
      <c r="A84" s="98" t="s">
        <v>502</v>
      </c>
      <c r="B84" s="99" t="s">
        <v>1814</v>
      </c>
      <c r="C84" s="79"/>
      <c r="D84" s="46">
        <f t="shared" si="3"/>
        <v>39325</v>
      </c>
      <c r="E84" s="79"/>
      <c r="F84" s="100">
        <v>39325</v>
      </c>
      <c r="H84" s="98" t="s">
        <v>513</v>
      </c>
      <c r="I84" s="99" t="s">
        <v>1817</v>
      </c>
      <c r="J84" s="79"/>
      <c r="K84" s="46">
        <f t="shared" si="4"/>
        <v>39301</v>
      </c>
      <c r="L84" s="79"/>
      <c r="M84" s="100">
        <v>39301</v>
      </c>
      <c r="O84" s="76" t="s">
        <v>493</v>
      </c>
      <c r="P84" s="76" t="s">
        <v>1812</v>
      </c>
      <c r="Q84" s="76">
        <v>402100</v>
      </c>
      <c r="R84" s="76">
        <v>2402727</v>
      </c>
      <c r="S84" s="76">
        <v>562952</v>
      </c>
      <c r="T84" s="76">
        <v>1839775</v>
      </c>
      <c r="V84" s="98" t="s">
        <v>504</v>
      </c>
      <c r="W84" s="99" t="s">
        <v>1815</v>
      </c>
      <c r="X84" s="79"/>
      <c r="Y84" s="46">
        <f t="shared" si="5"/>
        <v>4533362</v>
      </c>
      <c r="Z84" s="100">
        <v>32000</v>
      </c>
      <c r="AA84" s="100">
        <v>4501362</v>
      </c>
    </row>
    <row r="85" spans="1:27" ht="15">
      <c r="A85" s="98" t="s">
        <v>504</v>
      </c>
      <c r="B85" s="99" t="s">
        <v>1815</v>
      </c>
      <c r="C85" s="100">
        <v>1701</v>
      </c>
      <c r="D85" s="46">
        <f t="shared" si="3"/>
        <v>2490264</v>
      </c>
      <c r="E85" s="100">
        <v>1337672</v>
      </c>
      <c r="F85" s="100">
        <v>1152592</v>
      </c>
      <c r="H85" s="98" t="s">
        <v>516</v>
      </c>
      <c r="I85" s="99" t="s">
        <v>1818</v>
      </c>
      <c r="J85" s="79"/>
      <c r="K85" s="46">
        <f t="shared" si="4"/>
        <v>109654</v>
      </c>
      <c r="L85" s="79"/>
      <c r="M85" s="100">
        <v>109654</v>
      </c>
      <c r="O85" s="76" t="s">
        <v>496</v>
      </c>
      <c r="P85" s="76" t="s">
        <v>1813</v>
      </c>
      <c r="Q85" s="76">
        <v>364200</v>
      </c>
      <c r="R85" s="76">
        <v>1612918</v>
      </c>
      <c r="S85" s="76">
        <v>450900</v>
      </c>
      <c r="T85" s="76">
        <v>1162018</v>
      </c>
      <c r="V85" s="98" t="s">
        <v>507</v>
      </c>
      <c r="W85" s="99" t="s">
        <v>1816</v>
      </c>
      <c r="X85" s="100">
        <v>46166</v>
      </c>
      <c r="Y85" s="46">
        <f t="shared" si="5"/>
        <v>1410582</v>
      </c>
      <c r="Z85" s="100">
        <v>1400</v>
      </c>
      <c r="AA85" s="100">
        <v>1409182</v>
      </c>
    </row>
    <row r="86" spans="1:27" ht="15">
      <c r="A86" s="98" t="s">
        <v>507</v>
      </c>
      <c r="B86" s="99" t="s">
        <v>1816</v>
      </c>
      <c r="C86" s="100">
        <v>928850</v>
      </c>
      <c r="D86" s="46">
        <f t="shared" si="3"/>
        <v>1582051</v>
      </c>
      <c r="E86" s="100">
        <v>1030671</v>
      </c>
      <c r="F86" s="100">
        <v>551380</v>
      </c>
      <c r="H86" s="98" t="s">
        <v>519</v>
      </c>
      <c r="I86" s="99" t="s">
        <v>1819</v>
      </c>
      <c r="J86" s="79"/>
      <c r="K86" s="46">
        <f t="shared" si="4"/>
        <v>1109945</v>
      </c>
      <c r="L86" s="79"/>
      <c r="M86" s="100">
        <v>1109945</v>
      </c>
      <c r="O86" s="76" t="s">
        <v>499</v>
      </c>
      <c r="P86" s="76" t="s">
        <v>2260</v>
      </c>
      <c r="Q86" s="76">
        <v>1885050</v>
      </c>
      <c r="R86" s="76">
        <v>1693453</v>
      </c>
      <c r="S86" s="76">
        <v>853975</v>
      </c>
      <c r="T86" s="76">
        <v>839478</v>
      </c>
      <c r="V86" s="98" t="s">
        <v>510</v>
      </c>
      <c r="W86" s="99" t="s">
        <v>2243</v>
      </c>
      <c r="X86" s="100">
        <v>14413292</v>
      </c>
      <c r="Y86" s="46">
        <f t="shared" si="5"/>
        <v>1732461</v>
      </c>
      <c r="Z86" s="79"/>
      <c r="AA86" s="100">
        <v>1732461</v>
      </c>
    </row>
    <row r="87" spans="1:27" ht="15">
      <c r="A87" s="98" t="s">
        <v>513</v>
      </c>
      <c r="B87" s="99" t="s">
        <v>1817</v>
      </c>
      <c r="C87" s="100">
        <v>571250</v>
      </c>
      <c r="D87" s="46">
        <f t="shared" si="3"/>
        <v>477149</v>
      </c>
      <c r="E87" s="79"/>
      <c r="F87" s="100">
        <v>477149</v>
      </c>
      <c r="H87" s="98" t="s">
        <v>522</v>
      </c>
      <c r="I87" s="99" t="s">
        <v>1820</v>
      </c>
      <c r="J87" s="100">
        <v>125500</v>
      </c>
      <c r="K87" s="46">
        <f t="shared" si="4"/>
        <v>3460540</v>
      </c>
      <c r="L87" s="79"/>
      <c r="M87" s="100">
        <v>3460540</v>
      </c>
      <c r="O87" s="76" t="s">
        <v>502</v>
      </c>
      <c r="P87" s="76" t="s">
        <v>1814</v>
      </c>
      <c r="Q87" s="76"/>
      <c r="R87" s="76">
        <v>57558</v>
      </c>
      <c r="S87" s="76"/>
      <c r="T87" s="76">
        <v>57558</v>
      </c>
      <c r="V87" s="98" t="s">
        <v>513</v>
      </c>
      <c r="W87" s="99" t="s">
        <v>1817</v>
      </c>
      <c r="X87" s="79"/>
      <c r="Y87" s="46">
        <f t="shared" si="5"/>
        <v>146511</v>
      </c>
      <c r="Z87" s="79"/>
      <c r="AA87" s="100">
        <v>146511</v>
      </c>
    </row>
    <row r="88" spans="1:27" ht="15">
      <c r="A88" s="98" t="s">
        <v>516</v>
      </c>
      <c r="B88" s="99" t="s">
        <v>1818</v>
      </c>
      <c r="C88" s="79"/>
      <c r="D88" s="46">
        <f t="shared" si="3"/>
        <v>440313</v>
      </c>
      <c r="E88" s="79"/>
      <c r="F88" s="100">
        <v>440313</v>
      </c>
      <c r="H88" s="98" t="s">
        <v>525</v>
      </c>
      <c r="I88" s="99" t="s">
        <v>1821</v>
      </c>
      <c r="J88" s="100">
        <v>1332500</v>
      </c>
      <c r="K88" s="46">
        <f t="shared" si="4"/>
        <v>167086</v>
      </c>
      <c r="L88" s="79"/>
      <c r="M88" s="100">
        <v>167086</v>
      </c>
      <c r="O88" s="76" t="s">
        <v>504</v>
      </c>
      <c r="P88" s="76" t="s">
        <v>1815</v>
      </c>
      <c r="Q88" s="76">
        <v>943973</v>
      </c>
      <c r="R88" s="76">
        <v>6361266</v>
      </c>
      <c r="S88" s="76">
        <v>2426193</v>
      </c>
      <c r="T88" s="76">
        <v>3935073</v>
      </c>
      <c r="V88" s="98" t="s">
        <v>516</v>
      </c>
      <c r="W88" s="99" t="s">
        <v>1818</v>
      </c>
      <c r="X88" s="79"/>
      <c r="Y88" s="46">
        <f t="shared" si="5"/>
        <v>384044</v>
      </c>
      <c r="Z88" s="79"/>
      <c r="AA88" s="100">
        <v>384044</v>
      </c>
    </row>
    <row r="89" spans="1:27" ht="15">
      <c r="A89" s="98" t="s">
        <v>519</v>
      </c>
      <c r="B89" s="99" t="s">
        <v>1819</v>
      </c>
      <c r="C89" s="79"/>
      <c r="D89" s="46">
        <f t="shared" si="3"/>
        <v>141060</v>
      </c>
      <c r="E89" s="79"/>
      <c r="F89" s="100">
        <v>141060</v>
      </c>
      <c r="H89" s="98" t="s">
        <v>528</v>
      </c>
      <c r="I89" s="99" t="s">
        <v>1822</v>
      </c>
      <c r="J89" s="79"/>
      <c r="K89" s="46">
        <f t="shared" si="4"/>
        <v>159369</v>
      </c>
      <c r="L89" s="79"/>
      <c r="M89" s="100">
        <v>159369</v>
      </c>
      <c r="O89" s="76" t="s">
        <v>507</v>
      </c>
      <c r="P89" s="76" t="s">
        <v>1816</v>
      </c>
      <c r="Q89" s="76">
        <v>3882650</v>
      </c>
      <c r="R89" s="76">
        <v>3729026</v>
      </c>
      <c r="S89" s="76">
        <v>1628521</v>
      </c>
      <c r="T89" s="76">
        <v>2100505</v>
      </c>
      <c r="V89" s="98" t="s">
        <v>519</v>
      </c>
      <c r="W89" s="99" t="s">
        <v>1819</v>
      </c>
      <c r="X89" s="79"/>
      <c r="Y89" s="46">
        <f t="shared" si="5"/>
        <v>1187686</v>
      </c>
      <c r="Z89" s="79"/>
      <c r="AA89" s="100">
        <v>1187686</v>
      </c>
    </row>
    <row r="90" spans="1:27" ht="15">
      <c r="A90" s="98" t="s">
        <v>522</v>
      </c>
      <c r="B90" s="99" t="s">
        <v>1820</v>
      </c>
      <c r="C90" s="79"/>
      <c r="D90" s="46">
        <f t="shared" si="3"/>
        <v>521382</v>
      </c>
      <c r="E90" s="100">
        <v>251500</v>
      </c>
      <c r="F90" s="100">
        <v>269882</v>
      </c>
      <c r="H90" s="98" t="s">
        <v>531</v>
      </c>
      <c r="I90" s="99" t="s">
        <v>1823</v>
      </c>
      <c r="J90" s="79"/>
      <c r="K90" s="46">
        <f t="shared" si="4"/>
        <v>5425</v>
      </c>
      <c r="L90" s="79"/>
      <c r="M90" s="100">
        <v>5425</v>
      </c>
      <c r="O90" s="76" t="s">
        <v>513</v>
      </c>
      <c r="P90" s="76" t="s">
        <v>1817</v>
      </c>
      <c r="Q90" s="76">
        <v>2813600</v>
      </c>
      <c r="R90" s="76">
        <v>2957551</v>
      </c>
      <c r="S90" s="76">
        <v>981725</v>
      </c>
      <c r="T90" s="76">
        <v>1975826</v>
      </c>
      <c r="V90" s="98" t="s">
        <v>522</v>
      </c>
      <c r="W90" s="99" t="s">
        <v>1820</v>
      </c>
      <c r="X90" s="100">
        <v>125500</v>
      </c>
      <c r="Y90" s="46">
        <f t="shared" si="5"/>
        <v>4416523</v>
      </c>
      <c r="Z90" s="79"/>
      <c r="AA90" s="100">
        <v>4416523</v>
      </c>
    </row>
    <row r="91" spans="1:27" ht="15">
      <c r="A91" s="98" t="s">
        <v>525</v>
      </c>
      <c r="B91" s="99" t="s">
        <v>1821</v>
      </c>
      <c r="C91" s="79"/>
      <c r="D91" s="46">
        <f t="shared" si="3"/>
        <v>769857</v>
      </c>
      <c r="E91" s="100">
        <v>167050</v>
      </c>
      <c r="F91" s="100">
        <v>602807</v>
      </c>
      <c r="H91" s="98" t="s">
        <v>534</v>
      </c>
      <c r="I91" s="99" t="s">
        <v>1824</v>
      </c>
      <c r="J91" s="79"/>
      <c r="K91" s="46">
        <f t="shared" si="4"/>
        <v>589439</v>
      </c>
      <c r="L91" s="79"/>
      <c r="M91" s="100">
        <v>589439</v>
      </c>
      <c r="O91" s="76" t="s">
        <v>516</v>
      </c>
      <c r="P91" s="76" t="s">
        <v>1818</v>
      </c>
      <c r="Q91" s="76"/>
      <c r="R91" s="76">
        <v>1130631</v>
      </c>
      <c r="S91" s="76">
        <v>170000</v>
      </c>
      <c r="T91" s="76">
        <v>960631</v>
      </c>
      <c r="V91" s="98" t="s">
        <v>525</v>
      </c>
      <c r="W91" s="99" t="s">
        <v>1821</v>
      </c>
      <c r="X91" s="100">
        <v>1332500</v>
      </c>
      <c r="Y91" s="46">
        <f t="shared" si="5"/>
        <v>1706336</v>
      </c>
      <c r="Z91" s="79"/>
      <c r="AA91" s="100">
        <v>1706336</v>
      </c>
    </row>
    <row r="92" spans="1:27" ht="15">
      <c r="A92" s="98" t="s">
        <v>528</v>
      </c>
      <c r="B92" s="99" t="s">
        <v>1822</v>
      </c>
      <c r="C92" s="79"/>
      <c r="D92" s="46">
        <f t="shared" si="3"/>
        <v>747258</v>
      </c>
      <c r="E92" s="100">
        <v>503000</v>
      </c>
      <c r="F92" s="100">
        <v>244258</v>
      </c>
      <c r="H92" s="98" t="s">
        <v>538</v>
      </c>
      <c r="I92" s="99" t="s">
        <v>1825</v>
      </c>
      <c r="J92" s="79"/>
      <c r="K92" s="46">
        <f t="shared" si="4"/>
        <v>20950</v>
      </c>
      <c r="L92" s="100">
        <v>20000</v>
      </c>
      <c r="M92" s="100">
        <v>950</v>
      </c>
      <c r="O92" s="76" t="s">
        <v>519</v>
      </c>
      <c r="P92" s="76" t="s">
        <v>1819</v>
      </c>
      <c r="Q92" s="76">
        <v>14000</v>
      </c>
      <c r="R92" s="76">
        <v>311721</v>
      </c>
      <c r="S92" s="76"/>
      <c r="T92" s="76">
        <v>311721</v>
      </c>
      <c r="V92" s="98" t="s">
        <v>528</v>
      </c>
      <c r="W92" s="99" t="s">
        <v>1822</v>
      </c>
      <c r="X92" s="79"/>
      <c r="Y92" s="46">
        <f t="shared" si="5"/>
        <v>1706314</v>
      </c>
      <c r="Z92" s="79"/>
      <c r="AA92" s="100">
        <v>1706314</v>
      </c>
    </row>
    <row r="93" spans="1:27" ht="15">
      <c r="A93" s="98" t="s">
        <v>531</v>
      </c>
      <c r="B93" s="99" t="s">
        <v>1823</v>
      </c>
      <c r="C93" s="100">
        <v>1750758</v>
      </c>
      <c r="D93" s="46">
        <f t="shared" si="3"/>
        <v>818350</v>
      </c>
      <c r="E93" s="100">
        <v>36700</v>
      </c>
      <c r="F93" s="100">
        <v>781650</v>
      </c>
      <c r="H93" s="98" t="s">
        <v>541</v>
      </c>
      <c r="I93" s="99" t="s">
        <v>1826</v>
      </c>
      <c r="J93" s="79"/>
      <c r="K93" s="46">
        <f t="shared" si="4"/>
        <v>675000</v>
      </c>
      <c r="L93" s="79"/>
      <c r="M93" s="100">
        <v>675000</v>
      </c>
      <c r="O93" s="76" t="s">
        <v>522</v>
      </c>
      <c r="P93" s="76" t="s">
        <v>1820</v>
      </c>
      <c r="Q93" s="76"/>
      <c r="R93" s="76">
        <v>1489672</v>
      </c>
      <c r="S93" s="76">
        <v>785200</v>
      </c>
      <c r="T93" s="76">
        <v>704472</v>
      </c>
      <c r="V93" s="98" t="s">
        <v>531</v>
      </c>
      <c r="W93" s="99" t="s">
        <v>1823</v>
      </c>
      <c r="X93" s="79"/>
      <c r="Y93" s="46">
        <f t="shared" si="5"/>
        <v>189000</v>
      </c>
      <c r="Z93" s="79"/>
      <c r="AA93" s="100">
        <v>189000</v>
      </c>
    </row>
    <row r="94" spans="1:27" ht="15">
      <c r="A94" s="98" t="s">
        <v>534</v>
      </c>
      <c r="B94" s="99" t="s">
        <v>1824</v>
      </c>
      <c r="C94" s="79"/>
      <c r="D94" s="46">
        <f t="shared" si="3"/>
        <v>2360221</v>
      </c>
      <c r="E94" s="100">
        <v>1471809</v>
      </c>
      <c r="F94" s="100">
        <v>888412</v>
      </c>
      <c r="H94" s="98" t="s">
        <v>544</v>
      </c>
      <c r="I94" s="99" t="s">
        <v>1827</v>
      </c>
      <c r="J94" s="79"/>
      <c r="K94" s="46">
        <f t="shared" si="4"/>
        <v>30984</v>
      </c>
      <c r="L94" s="79"/>
      <c r="M94" s="100">
        <v>30984</v>
      </c>
      <c r="O94" s="76" t="s">
        <v>525</v>
      </c>
      <c r="P94" s="76" t="s">
        <v>1821</v>
      </c>
      <c r="Q94" s="76"/>
      <c r="R94" s="76">
        <v>1462774</v>
      </c>
      <c r="S94" s="76">
        <v>167050</v>
      </c>
      <c r="T94" s="76">
        <v>1295724</v>
      </c>
      <c r="V94" s="98" t="s">
        <v>534</v>
      </c>
      <c r="W94" s="99" t="s">
        <v>1824</v>
      </c>
      <c r="X94" s="79"/>
      <c r="Y94" s="46">
        <f t="shared" si="5"/>
        <v>1516872</v>
      </c>
      <c r="Z94" s="79"/>
      <c r="AA94" s="100">
        <v>1516872</v>
      </c>
    </row>
    <row r="95" spans="1:27" ht="15">
      <c r="A95" s="98" t="s">
        <v>538</v>
      </c>
      <c r="B95" s="99" t="s">
        <v>1825</v>
      </c>
      <c r="C95" s="79"/>
      <c r="D95" s="46">
        <f t="shared" si="3"/>
        <v>96850</v>
      </c>
      <c r="E95" s="79"/>
      <c r="F95" s="100">
        <v>96850</v>
      </c>
      <c r="H95" s="98" t="s">
        <v>547</v>
      </c>
      <c r="I95" s="99" t="s">
        <v>1828</v>
      </c>
      <c r="J95" s="79"/>
      <c r="K95" s="46">
        <f t="shared" si="4"/>
        <v>5926802</v>
      </c>
      <c r="L95" s="79"/>
      <c r="M95" s="100">
        <v>5926802</v>
      </c>
      <c r="O95" s="76" t="s">
        <v>528</v>
      </c>
      <c r="P95" s="76" t="s">
        <v>1822</v>
      </c>
      <c r="Q95" s="76">
        <v>950</v>
      </c>
      <c r="R95" s="76">
        <v>1144395</v>
      </c>
      <c r="S95" s="76">
        <v>503950</v>
      </c>
      <c r="T95" s="76">
        <v>640445</v>
      </c>
      <c r="V95" s="98" t="s">
        <v>538</v>
      </c>
      <c r="W95" s="99" t="s">
        <v>1825</v>
      </c>
      <c r="X95" s="100">
        <v>8500</v>
      </c>
      <c r="Y95" s="46">
        <f t="shared" si="5"/>
        <v>55450</v>
      </c>
      <c r="Z95" s="100">
        <v>20000</v>
      </c>
      <c r="AA95" s="100">
        <v>35450</v>
      </c>
    </row>
    <row r="96" spans="1:27" ht="15">
      <c r="A96" s="98" t="s">
        <v>541</v>
      </c>
      <c r="B96" s="99" t="s">
        <v>1826</v>
      </c>
      <c r="C96" s="79"/>
      <c r="D96" s="46">
        <f t="shared" si="3"/>
        <v>79301</v>
      </c>
      <c r="E96" s="100">
        <v>46800</v>
      </c>
      <c r="F96" s="100">
        <v>32501</v>
      </c>
      <c r="H96" s="98" t="s">
        <v>550</v>
      </c>
      <c r="I96" s="99" t="s">
        <v>1829</v>
      </c>
      <c r="J96" s="79"/>
      <c r="K96" s="46">
        <f t="shared" si="4"/>
        <v>157951</v>
      </c>
      <c r="L96" s="100">
        <v>42500</v>
      </c>
      <c r="M96" s="100">
        <v>115451</v>
      </c>
      <c r="O96" s="76" t="s">
        <v>531</v>
      </c>
      <c r="P96" s="76" t="s">
        <v>1823</v>
      </c>
      <c r="Q96" s="76">
        <v>4389762</v>
      </c>
      <c r="R96" s="76">
        <v>1169764</v>
      </c>
      <c r="S96" s="76">
        <v>71800</v>
      </c>
      <c r="T96" s="76">
        <v>1097964</v>
      </c>
      <c r="V96" s="98" t="s">
        <v>541</v>
      </c>
      <c r="W96" s="99" t="s">
        <v>1826</v>
      </c>
      <c r="X96" s="79"/>
      <c r="Y96" s="46">
        <f t="shared" si="5"/>
        <v>1143500</v>
      </c>
      <c r="Z96" s="79"/>
      <c r="AA96" s="100">
        <v>1143500</v>
      </c>
    </row>
    <row r="97" spans="1:27" ht="15">
      <c r="A97" s="98" t="s">
        <v>544</v>
      </c>
      <c r="B97" s="99" t="s">
        <v>1827</v>
      </c>
      <c r="C97" s="79"/>
      <c r="D97" s="46">
        <f t="shared" si="3"/>
        <v>66979</v>
      </c>
      <c r="E97" s="100">
        <v>31500</v>
      </c>
      <c r="F97" s="100">
        <v>35479</v>
      </c>
      <c r="H97" s="98" t="s">
        <v>553</v>
      </c>
      <c r="I97" s="99" t="s">
        <v>1830</v>
      </c>
      <c r="J97" s="100">
        <v>7048000</v>
      </c>
      <c r="K97" s="46">
        <f t="shared" si="4"/>
        <v>5609158</v>
      </c>
      <c r="L97" s="100">
        <v>5236938</v>
      </c>
      <c r="M97" s="100">
        <v>372220</v>
      </c>
      <c r="O97" s="76" t="s">
        <v>534</v>
      </c>
      <c r="P97" s="76" t="s">
        <v>1824</v>
      </c>
      <c r="Q97" s="76"/>
      <c r="R97" s="76">
        <v>6368934</v>
      </c>
      <c r="S97" s="76">
        <v>3693259</v>
      </c>
      <c r="T97" s="76">
        <v>2675675</v>
      </c>
      <c r="V97" s="98" t="s">
        <v>544</v>
      </c>
      <c r="W97" s="99" t="s">
        <v>1827</v>
      </c>
      <c r="X97" s="79"/>
      <c r="Y97" s="46">
        <f t="shared" si="5"/>
        <v>63584</v>
      </c>
      <c r="Z97" s="79"/>
      <c r="AA97" s="100">
        <v>63584</v>
      </c>
    </row>
    <row r="98" spans="1:27" ht="15">
      <c r="A98" s="98" t="s">
        <v>547</v>
      </c>
      <c r="B98" s="99" t="s">
        <v>1828</v>
      </c>
      <c r="C98" s="79"/>
      <c r="D98" s="46">
        <f t="shared" si="3"/>
        <v>1015295</v>
      </c>
      <c r="E98" s="79"/>
      <c r="F98" s="100">
        <v>1015295</v>
      </c>
      <c r="H98" s="98" t="s">
        <v>556</v>
      </c>
      <c r="I98" s="99" t="s">
        <v>1831</v>
      </c>
      <c r="J98" s="100">
        <v>4000</v>
      </c>
      <c r="K98" s="46">
        <f t="shared" si="4"/>
        <v>12200</v>
      </c>
      <c r="L98" s="100">
        <v>8500</v>
      </c>
      <c r="M98" s="100">
        <v>3700</v>
      </c>
      <c r="O98" s="76" t="s">
        <v>538</v>
      </c>
      <c r="P98" s="76" t="s">
        <v>1825</v>
      </c>
      <c r="Q98" s="76"/>
      <c r="R98" s="76">
        <v>242884</v>
      </c>
      <c r="S98" s="76"/>
      <c r="T98" s="76">
        <v>242884</v>
      </c>
      <c r="V98" s="98" t="s">
        <v>547</v>
      </c>
      <c r="W98" s="99" t="s">
        <v>1828</v>
      </c>
      <c r="X98" s="100">
        <v>2612200</v>
      </c>
      <c r="Y98" s="46">
        <f t="shared" si="5"/>
        <v>6933455</v>
      </c>
      <c r="Z98" s="79"/>
      <c r="AA98" s="100">
        <v>6933455</v>
      </c>
    </row>
    <row r="99" spans="1:27" ht="15">
      <c r="A99" s="98" t="s">
        <v>550</v>
      </c>
      <c r="B99" s="99" t="s">
        <v>1829</v>
      </c>
      <c r="C99" s="79"/>
      <c r="D99" s="46">
        <f t="shared" si="3"/>
        <v>135492</v>
      </c>
      <c r="E99" s="79"/>
      <c r="F99" s="100">
        <v>135492</v>
      </c>
      <c r="H99" s="98" t="s">
        <v>559</v>
      </c>
      <c r="I99" s="99" t="s">
        <v>1832</v>
      </c>
      <c r="J99" s="100">
        <v>3800</v>
      </c>
      <c r="K99" s="46">
        <f t="shared" si="4"/>
        <v>87364</v>
      </c>
      <c r="L99" s="79"/>
      <c r="M99" s="100">
        <v>87364</v>
      </c>
      <c r="O99" s="76" t="s">
        <v>541</v>
      </c>
      <c r="P99" s="76" t="s">
        <v>1826</v>
      </c>
      <c r="Q99" s="76"/>
      <c r="R99" s="76">
        <v>191741</v>
      </c>
      <c r="S99" s="76">
        <v>46800</v>
      </c>
      <c r="T99" s="76">
        <v>144941</v>
      </c>
      <c r="V99" s="98" t="s">
        <v>550</v>
      </c>
      <c r="W99" s="99" t="s">
        <v>1829</v>
      </c>
      <c r="X99" s="79"/>
      <c r="Y99" s="46">
        <f t="shared" si="5"/>
        <v>1017712</v>
      </c>
      <c r="Z99" s="100">
        <v>42500</v>
      </c>
      <c r="AA99" s="100">
        <v>975212</v>
      </c>
    </row>
    <row r="100" spans="1:27" ht="15">
      <c r="A100" s="98" t="s">
        <v>553</v>
      </c>
      <c r="B100" s="99" t="s">
        <v>1830</v>
      </c>
      <c r="C100" s="100">
        <v>1092500</v>
      </c>
      <c r="D100" s="46">
        <f t="shared" si="3"/>
        <v>334444</v>
      </c>
      <c r="E100" s="79"/>
      <c r="F100" s="100">
        <v>334444</v>
      </c>
      <c r="H100" s="98" t="s">
        <v>565</v>
      </c>
      <c r="I100" s="99" t="s">
        <v>1834</v>
      </c>
      <c r="J100" s="100">
        <v>1982000</v>
      </c>
      <c r="K100" s="46">
        <f t="shared" si="4"/>
        <v>866446</v>
      </c>
      <c r="L100" s="79"/>
      <c r="M100" s="100">
        <v>866446</v>
      </c>
      <c r="O100" s="76" t="s">
        <v>544</v>
      </c>
      <c r="P100" s="76" t="s">
        <v>1827</v>
      </c>
      <c r="Q100" s="76"/>
      <c r="R100" s="76">
        <v>249690</v>
      </c>
      <c r="S100" s="76">
        <v>34500</v>
      </c>
      <c r="T100" s="76">
        <v>215190</v>
      </c>
      <c r="V100" s="98" t="s">
        <v>553</v>
      </c>
      <c r="W100" s="99" t="s">
        <v>1830</v>
      </c>
      <c r="X100" s="100">
        <v>7052935</v>
      </c>
      <c r="Y100" s="46">
        <f t="shared" si="5"/>
        <v>15722782</v>
      </c>
      <c r="Z100" s="100">
        <v>5236938</v>
      </c>
      <c r="AA100" s="100">
        <v>10485844</v>
      </c>
    </row>
    <row r="101" spans="1:27" ht="15">
      <c r="A101" s="98" t="s">
        <v>556</v>
      </c>
      <c r="B101" s="99" t="s">
        <v>1831</v>
      </c>
      <c r="C101" s="100">
        <v>1989575</v>
      </c>
      <c r="D101" s="46">
        <f t="shared" si="3"/>
        <v>120533</v>
      </c>
      <c r="E101" s="79"/>
      <c r="F101" s="100">
        <v>120533</v>
      </c>
      <c r="H101" s="98" t="s">
        <v>568</v>
      </c>
      <c r="I101" s="99" t="s">
        <v>1835</v>
      </c>
      <c r="J101" s="100">
        <v>9000</v>
      </c>
      <c r="K101" s="46">
        <f t="shared" si="4"/>
        <v>1500</v>
      </c>
      <c r="L101" s="79"/>
      <c r="M101" s="100">
        <v>1500</v>
      </c>
      <c r="O101" s="76" t="s">
        <v>547</v>
      </c>
      <c r="P101" s="76" t="s">
        <v>1828</v>
      </c>
      <c r="Q101" s="76"/>
      <c r="R101" s="76">
        <v>1572070</v>
      </c>
      <c r="S101" s="76"/>
      <c r="T101" s="76">
        <v>1572070</v>
      </c>
      <c r="V101" s="98" t="s">
        <v>556</v>
      </c>
      <c r="W101" s="99" t="s">
        <v>1831</v>
      </c>
      <c r="X101" s="100">
        <v>41000</v>
      </c>
      <c r="Y101" s="46">
        <f t="shared" si="5"/>
        <v>47200</v>
      </c>
      <c r="Z101" s="100">
        <v>8500</v>
      </c>
      <c r="AA101" s="100">
        <v>38700</v>
      </c>
    </row>
    <row r="102" spans="1:27" ht="15">
      <c r="A102" s="98" t="s">
        <v>559</v>
      </c>
      <c r="B102" s="99" t="s">
        <v>1832</v>
      </c>
      <c r="C102" s="79"/>
      <c r="D102" s="46">
        <f t="shared" si="3"/>
        <v>551478</v>
      </c>
      <c r="E102" s="100">
        <v>55400</v>
      </c>
      <c r="F102" s="100">
        <v>496078</v>
      </c>
      <c r="H102" s="98" t="s">
        <v>571</v>
      </c>
      <c r="I102" s="99" t="s">
        <v>1836</v>
      </c>
      <c r="J102" s="79"/>
      <c r="K102" s="46">
        <f t="shared" si="4"/>
        <v>14550</v>
      </c>
      <c r="L102" s="79"/>
      <c r="M102" s="100">
        <v>14550</v>
      </c>
      <c r="O102" s="76" t="s">
        <v>550</v>
      </c>
      <c r="P102" s="76" t="s">
        <v>1829</v>
      </c>
      <c r="Q102" s="76">
        <v>99500</v>
      </c>
      <c r="R102" s="76">
        <v>740675</v>
      </c>
      <c r="S102" s="76">
        <v>205000</v>
      </c>
      <c r="T102" s="76">
        <v>535675</v>
      </c>
      <c r="V102" s="98" t="s">
        <v>559</v>
      </c>
      <c r="W102" s="99" t="s">
        <v>1832</v>
      </c>
      <c r="X102" s="100">
        <v>12200</v>
      </c>
      <c r="Y102" s="46">
        <f t="shared" si="5"/>
        <v>240762</v>
      </c>
      <c r="Z102" s="79"/>
      <c r="AA102" s="100">
        <v>240762</v>
      </c>
    </row>
    <row r="103" spans="1:27" ht="15">
      <c r="A103" s="98" t="s">
        <v>562</v>
      </c>
      <c r="B103" s="99" t="s">
        <v>1833</v>
      </c>
      <c r="C103" s="100">
        <v>498819</v>
      </c>
      <c r="D103" s="46">
        <f t="shared" si="3"/>
        <v>154210</v>
      </c>
      <c r="E103" s="100">
        <v>10000</v>
      </c>
      <c r="F103" s="100">
        <v>144210</v>
      </c>
      <c r="H103" s="98" t="s">
        <v>574</v>
      </c>
      <c r="I103" s="99" t="s">
        <v>1837</v>
      </c>
      <c r="J103" s="100">
        <v>9750</v>
      </c>
      <c r="K103" s="46">
        <f t="shared" si="4"/>
        <v>2081057</v>
      </c>
      <c r="L103" s="100">
        <v>10000</v>
      </c>
      <c r="M103" s="100">
        <v>2071057</v>
      </c>
      <c r="O103" s="76" t="s">
        <v>553</v>
      </c>
      <c r="P103" s="76" t="s">
        <v>1830</v>
      </c>
      <c r="Q103" s="76">
        <v>2776959</v>
      </c>
      <c r="R103" s="76">
        <v>1356000</v>
      </c>
      <c r="S103" s="76">
        <v>6000</v>
      </c>
      <c r="T103" s="76">
        <v>1350000</v>
      </c>
      <c r="V103" s="98" t="s">
        <v>562</v>
      </c>
      <c r="W103" s="99" t="s">
        <v>1833</v>
      </c>
      <c r="X103" s="79"/>
      <c r="Y103" s="46">
        <f t="shared" si="5"/>
        <v>66291</v>
      </c>
      <c r="Z103" s="79"/>
      <c r="AA103" s="100">
        <v>66291</v>
      </c>
    </row>
    <row r="104" spans="1:27" ht="15">
      <c r="A104" s="98" t="s">
        <v>565</v>
      </c>
      <c r="B104" s="99" t="s">
        <v>1834</v>
      </c>
      <c r="C104" s="79"/>
      <c r="D104" s="46">
        <f t="shared" si="3"/>
        <v>382340</v>
      </c>
      <c r="E104" s="100">
        <v>45720</v>
      </c>
      <c r="F104" s="100">
        <v>336620</v>
      </c>
      <c r="H104" s="98" t="s">
        <v>577</v>
      </c>
      <c r="I104" s="99" t="s">
        <v>1838</v>
      </c>
      <c r="J104" s="79"/>
      <c r="K104" s="46">
        <f t="shared" si="4"/>
        <v>900</v>
      </c>
      <c r="L104" s="79"/>
      <c r="M104" s="100">
        <v>900</v>
      </c>
      <c r="O104" s="76" t="s">
        <v>556</v>
      </c>
      <c r="P104" s="76" t="s">
        <v>1831</v>
      </c>
      <c r="Q104" s="76">
        <v>2987690</v>
      </c>
      <c r="R104" s="76">
        <v>323426</v>
      </c>
      <c r="S104" s="76"/>
      <c r="T104" s="76">
        <v>323426</v>
      </c>
      <c r="V104" s="98" t="s">
        <v>565</v>
      </c>
      <c r="W104" s="99" t="s">
        <v>1834</v>
      </c>
      <c r="X104" s="100">
        <v>2023000</v>
      </c>
      <c r="Y104" s="46">
        <f t="shared" si="5"/>
        <v>1527536</v>
      </c>
      <c r="Z104" s="79"/>
      <c r="AA104" s="100">
        <v>1527536</v>
      </c>
    </row>
    <row r="105" spans="1:27" ht="15">
      <c r="A105" s="98" t="s">
        <v>568</v>
      </c>
      <c r="B105" s="99" t="s">
        <v>1835</v>
      </c>
      <c r="C105" s="79"/>
      <c r="D105" s="46">
        <f t="shared" si="3"/>
        <v>127654</v>
      </c>
      <c r="E105" s="79"/>
      <c r="F105" s="100">
        <v>127654</v>
      </c>
      <c r="H105" s="98" t="s">
        <v>580</v>
      </c>
      <c r="I105" s="99" t="s">
        <v>1839</v>
      </c>
      <c r="J105" s="79"/>
      <c r="K105" s="46">
        <f t="shared" si="4"/>
        <v>340001</v>
      </c>
      <c r="L105" s="79"/>
      <c r="M105" s="100">
        <v>340001</v>
      </c>
      <c r="O105" s="76" t="s">
        <v>559</v>
      </c>
      <c r="P105" s="76" t="s">
        <v>1832</v>
      </c>
      <c r="Q105" s="76">
        <v>50300</v>
      </c>
      <c r="R105" s="76">
        <v>1513566</v>
      </c>
      <c r="S105" s="76">
        <v>324300</v>
      </c>
      <c r="T105" s="76">
        <v>1189266</v>
      </c>
      <c r="V105" s="98" t="s">
        <v>568</v>
      </c>
      <c r="W105" s="99" t="s">
        <v>1835</v>
      </c>
      <c r="X105" s="100">
        <v>9000</v>
      </c>
      <c r="Y105" s="46">
        <f t="shared" si="5"/>
        <v>69225</v>
      </c>
      <c r="Z105" s="79"/>
      <c r="AA105" s="100">
        <v>69225</v>
      </c>
    </row>
    <row r="106" spans="1:27" ht="15">
      <c r="A106" s="98" t="s">
        <v>571</v>
      </c>
      <c r="B106" s="99" t="s">
        <v>1836</v>
      </c>
      <c r="C106" s="79"/>
      <c r="D106" s="46">
        <f t="shared" si="3"/>
        <v>153272</v>
      </c>
      <c r="E106" s="79"/>
      <c r="F106" s="100">
        <v>153272</v>
      </c>
      <c r="H106" s="98" t="s">
        <v>583</v>
      </c>
      <c r="I106" s="99" t="s">
        <v>1840</v>
      </c>
      <c r="J106" s="79"/>
      <c r="K106" s="46">
        <f t="shared" si="4"/>
        <v>8340</v>
      </c>
      <c r="L106" s="79"/>
      <c r="M106" s="100">
        <v>8340</v>
      </c>
      <c r="O106" s="76" t="s">
        <v>562</v>
      </c>
      <c r="P106" s="76" t="s">
        <v>1833</v>
      </c>
      <c r="Q106" s="76">
        <v>612419</v>
      </c>
      <c r="R106" s="76">
        <v>296496</v>
      </c>
      <c r="S106" s="76">
        <v>10000</v>
      </c>
      <c r="T106" s="76">
        <v>286496</v>
      </c>
      <c r="V106" s="98" t="s">
        <v>571</v>
      </c>
      <c r="W106" s="99" t="s">
        <v>1836</v>
      </c>
      <c r="X106" s="79"/>
      <c r="Y106" s="46">
        <f t="shared" si="5"/>
        <v>1017274</v>
      </c>
      <c r="Z106" s="79"/>
      <c r="AA106" s="100">
        <v>1017274</v>
      </c>
    </row>
    <row r="107" spans="1:27" ht="15">
      <c r="A107" s="98" t="s">
        <v>574</v>
      </c>
      <c r="B107" s="99" t="s">
        <v>1837</v>
      </c>
      <c r="C107" s="100">
        <v>1241500</v>
      </c>
      <c r="D107" s="46">
        <f t="shared" si="3"/>
        <v>87742</v>
      </c>
      <c r="E107" s="100">
        <v>30332</v>
      </c>
      <c r="F107" s="100">
        <v>57410</v>
      </c>
      <c r="H107" s="98" t="s">
        <v>586</v>
      </c>
      <c r="I107" s="99" t="s">
        <v>1841</v>
      </c>
      <c r="J107" s="79"/>
      <c r="K107" s="46">
        <f t="shared" si="4"/>
        <v>122875</v>
      </c>
      <c r="L107" s="79"/>
      <c r="M107" s="100">
        <v>122875</v>
      </c>
      <c r="O107" s="76" t="s">
        <v>565</v>
      </c>
      <c r="P107" s="76" t="s">
        <v>1834</v>
      </c>
      <c r="Q107" s="76">
        <v>5000</v>
      </c>
      <c r="R107" s="76">
        <v>1515327</v>
      </c>
      <c r="S107" s="76">
        <v>46220</v>
      </c>
      <c r="T107" s="76">
        <v>1469107</v>
      </c>
      <c r="V107" s="98" t="s">
        <v>574</v>
      </c>
      <c r="W107" s="99" t="s">
        <v>1837</v>
      </c>
      <c r="X107" s="100">
        <v>880451</v>
      </c>
      <c r="Y107" s="46">
        <f t="shared" si="5"/>
        <v>6812641</v>
      </c>
      <c r="Z107" s="100">
        <v>28681</v>
      </c>
      <c r="AA107" s="100">
        <v>6783960</v>
      </c>
    </row>
    <row r="108" spans="1:27" ht="15">
      <c r="A108" s="98" t="s">
        <v>580</v>
      </c>
      <c r="B108" s="99" t="s">
        <v>1839</v>
      </c>
      <c r="C108" s="100">
        <v>720151</v>
      </c>
      <c r="D108" s="46">
        <f t="shared" si="3"/>
        <v>486303</v>
      </c>
      <c r="E108" s="79"/>
      <c r="F108" s="100">
        <v>486303</v>
      </c>
      <c r="H108" s="98" t="s">
        <v>589</v>
      </c>
      <c r="I108" s="99" t="s">
        <v>1842</v>
      </c>
      <c r="J108" s="100">
        <v>18000</v>
      </c>
      <c r="K108" s="46">
        <f t="shared" si="4"/>
        <v>121768</v>
      </c>
      <c r="L108" s="79"/>
      <c r="M108" s="100">
        <v>121768</v>
      </c>
      <c r="O108" s="76" t="s">
        <v>568</v>
      </c>
      <c r="P108" s="76" t="s">
        <v>1835</v>
      </c>
      <c r="Q108" s="76"/>
      <c r="R108" s="76">
        <v>441633</v>
      </c>
      <c r="S108" s="76">
        <v>8285</v>
      </c>
      <c r="T108" s="76">
        <v>433348</v>
      </c>
      <c r="V108" s="98" t="s">
        <v>577</v>
      </c>
      <c r="W108" s="99" t="s">
        <v>1838</v>
      </c>
      <c r="X108" s="79"/>
      <c r="Y108" s="46">
        <f t="shared" si="5"/>
        <v>900</v>
      </c>
      <c r="Z108" s="79"/>
      <c r="AA108" s="100">
        <v>900</v>
      </c>
    </row>
    <row r="109" spans="1:27" ht="15">
      <c r="A109" s="98" t="s">
        <v>583</v>
      </c>
      <c r="B109" s="99" t="s">
        <v>1840</v>
      </c>
      <c r="C109" s="100">
        <v>271765</v>
      </c>
      <c r="D109" s="46">
        <f t="shared" si="3"/>
        <v>140014</v>
      </c>
      <c r="E109" s="100">
        <v>1800</v>
      </c>
      <c r="F109" s="100">
        <v>138214</v>
      </c>
      <c r="H109" s="98" t="s">
        <v>592</v>
      </c>
      <c r="I109" s="99" t="s">
        <v>1843</v>
      </c>
      <c r="J109" s="100">
        <v>750</v>
      </c>
      <c r="K109" s="46">
        <f t="shared" si="4"/>
        <v>1001481</v>
      </c>
      <c r="L109" s="79"/>
      <c r="M109" s="100">
        <v>1001481</v>
      </c>
      <c r="O109" s="76" t="s">
        <v>571</v>
      </c>
      <c r="P109" s="76" t="s">
        <v>1836</v>
      </c>
      <c r="Q109" s="76"/>
      <c r="R109" s="76">
        <v>766896</v>
      </c>
      <c r="S109" s="76"/>
      <c r="T109" s="76">
        <v>766896</v>
      </c>
      <c r="V109" s="98" t="s">
        <v>580</v>
      </c>
      <c r="W109" s="99" t="s">
        <v>1839</v>
      </c>
      <c r="X109" s="100">
        <v>95000</v>
      </c>
      <c r="Y109" s="46">
        <f t="shared" si="5"/>
        <v>704342</v>
      </c>
      <c r="Z109" s="79"/>
      <c r="AA109" s="100">
        <v>704342</v>
      </c>
    </row>
    <row r="110" spans="1:27" ht="15">
      <c r="A110" s="98" t="s">
        <v>586</v>
      </c>
      <c r="B110" s="99" t="s">
        <v>1841</v>
      </c>
      <c r="C110" s="79"/>
      <c r="D110" s="46">
        <f t="shared" si="3"/>
        <v>268038</v>
      </c>
      <c r="E110" s="79"/>
      <c r="F110" s="100">
        <v>268038</v>
      </c>
      <c r="H110" s="98" t="s">
        <v>595</v>
      </c>
      <c r="I110" s="99" t="s">
        <v>1844</v>
      </c>
      <c r="J110" s="100">
        <v>1200</v>
      </c>
      <c r="K110" s="46">
        <f t="shared" si="4"/>
        <v>259545</v>
      </c>
      <c r="L110" s="79"/>
      <c r="M110" s="100">
        <v>259545</v>
      </c>
      <c r="O110" s="76" t="s">
        <v>574</v>
      </c>
      <c r="P110" s="76" t="s">
        <v>1837</v>
      </c>
      <c r="Q110" s="76">
        <v>2399581</v>
      </c>
      <c r="R110" s="76">
        <v>331488</v>
      </c>
      <c r="S110" s="76">
        <v>49332</v>
      </c>
      <c r="T110" s="76">
        <v>282156</v>
      </c>
      <c r="V110" s="98" t="s">
        <v>583</v>
      </c>
      <c r="W110" s="99" t="s">
        <v>1840</v>
      </c>
      <c r="X110" s="100">
        <v>5000</v>
      </c>
      <c r="Y110" s="46">
        <f t="shared" si="5"/>
        <v>530958</v>
      </c>
      <c r="Z110" s="100">
        <v>6000</v>
      </c>
      <c r="AA110" s="100">
        <v>524958</v>
      </c>
    </row>
    <row r="111" spans="1:27" ht="15">
      <c r="A111" s="98" t="s">
        <v>589</v>
      </c>
      <c r="B111" s="99" t="s">
        <v>1842</v>
      </c>
      <c r="C111" s="100">
        <v>973607</v>
      </c>
      <c r="D111" s="46">
        <f t="shared" si="3"/>
        <v>227359</v>
      </c>
      <c r="E111" s="79"/>
      <c r="F111" s="100">
        <v>227359</v>
      </c>
      <c r="H111" s="98" t="s">
        <v>601</v>
      </c>
      <c r="I111" s="99" t="s">
        <v>1846</v>
      </c>
      <c r="J111" s="100">
        <v>68900</v>
      </c>
      <c r="K111" s="46">
        <f t="shared" si="4"/>
        <v>266782</v>
      </c>
      <c r="L111" s="79"/>
      <c r="M111" s="100">
        <v>266782</v>
      </c>
      <c r="O111" s="76" t="s">
        <v>577</v>
      </c>
      <c r="P111" s="76" t="s">
        <v>1838</v>
      </c>
      <c r="Q111" s="76"/>
      <c r="R111" s="76">
        <v>3895</v>
      </c>
      <c r="S111" s="76"/>
      <c r="T111" s="76">
        <v>3895</v>
      </c>
      <c r="V111" s="98" t="s">
        <v>586</v>
      </c>
      <c r="W111" s="99" t="s">
        <v>1841</v>
      </c>
      <c r="X111" s="79"/>
      <c r="Y111" s="46">
        <f t="shared" si="5"/>
        <v>1165245</v>
      </c>
      <c r="Z111" s="79"/>
      <c r="AA111" s="100">
        <v>1165245</v>
      </c>
    </row>
    <row r="112" spans="1:27" ht="15">
      <c r="A112" s="98" t="s">
        <v>592</v>
      </c>
      <c r="B112" s="99" t="s">
        <v>1843</v>
      </c>
      <c r="C112" s="79"/>
      <c r="D112" s="46">
        <f t="shared" si="3"/>
        <v>286246</v>
      </c>
      <c r="E112" s="79"/>
      <c r="F112" s="100">
        <v>286246</v>
      </c>
      <c r="H112" s="98" t="s">
        <v>604</v>
      </c>
      <c r="I112" s="99" t="s">
        <v>1847</v>
      </c>
      <c r="J112" s="79"/>
      <c r="K112" s="46">
        <f t="shared" si="4"/>
        <v>1093751</v>
      </c>
      <c r="L112" s="79"/>
      <c r="M112" s="100">
        <v>1093751</v>
      </c>
      <c r="O112" s="76" t="s">
        <v>580</v>
      </c>
      <c r="P112" s="76" t="s">
        <v>1839</v>
      </c>
      <c r="Q112" s="76">
        <v>1200102</v>
      </c>
      <c r="R112" s="76">
        <v>1196201</v>
      </c>
      <c r="S112" s="76">
        <v>1</v>
      </c>
      <c r="T112" s="76">
        <v>1196200</v>
      </c>
      <c r="V112" s="98" t="s">
        <v>589</v>
      </c>
      <c r="W112" s="99" t="s">
        <v>1842</v>
      </c>
      <c r="X112" s="100">
        <v>43332</v>
      </c>
      <c r="Y112" s="46">
        <f t="shared" si="5"/>
        <v>305493</v>
      </c>
      <c r="Z112" s="79"/>
      <c r="AA112" s="100">
        <v>305493</v>
      </c>
    </row>
    <row r="113" spans="1:27" ht="15">
      <c r="A113" s="98" t="s">
        <v>595</v>
      </c>
      <c r="B113" s="99" t="s">
        <v>1844</v>
      </c>
      <c r="C113" s="100">
        <v>1363060</v>
      </c>
      <c r="D113" s="46">
        <f t="shared" si="3"/>
        <v>1146197</v>
      </c>
      <c r="E113" s="100">
        <v>141900</v>
      </c>
      <c r="F113" s="100">
        <v>1004297</v>
      </c>
      <c r="H113" s="98" t="s">
        <v>607</v>
      </c>
      <c r="I113" s="99" t="s">
        <v>1848</v>
      </c>
      <c r="J113" s="100">
        <v>17900</v>
      </c>
      <c r="K113" s="46">
        <f t="shared" si="4"/>
        <v>2502301</v>
      </c>
      <c r="L113" s="79"/>
      <c r="M113" s="100">
        <v>2502301</v>
      </c>
      <c r="O113" s="76" t="s">
        <v>583</v>
      </c>
      <c r="P113" s="76" t="s">
        <v>1840</v>
      </c>
      <c r="Q113" s="76">
        <v>536393</v>
      </c>
      <c r="R113" s="76">
        <v>558615</v>
      </c>
      <c r="S113" s="76">
        <v>5200</v>
      </c>
      <c r="T113" s="76">
        <v>553415</v>
      </c>
      <c r="V113" s="98" t="s">
        <v>592</v>
      </c>
      <c r="W113" s="99" t="s">
        <v>1843</v>
      </c>
      <c r="X113" s="100">
        <v>750</v>
      </c>
      <c r="Y113" s="46">
        <f t="shared" si="5"/>
        <v>1213818</v>
      </c>
      <c r="Z113" s="100">
        <v>8000</v>
      </c>
      <c r="AA113" s="100">
        <v>1205818</v>
      </c>
    </row>
    <row r="114" spans="1:27" ht="15">
      <c r="A114" s="98" t="s">
        <v>598</v>
      </c>
      <c r="B114" s="99" t="s">
        <v>1845</v>
      </c>
      <c r="C114" s="100">
        <v>47400</v>
      </c>
      <c r="D114" s="46">
        <f t="shared" si="3"/>
        <v>407122</v>
      </c>
      <c r="E114" s="100">
        <v>292000</v>
      </c>
      <c r="F114" s="100">
        <v>115122</v>
      </c>
      <c r="H114" s="98" t="s">
        <v>610</v>
      </c>
      <c r="I114" s="99" t="s">
        <v>2283</v>
      </c>
      <c r="J114" s="79"/>
      <c r="K114" s="46">
        <f t="shared" si="4"/>
        <v>1569</v>
      </c>
      <c r="L114" s="79"/>
      <c r="M114" s="100">
        <v>1569</v>
      </c>
      <c r="O114" s="76" t="s">
        <v>586</v>
      </c>
      <c r="P114" s="76" t="s">
        <v>1841</v>
      </c>
      <c r="Q114" s="76">
        <v>115000</v>
      </c>
      <c r="R114" s="76">
        <v>739884</v>
      </c>
      <c r="S114" s="76">
        <v>15300</v>
      </c>
      <c r="T114" s="76">
        <v>724584</v>
      </c>
      <c r="V114" s="98" t="s">
        <v>595</v>
      </c>
      <c r="W114" s="99" t="s">
        <v>1844</v>
      </c>
      <c r="X114" s="100">
        <v>1690900</v>
      </c>
      <c r="Y114" s="46">
        <f t="shared" si="5"/>
        <v>1320365</v>
      </c>
      <c r="Z114" s="100">
        <v>24825</v>
      </c>
      <c r="AA114" s="100">
        <v>1295540</v>
      </c>
    </row>
    <row r="115" spans="1:27" ht="15">
      <c r="A115" s="98" t="s">
        <v>601</v>
      </c>
      <c r="B115" s="99" t="s">
        <v>1846</v>
      </c>
      <c r="C115" s="100">
        <v>2423870</v>
      </c>
      <c r="D115" s="46">
        <f t="shared" si="3"/>
        <v>916277</v>
      </c>
      <c r="E115" s="100">
        <v>265586</v>
      </c>
      <c r="F115" s="100">
        <v>650691</v>
      </c>
      <c r="H115" s="98" t="s">
        <v>613</v>
      </c>
      <c r="I115" s="99" t="s">
        <v>1849</v>
      </c>
      <c r="J115" s="79"/>
      <c r="K115" s="46">
        <f t="shared" si="4"/>
        <v>2804091</v>
      </c>
      <c r="L115" s="79"/>
      <c r="M115" s="100">
        <v>2804091</v>
      </c>
      <c r="O115" s="76" t="s">
        <v>589</v>
      </c>
      <c r="P115" s="76" t="s">
        <v>1842</v>
      </c>
      <c r="Q115" s="76">
        <v>2320606</v>
      </c>
      <c r="R115" s="76">
        <v>742479</v>
      </c>
      <c r="S115" s="76"/>
      <c r="T115" s="76">
        <v>742479</v>
      </c>
      <c r="V115" s="98" t="s">
        <v>601</v>
      </c>
      <c r="W115" s="99" t="s">
        <v>1846</v>
      </c>
      <c r="X115" s="100">
        <v>942135</v>
      </c>
      <c r="Y115" s="46">
        <f t="shared" si="5"/>
        <v>4472001</v>
      </c>
      <c r="Z115" s="100">
        <v>35600</v>
      </c>
      <c r="AA115" s="100">
        <v>4436401</v>
      </c>
    </row>
    <row r="116" spans="1:27" ht="15">
      <c r="A116" s="98" t="s">
        <v>604</v>
      </c>
      <c r="B116" s="99" t="s">
        <v>1847</v>
      </c>
      <c r="C116" s="100">
        <v>1539714</v>
      </c>
      <c r="D116" s="46">
        <f t="shared" si="3"/>
        <v>257852</v>
      </c>
      <c r="E116" s="100">
        <v>40000</v>
      </c>
      <c r="F116" s="100">
        <v>217852</v>
      </c>
      <c r="H116" s="98" t="s">
        <v>616</v>
      </c>
      <c r="I116" s="99" t="s">
        <v>1850</v>
      </c>
      <c r="J116" s="79"/>
      <c r="K116" s="46">
        <f t="shared" si="4"/>
        <v>8312</v>
      </c>
      <c r="L116" s="79"/>
      <c r="M116" s="100">
        <v>8312</v>
      </c>
      <c r="O116" s="76" t="s">
        <v>592</v>
      </c>
      <c r="P116" s="76" t="s">
        <v>1843</v>
      </c>
      <c r="Q116" s="76">
        <v>100003</v>
      </c>
      <c r="R116" s="76">
        <v>1051944</v>
      </c>
      <c r="S116" s="76">
        <v>118408</v>
      </c>
      <c r="T116" s="76">
        <v>933536</v>
      </c>
      <c r="V116" s="98" t="s">
        <v>604</v>
      </c>
      <c r="W116" s="99" t="s">
        <v>1847</v>
      </c>
      <c r="X116" s="100">
        <v>7500</v>
      </c>
      <c r="Y116" s="46">
        <f t="shared" si="5"/>
        <v>8335553</v>
      </c>
      <c r="Z116" s="100">
        <v>12225</v>
      </c>
      <c r="AA116" s="100">
        <v>8323328</v>
      </c>
    </row>
    <row r="117" spans="1:27" ht="15">
      <c r="A117" s="98" t="s">
        <v>607</v>
      </c>
      <c r="B117" s="99" t="s">
        <v>1848</v>
      </c>
      <c r="C117" s="100">
        <v>199700</v>
      </c>
      <c r="D117" s="46">
        <f t="shared" si="3"/>
        <v>1059969</v>
      </c>
      <c r="E117" s="100">
        <v>23289</v>
      </c>
      <c r="F117" s="100">
        <v>1036680</v>
      </c>
      <c r="H117" s="98" t="s">
        <v>619</v>
      </c>
      <c r="I117" s="99" t="s">
        <v>1851</v>
      </c>
      <c r="J117" s="79"/>
      <c r="K117" s="46">
        <f t="shared" si="4"/>
        <v>2700</v>
      </c>
      <c r="L117" s="79"/>
      <c r="M117" s="100">
        <v>2700</v>
      </c>
      <c r="O117" s="76" t="s">
        <v>595</v>
      </c>
      <c r="P117" s="76" t="s">
        <v>1844</v>
      </c>
      <c r="Q117" s="76">
        <v>4772412</v>
      </c>
      <c r="R117" s="76">
        <v>2866422</v>
      </c>
      <c r="S117" s="76">
        <v>497605</v>
      </c>
      <c r="T117" s="76">
        <v>2368817</v>
      </c>
      <c r="V117" s="98" t="s">
        <v>607</v>
      </c>
      <c r="W117" s="99" t="s">
        <v>1848</v>
      </c>
      <c r="X117" s="100">
        <v>543001</v>
      </c>
      <c r="Y117" s="46">
        <f t="shared" si="5"/>
        <v>11100731</v>
      </c>
      <c r="Z117" s="100">
        <v>1577619</v>
      </c>
      <c r="AA117" s="100">
        <v>9523112</v>
      </c>
    </row>
    <row r="118" spans="1:27" ht="15">
      <c r="A118" s="98" t="s">
        <v>610</v>
      </c>
      <c r="B118" s="99" t="s">
        <v>2283</v>
      </c>
      <c r="C118" s="79"/>
      <c r="D118" s="46">
        <f t="shared" si="3"/>
        <v>2189</v>
      </c>
      <c r="E118" s="79"/>
      <c r="F118" s="100">
        <v>2189</v>
      </c>
      <c r="H118" s="98" t="s">
        <v>622</v>
      </c>
      <c r="I118" s="99" t="s">
        <v>1852</v>
      </c>
      <c r="J118" s="100">
        <v>45800</v>
      </c>
      <c r="K118" s="46">
        <f t="shared" si="4"/>
        <v>187225</v>
      </c>
      <c r="L118" s="79"/>
      <c r="M118" s="100">
        <v>187225</v>
      </c>
      <c r="O118" s="76" t="s">
        <v>598</v>
      </c>
      <c r="P118" s="76" t="s">
        <v>1845</v>
      </c>
      <c r="Q118" s="76">
        <v>47400</v>
      </c>
      <c r="R118" s="76">
        <v>732772</v>
      </c>
      <c r="S118" s="76">
        <v>292000</v>
      </c>
      <c r="T118" s="76">
        <v>440772</v>
      </c>
      <c r="V118" s="98" t="s">
        <v>610</v>
      </c>
      <c r="W118" s="99" t="s">
        <v>2283</v>
      </c>
      <c r="X118" s="100">
        <v>3087</v>
      </c>
      <c r="Y118" s="46">
        <f t="shared" si="5"/>
        <v>139419</v>
      </c>
      <c r="Z118" s="79"/>
      <c r="AA118" s="100">
        <v>139419</v>
      </c>
    </row>
    <row r="119" spans="1:27" ht="15">
      <c r="A119" s="98" t="s">
        <v>613</v>
      </c>
      <c r="B119" s="99" t="s">
        <v>1849</v>
      </c>
      <c r="C119" s="79"/>
      <c r="D119" s="46">
        <f t="shared" si="3"/>
        <v>30000</v>
      </c>
      <c r="E119" s="100">
        <v>8700</v>
      </c>
      <c r="F119" s="100">
        <v>21300</v>
      </c>
      <c r="H119" s="98" t="s">
        <v>625</v>
      </c>
      <c r="I119" s="99" t="s">
        <v>1853</v>
      </c>
      <c r="J119" s="79"/>
      <c r="K119" s="46">
        <f t="shared" si="4"/>
        <v>1700</v>
      </c>
      <c r="L119" s="79"/>
      <c r="M119" s="100">
        <v>1700</v>
      </c>
      <c r="O119" s="76" t="s">
        <v>601</v>
      </c>
      <c r="P119" s="76" t="s">
        <v>1846</v>
      </c>
      <c r="Q119" s="76">
        <v>7585248</v>
      </c>
      <c r="R119" s="76">
        <v>3151026</v>
      </c>
      <c r="S119" s="76">
        <v>1068775</v>
      </c>
      <c r="T119" s="76">
        <v>2082251</v>
      </c>
      <c r="V119" s="98" t="s">
        <v>613</v>
      </c>
      <c r="W119" s="99" t="s">
        <v>1849</v>
      </c>
      <c r="X119" s="79"/>
      <c r="Y119" s="46">
        <f t="shared" si="5"/>
        <v>3612620</v>
      </c>
      <c r="Z119" s="100">
        <v>56978</v>
      </c>
      <c r="AA119" s="100">
        <v>3555642</v>
      </c>
    </row>
    <row r="120" spans="1:27" ht="15">
      <c r="A120" s="98" t="s">
        <v>616</v>
      </c>
      <c r="B120" s="99" t="s">
        <v>1850</v>
      </c>
      <c r="C120" s="79"/>
      <c r="D120" s="46">
        <f t="shared" si="3"/>
        <v>187198</v>
      </c>
      <c r="E120" s="79"/>
      <c r="F120" s="100">
        <v>187198</v>
      </c>
      <c r="H120" s="98" t="s">
        <v>631</v>
      </c>
      <c r="I120" s="99" t="s">
        <v>1855</v>
      </c>
      <c r="J120" s="100">
        <v>102500</v>
      </c>
      <c r="K120" s="46">
        <f t="shared" si="4"/>
        <v>94697</v>
      </c>
      <c r="L120" s="79"/>
      <c r="M120" s="100">
        <v>94697</v>
      </c>
      <c r="O120" s="76" t="s">
        <v>604</v>
      </c>
      <c r="P120" s="76" t="s">
        <v>1847</v>
      </c>
      <c r="Q120" s="76">
        <v>4195827</v>
      </c>
      <c r="R120" s="76">
        <v>861990</v>
      </c>
      <c r="S120" s="76">
        <v>44100</v>
      </c>
      <c r="T120" s="76">
        <v>817890</v>
      </c>
      <c r="V120" s="98" t="s">
        <v>616</v>
      </c>
      <c r="W120" s="99" t="s">
        <v>1850</v>
      </c>
      <c r="X120" s="79"/>
      <c r="Y120" s="46">
        <f t="shared" si="5"/>
        <v>120896</v>
      </c>
      <c r="Z120" s="79"/>
      <c r="AA120" s="100">
        <v>120896</v>
      </c>
    </row>
    <row r="121" spans="1:27" ht="15">
      <c r="A121" s="98" t="s">
        <v>619</v>
      </c>
      <c r="B121" s="99" t="s">
        <v>1851</v>
      </c>
      <c r="C121" s="79"/>
      <c r="D121" s="46">
        <f t="shared" si="3"/>
        <v>31006</v>
      </c>
      <c r="E121" s="79"/>
      <c r="F121" s="100">
        <v>31006</v>
      </c>
      <c r="H121" s="98" t="s">
        <v>634</v>
      </c>
      <c r="I121" s="99" t="s">
        <v>1856</v>
      </c>
      <c r="J121" s="100">
        <v>592178</v>
      </c>
      <c r="K121" s="46">
        <f t="shared" si="4"/>
        <v>86935</v>
      </c>
      <c r="L121" s="100">
        <v>450</v>
      </c>
      <c r="M121" s="100">
        <v>86485</v>
      </c>
      <c r="O121" s="76" t="s">
        <v>607</v>
      </c>
      <c r="P121" s="76" t="s">
        <v>1848</v>
      </c>
      <c r="Q121" s="76">
        <v>2437451</v>
      </c>
      <c r="R121" s="76">
        <v>3791123</v>
      </c>
      <c r="S121" s="76">
        <v>145639</v>
      </c>
      <c r="T121" s="76">
        <v>3645484</v>
      </c>
      <c r="V121" s="98" t="s">
        <v>619</v>
      </c>
      <c r="W121" s="99" t="s">
        <v>1851</v>
      </c>
      <c r="X121" s="79"/>
      <c r="Y121" s="46">
        <f t="shared" si="5"/>
        <v>22700</v>
      </c>
      <c r="Z121" s="79"/>
      <c r="AA121" s="100">
        <v>22700</v>
      </c>
    </row>
    <row r="122" spans="1:27" ht="15">
      <c r="A122" s="98" t="s">
        <v>622</v>
      </c>
      <c r="B122" s="99" t="s">
        <v>1852</v>
      </c>
      <c r="C122" s="100">
        <v>6300</v>
      </c>
      <c r="D122" s="46">
        <f t="shared" si="3"/>
        <v>534334</v>
      </c>
      <c r="E122" s="100">
        <v>48100</v>
      </c>
      <c r="F122" s="100">
        <v>486234</v>
      </c>
      <c r="H122" s="98" t="s">
        <v>637</v>
      </c>
      <c r="I122" s="99" t="s">
        <v>1857</v>
      </c>
      <c r="J122" s="100">
        <v>608072</v>
      </c>
      <c r="K122" s="46">
        <f t="shared" si="4"/>
        <v>104500</v>
      </c>
      <c r="L122" s="79"/>
      <c r="M122" s="100">
        <v>104500</v>
      </c>
      <c r="O122" s="76" t="s">
        <v>610</v>
      </c>
      <c r="P122" s="76" t="s">
        <v>2283</v>
      </c>
      <c r="Q122" s="76">
        <v>300</v>
      </c>
      <c r="R122" s="76">
        <v>33169</v>
      </c>
      <c r="S122" s="76"/>
      <c r="T122" s="76">
        <v>33169</v>
      </c>
      <c r="V122" s="98" t="s">
        <v>622</v>
      </c>
      <c r="W122" s="99" t="s">
        <v>1852</v>
      </c>
      <c r="X122" s="100">
        <v>62551</v>
      </c>
      <c r="Y122" s="46">
        <f t="shared" si="5"/>
        <v>286189</v>
      </c>
      <c r="Z122" s="100">
        <v>55000</v>
      </c>
      <c r="AA122" s="100">
        <v>231189</v>
      </c>
    </row>
    <row r="123" spans="1:27" ht="15">
      <c r="A123" s="98" t="s">
        <v>625</v>
      </c>
      <c r="B123" s="99" t="s">
        <v>1853</v>
      </c>
      <c r="C123" s="79"/>
      <c r="D123" s="46">
        <f t="shared" si="3"/>
        <v>107555</v>
      </c>
      <c r="E123" s="79"/>
      <c r="F123" s="100">
        <v>107555</v>
      </c>
      <c r="H123" s="98" t="s">
        <v>640</v>
      </c>
      <c r="I123" s="99" t="s">
        <v>2284</v>
      </c>
      <c r="J123" s="100">
        <v>7000</v>
      </c>
      <c r="K123" s="46">
        <f t="shared" si="4"/>
        <v>518810</v>
      </c>
      <c r="L123" s="79"/>
      <c r="M123" s="100">
        <v>518810</v>
      </c>
      <c r="O123" s="76" t="s">
        <v>613</v>
      </c>
      <c r="P123" s="76" t="s">
        <v>1849</v>
      </c>
      <c r="Q123" s="76"/>
      <c r="R123" s="76">
        <v>181365</v>
      </c>
      <c r="S123" s="76">
        <v>8700</v>
      </c>
      <c r="T123" s="76">
        <v>172665</v>
      </c>
      <c r="V123" s="98" t="s">
        <v>625</v>
      </c>
      <c r="W123" s="99" t="s">
        <v>1853</v>
      </c>
      <c r="X123" s="79"/>
      <c r="Y123" s="46">
        <f t="shared" si="5"/>
        <v>3100</v>
      </c>
      <c r="Z123" s="79"/>
      <c r="AA123" s="100">
        <v>3100</v>
      </c>
    </row>
    <row r="124" spans="1:27" ht="15">
      <c r="A124" s="98" t="s">
        <v>628</v>
      </c>
      <c r="B124" s="99" t="s">
        <v>1854</v>
      </c>
      <c r="C124" s="79"/>
      <c r="D124" s="46">
        <f t="shared" si="3"/>
        <v>131900</v>
      </c>
      <c r="E124" s="79"/>
      <c r="F124" s="100">
        <v>131900</v>
      </c>
      <c r="H124" s="98" t="s">
        <v>643</v>
      </c>
      <c r="I124" s="99" t="s">
        <v>1820</v>
      </c>
      <c r="J124" s="100">
        <v>1200</v>
      </c>
      <c r="K124" s="46">
        <f t="shared" si="4"/>
        <v>9250</v>
      </c>
      <c r="L124" s="79"/>
      <c r="M124" s="100">
        <v>9250</v>
      </c>
      <c r="O124" s="76" t="s">
        <v>616</v>
      </c>
      <c r="P124" s="76" t="s">
        <v>1850</v>
      </c>
      <c r="Q124" s="76"/>
      <c r="R124" s="76">
        <v>418093</v>
      </c>
      <c r="S124" s="76"/>
      <c r="T124" s="76">
        <v>418093</v>
      </c>
      <c r="V124" s="98" t="s">
        <v>628</v>
      </c>
      <c r="W124" s="99" t="s">
        <v>1854</v>
      </c>
      <c r="X124" s="79"/>
      <c r="Y124" s="46">
        <f t="shared" si="5"/>
        <v>10200</v>
      </c>
      <c r="Z124" s="79"/>
      <c r="AA124" s="100">
        <v>10200</v>
      </c>
    </row>
    <row r="125" spans="1:27" ht="15">
      <c r="A125" s="98" t="s">
        <v>631</v>
      </c>
      <c r="B125" s="99" t="s">
        <v>1855</v>
      </c>
      <c r="C125" s="100">
        <v>10000</v>
      </c>
      <c r="D125" s="46">
        <f t="shared" si="3"/>
        <v>146328</v>
      </c>
      <c r="E125" s="100">
        <v>70500</v>
      </c>
      <c r="F125" s="100">
        <v>75828</v>
      </c>
      <c r="H125" s="98" t="s">
        <v>645</v>
      </c>
      <c r="I125" s="99" t="s">
        <v>1858</v>
      </c>
      <c r="J125" s="79"/>
      <c r="K125" s="46">
        <f t="shared" si="4"/>
        <v>102578</v>
      </c>
      <c r="L125" s="79"/>
      <c r="M125" s="100">
        <v>102578</v>
      </c>
      <c r="O125" s="76" t="s">
        <v>619</v>
      </c>
      <c r="P125" s="76" t="s">
        <v>1851</v>
      </c>
      <c r="Q125" s="76"/>
      <c r="R125" s="76">
        <v>66260</v>
      </c>
      <c r="S125" s="76"/>
      <c r="T125" s="76">
        <v>66260</v>
      </c>
      <c r="V125" s="98" t="s">
        <v>631</v>
      </c>
      <c r="W125" s="99" t="s">
        <v>1855</v>
      </c>
      <c r="X125" s="100">
        <v>102500</v>
      </c>
      <c r="Y125" s="46">
        <f t="shared" si="5"/>
        <v>199797</v>
      </c>
      <c r="Z125" s="79"/>
      <c r="AA125" s="100">
        <v>199797</v>
      </c>
    </row>
    <row r="126" spans="1:27" ht="15">
      <c r="A126" s="98" t="s">
        <v>634</v>
      </c>
      <c r="B126" s="99" t="s">
        <v>1856</v>
      </c>
      <c r="C126" s="79"/>
      <c r="D126" s="46">
        <f t="shared" si="3"/>
        <v>599923</v>
      </c>
      <c r="E126" s="100">
        <v>79050</v>
      </c>
      <c r="F126" s="100">
        <v>520873</v>
      </c>
      <c r="H126" s="98" t="s">
        <v>648</v>
      </c>
      <c r="I126" s="99" t="s">
        <v>1859</v>
      </c>
      <c r="J126" s="79"/>
      <c r="K126" s="46">
        <f t="shared" si="4"/>
        <v>34466</v>
      </c>
      <c r="L126" s="79"/>
      <c r="M126" s="100">
        <v>34466</v>
      </c>
      <c r="O126" s="76" t="s">
        <v>622</v>
      </c>
      <c r="P126" s="76" t="s">
        <v>1852</v>
      </c>
      <c r="Q126" s="76">
        <v>16600</v>
      </c>
      <c r="R126" s="76">
        <v>1698842</v>
      </c>
      <c r="S126" s="76">
        <v>51600</v>
      </c>
      <c r="T126" s="76">
        <v>1647242</v>
      </c>
      <c r="V126" s="98" t="s">
        <v>634</v>
      </c>
      <c r="W126" s="99" t="s">
        <v>1856</v>
      </c>
      <c r="X126" s="100">
        <v>752378</v>
      </c>
      <c r="Y126" s="46">
        <f t="shared" si="5"/>
        <v>418479</v>
      </c>
      <c r="Z126" s="100">
        <v>3950</v>
      </c>
      <c r="AA126" s="100">
        <v>414529</v>
      </c>
    </row>
    <row r="127" spans="1:27" ht="15">
      <c r="A127" s="98" t="s">
        <v>637</v>
      </c>
      <c r="B127" s="99" t="s">
        <v>1857</v>
      </c>
      <c r="C127" s="100">
        <v>427050</v>
      </c>
      <c r="D127" s="46">
        <f t="shared" si="3"/>
        <v>164925</v>
      </c>
      <c r="E127" s="79"/>
      <c r="F127" s="100">
        <v>164925</v>
      </c>
      <c r="H127" s="98" t="s">
        <v>651</v>
      </c>
      <c r="I127" s="99" t="s">
        <v>1860</v>
      </c>
      <c r="J127" s="79"/>
      <c r="K127" s="46">
        <f t="shared" si="4"/>
        <v>16250</v>
      </c>
      <c r="L127" s="79"/>
      <c r="M127" s="100">
        <v>16250</v>
      </c>
      <c r="O127" s="76" t="s">
        <v>625</v>
      </c>
      <c r="P127" s="76" t="s">
        <v>1853</v>
      </c>
      <c r="Q127" s="76"/>
      <c r="R127" s="76">
        <v>420246</v>
      </c>
      <c r="S127" s="76"/>
      <c r="T127" s="76">
        <v>420246</v>
      </c>
      <c r="V127" s="98" t="s">
        <v>637</v>
      </c>
      <c r="W127" s="99" t="s">
        <v>1857</v>
      </c>
      <c r="X127" s="100">
        <v>620072</v>
      </c>
      <c r="Y127" s="46">
        <f t="shared" si="5"/>
        <v>698250</v>
      </c>
      <c r="Z127" s="79"/>
      <c r="AA127" s="100">
        <v>698250</v>
      </c>
    </row>
    <row r="128" spans="1:27" ht="15">
      <c r="A128" s="98" t="s">
        <v>640</v>
      </c>
      <c r="B128" s="99" t="s">
        <v>2284</v>
      </c>
      <c r="C128" s="79"/>
      <c r="D128" s="46">
        <f t="shared" si="3"/>
        <v>182252</v>
      </c>
      <c r="E128" s="100">
        <v>26100</v>
      </c>
      <c r="F128" s="100">
        <v>156152</v>
      </c>
      <c r="H128" s="98" t="s">
        <v>654</v>
      </c>
      <c r="I128" s="99" t="s">
        <v>2285</v>
      </c>
      <c r="J128" s="79"/>
      <c r="K128" s="46">
        <f t="shared" si="4"/>
        <v>8900</v>
      </c>
      <c r="L128" s="79"/>
      <c r="M128" s="100">
        <v>8900</v>
      </c>
      <c r="O128" s="76" t="s">
        <v>628</v>
      </c>
      <c r="P128" s="76" t="s">
        <v>1854</v>
      </c>
      <c r="Q128" s="76"/>
      <c r="R128" s="76">
        <v>349758</v>
      </c>
      <c r="S128" s="76"/>
      <c r="T128" s="76">
        <v>349758</v>
      </c>
      <c r="V128" s="98" t="s">
        <v>640</v>
      </c>
      <c r="W128" s="99" t="s">
        <v>2284</v>
      </c>
      <c r="X128" s="100">
        <v>7000</v>
      </c>
      <c r="Y128" s="46">
        <f t="shared" si="5"/>
        <v>545779</v>
      </c>
      <c r="Z128" s="79"/>
      <c r="AA128" s="100">
        <v>545779</v>
      </c>
    </row>
    <row r="129" spans="1:27" ht="15">
      <c r="A129" s="98" t="s">
        <v>643</v>
      </c>
      <c r="B129" s="99" t="s">
        <v>1820</v>
      </c>
      <c r="C129" s="100">
        <v>24925</v>
      </c>
      <c r="D129" s="46">
        <f t="shared" si="3"/>
        <v>100</v>
      </c>
      <c r="E129" s="79"/>
      <c r="F129" s="100">
        <v>100</v>
      </c>
      <c r="H129" s="98" t="s">
        <v>658</v>
      </c>
      <c r="I129" s="99" t="s">
        <v>2286</v>
      </c>
      <c r="J129" s="79"/>
      <c r="K129" s="46">
        <f t="shared" si="4"/>
        <v>15928</v>
      </c>
      <c r="L129" s="79"/>
      <c r="M129" s="100">
        <v>15928</v>
      </c>
      <c r="O129" s="76" t="s">
        <v>631</v>
      </c>
      <c r="P129" s="76" t="s">
        <v>1855</v>
      </c>
      <c r="Q129" s="76">
        <v>10000</v>
      </c>
      <c r="R129" s="76">
        <v>449416</v>
      </c>
      <c r="S129" s="76">
        <v>132200</v>
      </c>
      <c r="T129" s="76">
        <v>317216</v>
      </c>
      <c r="V129" s="98" t="s">
        <v>643</v>
      </c>
      <c r="W129" s="99" t="s">
        <v>1820</v>
      </c>
      <c r="X129" s="100">
        <v>1200</v>
      </c>
      <c r="Y129" s="46">
        <f t="shared" si="5"/>
        <v>27050</v>
      </c>
      <c r="Z129" s="79"/>
      <c r="AA129" s="100">
        <v>27050</v>
      </c>
    </row>
    <row r="130" spans="1:27" ht="15">
      <c r="A130" s="98" t="s">
        <v>645</v>
      </c>
      <c r="B130" s="99" t="s">
        <v>1858</v>
      </c>
      <c r="C130" s="100">
        <v>166000</v>
      </c>
      <c r="D130" s="46">
        <f t="shared" si="3"/>
        <v>296896</v>
      </c>
      <c r="E130" s="100">
        <v>19600</v>
      </c>
      <c r="F130" s="100">
        <v>277296</v>
      </c>
      <c r="H130" s="98" t="s">
        <v>664</v>
      </c>
      <c r="I130" s="99" t="s">
        <v>1861</v>
      </c>
      <c r="J130" s="100">
        <v>508695</v>
      </c>
      <c r="K130" s="46">
        <f t="shared" si="4"/>
        <v>52000</v>
      </c>
      <c r="L130" s="79"/>
      <c r="M130" s="100">
        <v>52000</v>
      </c>
      <c r="O130" s="76" t="s">
        <v>634</v>
      </c>
      <c r="P130" s="76" t="s">
        <v>1856</v>
      </c>
      <c r="Q130" s="76"/>
      <c r="R130" s="76">
        <v>1172321</v>
      </c>
      <c r="S130" s="76">
        <v>136718</v>
      </c>
      <c r="T130" s="76">
        <v>1035603</v>
      </c>
      <c r="V130" s="98" t="s">
        <v>645</v>
      </c>
      <c r="W130" s="99" t="s">
        <v>1858</v>
      </c>
      <c r="X130" s="100">
        <v>80000</v>
      </c>
      <c r="Y130" s="46">
        <f t="shared" si="5"/>
        <v>662075</v>
      </c>
      <c r="Z130" s="79"/>
      <c r="AA130" s="100">
        <v>662075</v>
      </c>
    </row>
    <row r="131" spans="1:27" ht="15">
      <c r="A131" s="98" t="s">
        <v>648</v>
      </c>
      <c r="B131" s="99" t="s">
        <v>1859</v>
      </c>
      <c r="C131" s="100">
        <v>1100</v>
      </c>
      <c r="D131" s="46">
        <f t="shared" si="3"/>
        <v>1434328</v>
      </c>
      <c r="E131" s="100">
        <v>66510</v>
      </c>
      <c r="F131" s="100">
        <v>1367818</v>
      </c>
      <c r="H131" s="98" t="s">
        <v>667</v>
      </c>
      <c r="I131" s="99" t="s">
        <v>1862</v>
      </c>
      <c r="J131" s="79"/>
      <c r="K131" s="46">
        <f t="shared" si="4"/>
        <v>1143242</v>
      </c>
      <c r="L131" s="100">
        <v>520000</v>
      </c>
      <c r="M131" s="100">
        <v>623242</v>
      </c>
      <c r="O131" s="76" t="s">
        <v>637</v>
      </c>
      <c r="P131" s="76" t="s">
        <v>1857</v>
      </c>
      <c r="Q131" s="76">
        <v>645050</v>
      </c>
      <c r="R131" s="76">
        <v>327165</v>
      </c>
      <c r="S131" s="76"/>
      <c r="T131" s="76">
        <v>327165</v>
      </c>
      <c r="V131" s="98" t="s">
        <v>648</v>
      </c>
      <c r="W131" s="99" t="s">
        <v>1859</v>
      </c>
      <c r="X131" s="79"/>
      <c r="Y131" s="46">
        <f t="shared" si="5"/>
        <v>7691383</v>
      </c>
      <c r="Z131" s="79"/>
      <c r="AA131" s="100">
        <v>7691383</v>
      </c>
    </row>
    <row r="132" spans="1:27" ht="15">
      <c r="A132" s="98" t="s">
        <v>651</v>
      </c>
      <c r="B132" s="99" t="s">
        <v>1860</v>
      </c>
      <c r="C132" s="79"/>
      <c r="D132" s="46">
        <f t="shared" si="3"/>
        <v>3125</v>
      </c>
      <c r="E132" s="79"/>
      <c r="F132" s="100">
        <v>3125</v>
      </c>
      <c r="H132" s="98" t="s">
        <v>670</v>
      </c>
      <c r="I132" s="99" t="s">
        <v>1863</v>
      </c>
      <c r="J132" s="79"/>
      <c r="K132" s="46">
        <f t="shared" si="4"/>
        <v>431383</v>
      </c>
      <c r="L132" s="79"/>
      <c r="M132" s="100">
        <v>431383</v>
      </c>
      <c r="O132" s="76" t="s">
        <v>640</v>
      </c>
      <c r="P132" s="76" t="s">
        <v>2284</v>
      </c>
      <c r="Q132" s="76">
        <v>109000</v>
      </c>
      <c r="R132" s="76">
        <v>553779</v>
      </c>
      <c r="S132" s="76">
        <v>56100</v>
      </c>
      <c r="T132" s="76">
        <v>497679</v>
      </c>
      <c r="V132" s="98" t="s">
        <v>651</v>
      </c>
      <c r="W132" s="99" t="s">
        <v>1860</v>
      </c>
      <c r="X132" s="79"/>
      <c r="Y132" s="46">
        <f t="shared" si="5"/>
        <v>71769</v>
      </c>
      <c r="Z132" s="79"/>
      <c r="AA132" s="100">
        <v>71769</v>
      </c>
    </row>
    <row r="133" spans="1:27" ht="15">
      <c r="A133" s="98" t="s">
        <v>658</v>
      </c>
      <c r="B133" s="99" t="s">
        <v>2286</v>
      </c>
      <c r="C133" s="79"/>
      <c r="D133" s="46">
        <f t="shared" si="3"/>
        <v>66891</v>
      </c>
      <c r="E133" s="79"/>
      <c r="F133" s="100">
        <v>66891</v>
      </c>
      <c r="H133" s="98" t="s">
        <v>673</v>
      </c>
      <c r="I133" s="99" t="s">
        <v>1864</v>
      </c>
      <c r="J133" s="100">
        <v>1550</v>
      </c>
      <c r="K133" s="46">
        <f t="shared" si="4"/>
        <v>48975</v>
      </c>
      <c r="L133" s="79"/>
      <c r="M133" s="100">
        <v>48975</v>
      </c>
      <c r="O133" s="76" t="s">
        <v>643</v>
      </c>
      <c r="P133" s="76" t="s">
        <v>1820</v>
      </c>
      <c r="Q133" s="76">
        <v>37175</v>
      </c>
      <c r="R133" s="76">
        <v>135745</v>
      </c>
      <c r="S133" s="76"/>
      <c r="T133" s="76">
        <v>135745</v>
      </c>
      <c r="V133" s="98" t="s">
        <v>654</v>
      </c>
      <c r="W133" s="99" t="s">
        <v>2285</v>
      </c>
      <c r="X133" s="100">
        <v>93800</v>
      </c>
      <c r="Y133" s="46">
        <f t="shared" si="5"/>
        <v>20144</v>
      </c>
      <c r="Z133" s="79"/>
      <c r="AA133" s="100">
        <v>20144</v>
      </c>
    </row>
    <row r="134" spans="1:27" ht="15">
      <c r="A134" s="98" t="s">
        <v>661</v>
      </c>
      <c r="B134" s="99" t="s">
        <v>2287</v>
      </c>
      <c r="C134" s="79"/>
      <c r="D134" s="46">
        <f t="shared" si="3"/>
        <v>10877</v>
      </c>
      <c r="E134" s="79"/>
      <c r="F134" s="100">
        <v>10877</v>
      </c>
      <c r="H134" s="98" t="s">
        <v>676</v>
      </c>
      <c r="I134" s="99" t="s">
        <v>1865</v>
      </c>
      <c r="J134" s="79"/>
      <c r="K134" s="46">
        <f t="shared" si="4"/>
        <v>61800</v>
      </c>
      <c r="L134" s="79"/>
      <c r="M134" s="100">
        <v>61800</v>
      </c>
      <c r="O134" s="76" t="s">
        <v>645</v>
      </c>
      <c r="P134" s="76" t="s">
        <v>1858</v>
      </c>
      <c r="Q134" s="76">
        <v>166000</v>
      </c>
      <c r="R134" s="76">
        <v>1098857</v>
      </c>
      <c r="S134" s="76">
        <v>35900</v>
      </c>
      <c r="T134" s="76">
        <v>1062957</v>
      </c>
      <c r="V134" s="98" t="s">
        <v>658</v>
      </c>
      <c r="W134" s="99" t="s">
        <v>2286</v>
      </c>
      <c r="X134" s="79"/>
      <c r="Y134" s="46">
        <f t="shared" si="5"/>
        <v>214933</v>
      </c>
      <c r="Z134" s="100">
        <v>50000</v>
      </c>
      <c r="AA134" s="100">
        <v>164933</v>
      </c>
    </row>
    <row r="135" spans="1:27" ht="15">
      <c r="A135" s="98" t="s">
        <v>664</v>
      </c>
      <c r="B135" s="99" t="s">
        <v>1861</v>
      </c>
      <c r="C135" s="79"/>
      <c r="D135" s="46">
        <f aca="true" t="shared" si="6" ref="D135:D198">E135+F135</f>
        <v>117746</v>
      </c>
      <c r="E135" s="79"/>
      <c r="F135" s="100">
        <v>117746</v>
      </c>
      <c r="H135" s="98" t="s">
        <v>679</v>
      </c>
      <c r="I135" s="99" t="s">
        <v>1866</v>
      </c>
      <c r="J135" s="79"/>
      <c r="K135" s="46">
        <f aca="true" t="shared" si="7" ref="K135:K198">L135+M135</f>
        <v>7548430</v>
      </c>
      <c r="L135" s="79"/>
      <c r="M135" s="100">
        <v>7548430</v>
      </c>
      <c r="O135" s="76" t="s">
        <v>648</v>
      </c>
      <c r="P135" s="76" t="s">
        <v>1859</v>
      </c>
      <c r="Q135" s="76">
        <v>490158</v>
      </c>
      <c r="R135" s="76">
        <v>5396755</v>
      </c>
      <c r="S135" s="76">
        <v>67310</v>
      </c>
      <c r="T135" s="76">
        <v>5329445</v>
      </c>
      <c r="V135" s="98" t="s">
        <v>664</v>
      </c>
      <c r="W135" s="99" t="s">
        <v>1861</v>
      </c>
      <c r="X135" s="100">
        <v>518695</v>
      </c>
      <c r="Y135" s="46">
        <f aca="true" t="shared" si="8" ref="Y135:Y198">Z135+AA135</f>
        <v>83007</v>
      </c>
      <c r="Z135" s="79"/>
      <c r="AA135" s="100">
        <v>83007</v>
      </c>
    </row>
    <row r="136" spans="1:27" ht="15">
      <c r="A136" s="98" t="s">
        <v>667</v>
      </c>
      <c r="B136" s="99" t="s">
        <v>1862</v>
      </c>
      <c r="C136" s="79"/>
      <c r="D136" s="46">
        <f t="shared" si="6"/>
        <v>201536</v>
      </c>
      <c r="E136" s="100">
        <v>1040</v>
      </c>
      <c r="F136" s="100">
        <v>200496</v>
      </c>
      <c r="H136" s="98" t="s">
        <v>682</v>
      </c>
      <c r="I136" s="99" t="s">
        <v>1867</v>
      </c>
      <c r="J136" s="100">
        <v>765000</v>
      </c>
      <c r="K136" s="46">
        <f t="shared" si="7"/>
        <v>1708858</v>
      </c>
      <c r="L136" s="79"/>
      <c r="M136" s="100">
        <v>1708858</v>
      </c>
      <c r="O136" s="76" t="s">
        <v>651</v>
      </c>
      <c r="P136" s="76" t="s">
        <v>1860</v>
      </c>
      <c r="Q136" s="76">
        <v>272800</v>
      </c>
      <c r="R136" s="76">
        <v>33330</v>
      </c>
      <c r="S136" s="76"/>
      <c r="T136" s="76">
        <v>33330</v>
      </c>
      <c r="V136" s="98" t="s">
        <v>667</v>
      </c>
      <c r="W136" s="99" t="s">
        <v>1862</v>
      </c>
      <c r="X136" s="79"/>
      <c r="Y136" s="46">
        <f t="shared" si="8"/>
        <v>2885542</v>
      </c>
      <c r="Z136" s="100">
        <v>1420000</v>
      </c>
      <c r="AA136" s="100">
        <v>1465542</v>
      </c>
    </row>
    <row r="137" spans="1:27" ht="15">
      <c r="A137" s="98" t="s">
        <v>670</v>
      </c>
      <c r="B137" s="99" t="s">
        <v>1863</v>
      </c>
      <c r="C137" s="100">
        <v>108600</v>
      </c>
      <c r="D137" s="46">
        <f t="shared" si="6"/>
        <v>265889</v>
      </c>
      <c r="E137" s="79"/>
      <c r="F137" s="100">
        <v>265889</v>
      </c>
      <c r="H137" s="98" t="s">
        <v>688</v>
      </c>
      <c r="I137" s="99" t="s">
        <v>1869</v>
      </c>
      <c r="J137" s="79"/>
      <c r="K137" s="46">
        <f t="shared" si="7"/>
        <v>5800</v>
      </c>
      <c r="L137" s="79"/>
      <c r="M137" s="100">
        <v>5800</v>
      </c>
      <c r="O137" s="76" t="s">
        <v>654</v>
      </c>
      <c r="P137" s="76" t="s">
        <v>2285</v>
      </c>
      <c r="Q137" s="76"/>
      <c r="R137" s="76">
        <v>700</v>
      </c>
      <c r="S137" s="76"/>
      <c r="T137" s="76">
        <v>700</v>
      </c>
      <c r="V137" s="98" t="s">
        <v>670</v>
      </c>
      <c r="W137" s="99" t="s">
        <v>1863</v>
      </c>
      <c r="X137" s="100">
        <v>3110</v>
      </c>
      <c r="Y137" s="46">
        <f t="shared" si="8"/>
        <v>481443</v>
      </c>
      <c r="Z137" s="79"/>
      <c r="AA137" s="100">
        <v>481443</v>
      </c>
    </row>
    <row r="138" spans="1:27" ht="15">
      <c r="A138" s="98" t="s">
        <v>673</v>
      </c>
      <c r="B138" s="99" t="s">
        <v>1864</v>
      </c>
      <c r="C138" s="100">
        <v>102500</v>
      </c>
      <c r="D138" s="46">
        <f t="shared" si="6"/>
        <v>103440</v>
      </c>
      <c r="E138" s="79"/>
      <c r="F138" s="100">
        <v>103440</v>
      </c>
      <c r="H138" s="98" t="s">
        <v>691</v>
      </c>
      <c r="I138" s="99" t="s">
        <v>1870</v>
      </c>
      <c r="J138" s="79"/>
      <c r="K138" s="46">
        <f t="shared" si="7"/>
        <v>10550</v>
      </c>
      <c r="L138" s="79"/>
      <c r="M138" s="100">
        <v>10550</v>
      </c>
      <c r="O138" s="76" t="s">
        <v>658</v>
      </c>
      <c r="P138" s="76" t="s">
        <v>2286</v>
      </c>
      <c r="Q138" s="76"/>
      <c r="R138" s="76">
        <v>371507</v>
      </c>
      <c r="S138" s="76">
        <v>19900</v>
      </c>
      <c r="T138" s="76">
        <v>351607</v>
      </c>
      <c r="V138" s="98" t="s">
        <v>673</v>
      </c>
      <c r="W138" s="99" t="s">
        <v>1864</v>
      </c>
      <c r="X138" s="100">
        <v>1614050</v>
      </c>
      <c r="Y138" s="46">
        <f t="shared" si="8"/>
        <v>597271</v>
      </c>
      <c r="Z138" s="79"/>
      <c r="AA138" s="100">
        <v>597271</v>
      </c>
    </row>
    <row r="139" spans="1:27" ht="15">
      <c r="A139" s="98" t="s">
        <v>676</v>
      </c>
      <c r="B139" s="99" t="s">
        <v>1865</v>
      </c>
      <c r="C139" s="79"/>
      <c r="D139" s="46">
        <f t="shared" si="6"/>
        <v>70167</v>
      </c>
      <c r="E139" s="79"/>
      <c r="F139" s="100">
        <v>70167</v>
      </c>
      <c r="H139" s="98" t="s">
        <v>694</v>
      </c>
      <c r="I139" s="99" t="s">
        <v>1871</v>
      </c>
      <c r="J139" s="79"/>
      <c r="K139" s="46">
        <f t="shared" si="7"/>
        <v>3550</v>
      </c>
      <c r="L139" s="79"/>
      <c r="M139" s="100">
        <v>3550</v>
      </c>
      <c r="O139" s="76" t="s">
        <v>661</v>
      </c>
      <c r="P139" s="76" t="s">
        <v>2287</v>
      </c>
      <c r="Q139" s="76"/>
      <c r="R139" s="76">
        <v>21552</v>
      </c>
      <c r="S139" s="76"/>
      <c r="T139" s="76">
        <v>21552</v>
      </c>
      <c r="V139" s="98" t="s">
        <v>676</v>
      </c>
      <c r="W139" s="99" t="s">
        <v>1865</v>
      </c>
      <c r="X139" s="79"/>
      <c r="Y139" s="46">
        <f t="shared" si="8"/>
        <v>127535</v>
      </c>
      <c r="Z139" s="79"/>
      <c r="AA139" s="100">
        <v>127535</v>
      </c>
    </row>
    <row r="140" spans="1:27" ht="15">
      <c r="A140" s="98" t="s">
        <v>679</v>
      </c>
      <c r="B140" s="99" t="s">
        <v>1866</v>
      </c>
      <c r="C140" s="100">
        <v>4000</v>
      </c>
      <c r="D140" s="46">
        <f t="shared" si="6"/>
        <v>925973</v>
      </c>
      <c r="E140" s="79"/>
      <c r="F140" s="100">
        <v>925973</v>
      </c>
      <c r="H140" s="98" t="s">
        <v>697</v>
      </c>
      <c r="I140" s="99" t="s">
        <v>1872</v>
      </c>
      <c r="J140" s="79"/>
      <c r="K140" s="46">
        <f t="shared" si="7"/>
        <v>174600</v>
      </c>
      <c r="L140" s="79"/>
      <c r="M140" s="100">
        <v>174600</v>
      </c>
      <c r="O140" s="76" t="s">
        <v>664</v>
      </c>
      <c r="P140" s="76" t="s">
        <v>1861</v>
      </c>
      <c r="Q140" s="76"/>
      <c r="R140" s="76">
        <v>468871</v>
      </c>
      <c r="S140" s="76"/>
      <c r="T140" s="76">
        <v>468871</v>
      </c>
      <c r="V140" s="98" t="s">
        <v>679</v>
      </c>
      <c r="W140" s="99" t="s">
        <v>1866</v>
      </c>
      <c r="X140" s="100">
        <v>145000</v>
      </c>
      <c r="Y140" s="46">
        <f t="shared" si="8"/>
        <v>20330103</v>
      </c>
      <c r="Z140" s="100">
        <v>4252000</v>
      </c>
      <c r="AA140" s="100">
        <v>16078103</v>
      </c>
    </row>
    <row r="141" spans="1:27" ht="15">
      <c r="A141" s="98" t="s">
        <v>682</v>
      </c>
      <c r="B141" s="99" t="s">
        <v>1867</v>
      </c>
      <c r="C141" s="79"/>
      <c r="D141" s="46">
        <f t="shared" si="6"/>
        <v>1655555</v>
      </c>
      <c r="E141" s="100">
        <v>80800</v>
      </c>
      <c r="F141" s="100">
        <v>1574755</v>
      </c>
      <c r="H141" s="98" t="s">
        <v>700</v>
      </c>
      <c r="I141" s="99" t="s">
        <v>1873</v>
      </c>
      <c r="J141" s="79"/>
      <c r="K141" s="46">
        <f t="shared" si="7"/>
        <v>1300</v>
      </c>
      <c r="L141" s="79"/>
      <c r="M141" s="100">
        <v>1300</v>
      </c>
      <c r="O141" s="76" t="s">
        <v>667</v>
      </c>
      <c r="P141" s="76" t="s">
        <v>1862</v>
      </c>
      <c r="Q141" s="76">
        <v>88500</v>
      </c>
      <c r="R141" s="76">
        <v>1151239</v>
      </c>
      <c r="S141" s="76">
        <v>8050</v>
      </c>
      <c r="T141" s="76">
        <v>1143189</v>
      </c>
      <c r="V141" s="98" t="s">
        <v>682</v>
      </c>
      <c r="W141" s="99" t="s">
        <v>1867</v>
      </c>
      <c r="X141" s="100">
        <v>765000</v>
      </c>
      <c r="Y141" s="46">
        <f t="shared" si="8"/>
        <v>9696981</v>
      </c>
      <c r="Z141" s="100">
        <v>6483</v>
      </c>
      <c r="AA141" s="100">
        <v>9690498</v>
      </c>
    </row>
    <row r="142" spans="1:27" ht="15">
      <c r="A142" s="98" t="s">
        <v>685</v>
      </c>
      <c r="B142" s="99" t="s">
        <v>1868</v>
      </c>
      <c r="C142" s="79"/>
      <c r="D142" s="46">
        <f t="shared" si="6"/>
        <v>2600</v>
      </c>
      <c r="E142" s="79"/>
      <c r="F142" s="100">
        <v>2600</v>
      </c>
      <c r="H142" s="98" t="s">
        <v>703</v>
      </c>
      <c r="I142" s="99" t="s">
        <v>1874</v>
      </c>
      <c r="J142" s="79"/>
      <c r="K142" s="46">
        <f t="shared" si="7"/>
        <v>18799</v>
      </c>
      <c r="L142" s="79"/>
      <c r="M142" s="100">
        <v>18799</v>
      </c>
      <c r="O142" s="76" t="s">
        <v>670</v>
      </c>
      <c r="P142" s="76" t="s">
        <v>1863</v>
      </c>
      <c r="Q142" s="76">
        <v>407900</v>
      </c>
      <c r="R142" s="76">
        <v>399634</v>
      </c>
      <c r="S142" s="76">
        <v>21550</v>
      </c>
      <c r="T142" s="76">
        <v>378084</v>
      </c>
      <c r="V142" s="98" t="s">
        <v>685</v>
      </c>
      <c r="W142" s="99" t="s">
        <v>1868</v>
      </c>
      <c r="X142" s="100">
        <v>15900</v>
      </c>
      <c r="Y142" s="46">
        <f t="shared" si="8"/>
        <v>45600</v>
      </c>
      <c r="Z142" s="79"/>
      <c r="AA142" s="100">
        <v>45600</v>
      </c>
    </row>
    <row r="143" spans="1:27" ht="15">
      <c r="A143" s="98" t="s">
        <v>688</v>
      </c>
      <c r="B143" s="99" t="s">
        <v>1869</v>
      </c>
      <c r="C143" s="79"/>
      <c r="D143" s="46">
        <f t="shared" si="6"/>
        <v>123145</v>
      </c>
      <c r="E143" s="100">
        <v>31900</v>
      </c>
      <c r="F143" s="100">
        <v>91245</v>
      </c>
      <c r="H143" s="98" t="s">
        <v>706</v>
      </c>
      <c r="I143" s="99" t="s">
        <v>1875</v>
      </c>
      <c r="J143" s="79"/>
      <c r="K143" s="46">
        <f t="shared" si="7"/>
        <v>178988</v>
      </c>
      <c r="L143" s="100">
        <v>12600</v>
      </c>
      <c r="M143" s="100">
        <v>166388</v>
      </c>
      <c r="O143" s="76" t="s">
        <v>673</v>
      </c>
      <c r="P143" s="76" t="s">
        <v>1864</v>
      </c>
      <c r="Q143" s="76">
        <v>314225</v>
      </c>
      <c r="R143" s="76">
        <v>334027</v>
      </c>
      <c r="S143" s="76"/>
      <c r="T143" s="76">
        <v>334027</v>
      </c>
      <c r="V143" s="98" t="s">
        <v>688</v>
      </c>
      <c r="W143" s="99" t="s">
        <v>1869</v>
      </c>
      <c r="X143" s="79"/>
      <c r="Y143" s="46">
        <f t="shared" si="8"/>
        <v>66500</v>
      </c>
      <c r="Z143" s="79"/>
      <c r="AA143" s="100">
        <v>66500</v>
      </c>
    </row>
    <row r="144" spans="1:27" ht="15">
      <c r="A144" s="98" t="s">
        <v>691</v>
      </c>
      <c r="B144" s="99" t="s">
        <v>1870</v>
      </c>
      <c r="C144" s="100">
        <v>242000</v>
      </c>
      <c r="D144" s="46">
        <f t="shared" si="6"/>
        <v>371173</v>
      </c>
      <c r="E144" s="79"/>
      <c r="F144" s="100">
        <v>371173</v>
      </c>
      <c r="H144" s="98" t="s">
        <v>709</v>
      </c>
      <c r="I144" s="99" t="s">
        <v>1876</v>
      </c>
      <c r="J144" s="79"/>
      <c r="K144" s="46">
        <f t="shared" si="7"/>
        <v>17045</v>
      </c>
      <c r="L144" s="79"/>
      <c r="M144" s="100">
        <v>17045</v>
      </c>
      <c r="O144" s="76" t="s">
        <v>676</v>
      </c>
      <c r="P144" s="76" t="s">
        <v>1865</v>
      </c>
      <c r="Q144" s="76"/>
      <c r="R144" s="76">
        <v>132992</v>
      </c>
      <c r="S144" s="76"/>
      <c r="T144" s="76">
        <v>132992</v>
      </c>
      <c r="V144" s="98" t="s">
        <v>691</v>
      </c>
      <c r="W144" s="99" t="s">
        <v>1870</v>
      </c>
      <c r="X144" s="79"/>
      <c r="Y144" s="46">
        <f t="shared" si="8"/>
        <v>256625</v>
      </c>
      <c r="Z144" s="79"/>
      <c r="AA144" s="100">
        <v>256625</v>
      </c>
    </row>
    <row r="145" spans="1:27" ht="15">
      <c r="A145" s="98" t="s">
        <v>694</v>
      </c>
      <c r="B145" s="99" t="s">
        <v>1871</v>
      </c>
      <c r="C145" s="79"/>
      <c r="D145" s="46">
        <f t="shared" si="6"/>
        <v>18583</v>
      </c>
      <c r="E145" s="79"/>
      <c r="F145" s="100">
        <v>18583</v>
      </c>
      <c r="H145" s="98" t="s">
        <v>715</v>
      </c>
      <c r="I145" s="99" t="s">
        <v>2288</v>
      </c>
      <c r="J145" s="79"/>
      <c r="K145" s="46">
        <f t="shared" si="7"/>
        <v>2839</v>
      </c>
      <c r="L145" s="79"/>
      <c r="M145" s="100">
        <v>2839</v>
      </c>
      <c r="O145" s="76" t="s">
        <v>679</v>
      </c>
      <c r="P145" s="76" t="s">
        <v>1866</v>
      </c>
      <c r="Q145" s="76">
        <v>2554209</v>
      </c>
      <c r="R145" s="76">
        <v>3466164</v>
      </c>
      <c r="S145" s="76">
        <v>27900</v>
      </c>
      <c r="T145" s="76">
        <v>3438264</v>
      </c>
      <c r="V145" s="98" t="s">
        <v>694</v>
      </c>
      <c r="W145" s="99" t="s">
        <v>1871</v>
      </c>
      <c r="X145" s="79"/>
      <c r="Y145" s="46">
        <f t="shared" si="8"/>
        <v>34295</v>
      </c>
      <c r="Z145" s="79"/>
      <c r="AA145" s="100">
        <v>34295</v>
      </c>
    </row>
    <row r="146" spans="1:27" ht="15">
      <c r="A146" s="98" t="s">
        <v>697</v>
      </c>
      <c r="B146" s="99" t="s">
        <v>1872</v>
      </c>
      <c r="C146" s="79"/>
      <c r="D146" s="46">
        <f t="shared" si="6"/>
        <v>159927</v>
      </c>
      <c r="E146" s="79"/>
      <c r="F146" s="100">
        <v>159927</v>
      </c>
      <c r="H146" s="98" t="s">
        <v>721</v>
      </c>
      <c r="I146" s="99" t="s">
        <v>1879</v>
      </c>
      <c r="J146" s="100">
        <v>142865</v>
      </c>
      <c r="K146" s="46">
        <f t="shared" si="7"/>
        <v>4231273</v>
      </c>
      <c r="L146" s="79"/>
      <c r="M146" s="100">
        <v>4231273</v>
      </c>
      <c r="O146" s="76" t="s">
        <v>682</v>
      </c>
      <c r="P146" s="76" t="s">
        <v>1867</v>
      </c>
      <c r="Q146" s="76">
        <v>108600</v>
      </c>
      <c r="R146" s="76">
        <v>6050261</v>
      </c>
      <c r="S146" s="76">
        <v>309505</v>
      </c>
      <c r="T146" s="76">
        <v>5740756</v>
      </c>
      <c r="V146" s="98" t="s">
        <v>697</v>
      </c>
      <c r="W146" s="99" t="s">
        <v>1872</v>
      </c>
      <c r="X146" s="79"/>
      <c r="Y146" s="46">
        <f t="shared" si="8"/>
        <v>654004</v>
      </c>
      <c r="Z146" s="79"/>
      <c r="AA146" s="100">
        <v>654004</v>
      </c>
    </row>
    <row r="147" spans="1:27" ht="15">
      <c r="A147" s="98" t="s">
        <v>700</v>
      </c>
      <c r="B147" s="99" t="s">
        <v>1873</v>
      </c>
      <c r="C147" s="79"/>
      <c r="D147" s="46">
        <f t="shared" si="6"/>
        <v>75772</v>
      </c>
      <c r="E147" s="79"/>
      <c r="F147" s="100">
        <v>75772</v>
      </c>
      <c r="H147" s="98" t="s">
        <v>724</v>
      </c>
      <c r="I147" s="99" t="s">
        <v>1880</v>
      </c>
      <c r="J147" s="79"/>
      <c r="K147" s="46">
        <f t="shared" si="7"/>
        <v>19515</v>
      </c>
      <c r="L147" s="79"/>
      <c r="M147" s="100">
        <v>19515</v>
      </c>
      <c r="O147" s="76" t="s">
        <v>685</v>
      </c>
      <c r="P147" s="76" t="s">
        <v>1868</v>
      </c>
      <c r="Q147" s="76"/>
      <c r="R147" s="76">
        <v>31600</v>
      </c>
      <c r="S147" s="76"/>
      <c r="T147" s="76">
        <v>31600</v>
      </c>
      <c r="V147" s="98" t="s">
        <v>700</v>
      </c>
      <c r="W147" s="99" t="s">
        <v>1873</v>
      </c>
      <c r="X147" s="100">
        <v>13100</v>
      </c>
      <c r="Y147" s="46">
        <f t="shared" si="8"/>
        <v>3213296</v>
      </c>
      <c r="Z147" s="79"/>
      <c r="AA147" s="100">
        <v>3213296</v>
      </c>
    </row>
    <row r="148" spans="1:27" ht="15">
      <c r="A148" s="98" t="s">
        <v>703</v>
      </c>
      <c r="B148" s="99" t="s">
        <v>1874</v>
      </c>
      <c r="C148" s="100">
        <v>258000</v>
      </c>
      <c r="D148" s="46">
        <f t="shared" si="6"/>
        <v>463290</v>
      </c>
      <c r="E148" s="100">
        <v>19200</v>
      </c>
      <c r="F148" s="100">
        <v>444090</v>
      </c>
      <c r="H148" s="98" t="s">
        <v>727</v>
      </c>
      <c r="I148" s="99" t="s">
        <v>1881</v>
      </c>
      <c r="J148" s="79"/>
      <c r="K148" s="46">
        <f t="shared" si="7"/>
        <v>8936</v>
      </c>
      <c r="L148" s="79"/>
      <c r="M148" s="100">
        <v>8936</v>
      </c>
      <c r="O148" s="76" t="s">
        <v>688</v>
      </c>
      <c r="P148" s="76" t="s">
        <v>1869</v>
      </c>
      <c r="Q148" s="76"/>
      <c r="R148" s="76">
        <v>253882</v>
      </c>
      <c r="S148" s="76">
        <v>31900</v>
      </c>
      <c r="T148" s="76">
        <v>221982</v>
      </c>
      <c r="V148" s="98" t="s">
        <v>703</v>
      </c>
      <c r="W148" s="99" t="s">
        <v>1874</v>
      </c>
      <c r="X148" s="100">
        <v>56000</v>
      </c>
      <c r="Y148" s="46">
        <f t="shared" si="8"/>
        <v>228313</v>
      </c>
      <c r="Z148" s="79"/>
      <c r="AA148" s="100">
        <v>228313</v>
      </c>
    </row>
    <row r="149" spans="1:27" ht="15">
      <c r="A149" s="98" t="s">
        <v>706</v>
      </c>
      <c r="B149" s="99" t="s">
        <v>1875</v>
      </c>
      <c r="C149" s="100">
        <v>261875</v>
      </c>
      <c r="D149" s="46">
        <f t="shared" si="6"/>
        <v>621998</v>
      </c>
      <c r="E149" s="100">
        <v>195130</v>
      </c>
      <c r="F149" s="100">
        <v>426868</v>
      </c>
      <c r="H149" s="98" t="s">
        <v>730</v>
      </c>
      <c r="I149" s="99" t="s">
        <v>1882</v>
      </c>
      <c r="J149" s="79"/>
      <c r="K149" s="46">
        <f t="shared" si="7"/>
        <v>63350</v>
      </c>
      <c r="L149" s="79"/>
      <c r="M149" s="100">
        <v>63350</v>
      </c>
      <c r="O149" s="76" t="s">
        <v>691</v>
      </c>
      <c r="P149" s="76" t="s">
        <v>1870</v>
      </c>
      <c r="Q149" s="76">
        <v>349900</v>
      </c>
      <c r="R149" s="76">
        <v>1454144</v>
      </c>
      <c r="S149" s="76">
        <v>120500</v>
      </c>
      <c r="T149" s="76">
        <v>1333644</v>
      </c>
      <c r="V149" s="98" t="s">
        <v>706</v>
      </c>
      <c r="W149" s="99" t="s">
        <v>1875</v>
      </c>
      <c r="X149" s="79"/>
      <c r="Y149" s="46">
        <f t="shared" si="8"/>
        <v>385512</v>
      </c>
      <c r="Z149" s="100">
        <v>45600</v>
      </c>
      <c r="AA149" s="100">
        <v>339912</v>
      </c>
    </row>
    <row r="150" spans="1:27" ht="15">
      <c r="A150" s="98" t="s">
        <v>709</v>
      </c>
      <c r="B150" s="99" t="s">
        <v>1876</v>
      </c>
      <c r="C150" s="100">
        <v>257266</v>
      </c>
      <c r="D150" s="46">
        <f t="shared" si="6"/>
        <v>225453</v>
      </c>
      <c r="E150" s="100">
        <v>28360</v>
      </c>
      <c r="F150" s="100">
        <v>197093</v>
      </c>
      <c r="H150" s="98" t="s">
        <v>736</v>
      </c>
      <c r="I150" s="99" t="s">
        <v>1884</v>
      </c>
      <c r="J150" s="79"/>
      <c r="K150" s="46">
        <f t="shared" si="7"/>
        <v>7017560</v>
      </c>
      <c r="L150" s="100">
        <v>10700</v>
      </c>
      <c r="M150" s="100">
        <v>7006860</v>
      </c>
      <c r="O150" s="76" t="s">
        <v>694</v>
      </c>
      <c r="P150" s="76" t="s">
        <v>1871</v>
      </c>
      <c r="Q150" s="76"/>
      <c r="R150" s="76">
        <v>117382</v>
      </c>
      <c r="S150" s="76"/>
      <c r="T150" s="76">
        <v>117382</v>
      </c>
      <c r="V150" s="98" t="s">
        <v>709</v>
      </c>
      <c r="W150" s="99" t="s">
        <v>1876</v>
      </c>
      <c r="X150" s="79"/>
      <c r="Y150" s="46">
        <f t="shared" si="8"/>
        <v>42270</v>
      </c>
      <c r="Z150" s="79"/>
      <c r="AA150" s="100">
        <v>42270</v>
      </c>
    </row>
    <row r="151" spans="1:27" ht="15">
      <c r="A151" s="98" t="s">
        <v>712</v>
      </c>
      <c r="B151" s="99" t="s">
        <v>1877</v>
      </c>
      <c r="C151" s="79"/>
      <c r="D151" s="46">
        <f t="shared" si="6"/>
        <v>51200</v>
      </c>
      <c r="E151" s="79"/>
      <c r="F151" s="100">
        <v>51200</v>
      </c>
      <c r="H151" s="98" t="s">
        <v>745</v>
      </c>
      <c r="I151" s="99" t="s">
        <v>1886</v>
      </c>
      <c r="J151" s="79"/>
      <c r="K151" s="46">
        <f t="shared" si="7"/>
        <v>109407</v>
      </c>
      <c r="L151" s="79"/>
      <c r="M151" s="100">
        <v>109407</v>
      </c>
      <c r="O151" s="76" t="s">
        <v>697</v>
      </c>
      <c r="P151" s="76" t="s">
        <v>1872</v>
      </c>
      <c r="Q151" s="76"/>
      <c r="R151" s="76">
        <v>441870</v>
      </c>
      <c r="S151" s="76">
        <v>36000</v>
      </c>
      <c r="T151" s="76">
        <v>405870</v>
      </c>
      <c r="V151" s="98" t="s">
        <v>712</v>
      </c>
      <c r="W151" s="99" t="s">
        <v>1877</v>
      </c>
      <c r="X151" s="79"/>
      <c r="Y151" s="46">
        <f t="shared" si="8"/>
        <v>13000</v>
      </c>
      <c r="Z151" s="79"/>
      <c r="AA151" s="100">
        <v>13000</v>
      </c>
    </row>
    <row r="152" spans="1:27" ht="15">
      <c r="A152" s="98" t="s">
        <v>715</v>
      </c>
      <c r="B152" s="99" t="s">
        <v>2288</v>
      </c>
      <c r="C152" s="79"/>
      <c r="D152" s="46">
        <f t="shared" si="6"/>
        <v>25452</v>
      </c>
      <c r="E152" s="79"/>
      <c r="F152" s="100">
        <v>25452</v>
      </c>
      <c r="H152" s="98" t="s">
        <v>748</v>
      </c>
      <c r="I152" s="99" t="s">
        <v>1887</v>
      </c>
      <c r="J152" s="79"/>
      <c r="K152" s="46">
        <f t="shared" si="7"/>
        <v>68334</v>
      </c>
      <c r="L152" s="79"/>
      <c r="M152" s="100">
        <v>68334</v>
      </c>
      <c r="O152" s="76" t="s">
        <v>700</v>
      </c>
      <c r="P152" s="76" t="s">
        <v>1873</v>
      </c>
      <c r="Q152" s="76">
        <v>8962901</v>
      </c>
      <c r="R152" s="76">
        <v>3231889</v>
      </c>
      <c r="S152" s="76">
        <v>99659</v>
      </c>
      <c r="T152" s="76">
        <v>3132230</v>
      </c>
      <c r="V152" s="98" t="s">
        <v>715</v>
      </c>
      <c r="W152" s="99" t="s">
        <v>2288</v>
      </c>
      <c r="X152" s="79"/>
      <c r="Y152" s="46">
        <f t="shared" si="8"/>
        <v>2839</v>
      </c>
      <c r="Z152" s="79"/>
      <c r="AA152" s="100">
        <v>2839</v>
      </c>
    </row>
    <row r="153" spans="1:27" ht="15">
      <c r="A153" s="98" t="s">
        <v>718</v>
      </c>
      <c r="B153" s="99" t="s">
        <v>1878</v>
      </c>
      <c r="C153" s="79"/>
      <c r="D153" s="46">
        <f t="shared" si="6"/>
        <v>87090</v>
      </c>
      <c r="E153" s="79"/>
      <c r="F153" s="100">
        <v>87090</v>
      </c>
      <c r="H153" s="98" t="s">
        <v>751</v>
      </c>
      <c r="I153" s="99" t="s">
        <v>1888</v>
      </c>
      <c r="J153" s="79"/>
      <c r="K153" s="46">
        <f t="shared" si="7"/>
        <v>28450</v>
      </c>
      <c r="L153" s="79"/>
      <c r="M153" s="100">
        <v>28450</v>
      </c>
      <c r="O153" s="76" t="s">
        <v>703</v>
      </c>
      <c r="P153" s="76" t="s">
        <v>1874</v>
      </c>
      <c r="Q153" s="76">
        <v>378500</v>
      </c>
      <c r="R153" s="76">
        <v>1478363</v>
      </c>
      <c r="S153" s="76">
        <v>67200</v>
      </c>
      <c r="T153" s="76">
        <v>1411163</v>
      </c>
      <c r="V153" s="98" t="s">
        <v>721</v>
      </c>
      <c r="W153" s="99" t="s">
        <v>1879</v>
      </c>
      <c r="X153" s="100">
        <v>142865</v>
      </c>
      <c r="Y153" s="46">
        <f t="shared" si="8"/>
        <v>4333281</v>
      </c>
      <c r="Z153" s="79"/>
      <c r="AA153" s="100">
        <v>4333281</v>
      </c>
    </row>
    <row r="154" spans="1:27" ht="15">
      <c r="A154" s="98" t="s">
        <v>721</v>
      </c>
      <c r="B154" s="99" t="s">
        <v>1879</v>
      </c>
      <c r="C154" s="79"/>
      <c r="D154" s="46">
        <f t="shared" si="6"/>
        <v>210451</v>
      </c>
      <c r="E154" s="79"/>
      <c r="F154" s="100">
        <v>210451</v>
      </c>
      <c r="H154" s="98" t="s">
        <v>757</v>
      </c>
      <c r="I154" s="99" t="s">
        <v>1889</v>
      </c>
      <c r="J154" s="79"/>
      <c r="K154" s="46">
        <f t="shared" si="7"/>
        <v>1305600</v>
      </c>
      <c r="L154" s="79"/>
      <c r="M154" s="100">
        <v>1305600</v>
      </c>
      <c r="O154" s="76" t="s">
        <v>706</v>
      </c>
      <c r="P154" s="76" t="s">
        <v>1875</v>
      </c>
      <c r="Q154" s="76">
        <v>886475</v>
      </c>
      <c r="R154" s="76">
        <v>4250709</v>
      </c>
      <c r="S154" s="76">
        <v>2280737</v>
      </c>
      <c r="T154" s="76">
        <v>1969972</v>
      </c>
      <c r="V154" s="98" t="s">
        <v>724</v>
      </c>
      <c r="W154" s="99" t="s">
        <v>1880</v>
      </c>
      <c r="X154" s="79"/>
      <c r="Y154" s="46">
        <f t="shared" si="8"/>
        <v>25515</v>
      </c>
      <c r="Z154" s="79"/>
      <c r="AA154" s="100">
        <v>25515</v>
      </c>
    </row>
    <row r="155" spans="1:27" ht="15">
      <c r="A155" s="98" t="s">
        <v>724</v>
      </c>
      <c r="B155" s="99" t="s">
        <v>1880</v>
      </c>
      <c r="C155" s="79"/>
      <c r="D155" s="46">
        <f t="shared" si="6"/>
        <v>4264</v>
      </c>
      <c r="E155" s="79"/>
      <c r="F155" s="100">
        <v>4264</v>
      </c>
      <c r="H155" s="98" t="s">
        <v>760</v>
      </c>
      <c r="I155" s="99" t="s">
        <v>1890</v>
      </c>
      <c r="J155" s="100">
        <v>26300</v>
      </c>
      <c r="K155" s="46">
        <f t="shared" si="7"/>
        <v>1500</v>
      </c>
      <c r="L155" s="79"/>
      <c r="M155" s="100">
        <v>1500</v>
      </c>
      <c r="O155" s="76" t="s">
        <v>709</v>
      </c>
      <c r="P155" s="76" t="s">
        <v>1876</v>
      </c>
      <c r="Q155" s="76">
        <v>1366041</v>
      </c>
      <c r="R155" s="76">
        <v>969989</v>
      </c>
      <c r="S155" s="76">
        <v>86760</v>
      </c>
      <c r="T155" s="76">
        <v>883229</v>
      </c>
      <c r="V155" s="98" t="s">
        <v>727</v>
      </c>
      <c r="W155" s="99" t="s">
        <v>1881</v>
      </c>
      <c r="X155" s="79"/>
      <c r="Y155" s="46">
        <f t="shared" si="8"/>
        <v>66286</v>
      </c>
      <c r="Z155" s="79"/>
      <c r="AA155" s="100">
        <v>66286</v>
      </c>
    </row>
    <row r="156" spans="1:27" ht="15">
      <c r="A156" s="98" t="s">
        <v>727</v>
      </c>
      <c r="B156" s="99" t="s">
        <v>1881</v>
      </c>
      <c r="C156" s="79"/>
      <c r="D156" s="46">
        <f t="shared" si="6"/>
        <v>103550</v>
      </c>
      <c r="E156" s="79"/>
      <c r="F156" s="100">
        <v>103550</v>
      </c>
      <c r="H156" s="98" t="s">
        <v>763</v>
      </c>
      <c r="I156" s="99" t="s">
        <v>1891</v>
      </c>
      <c r="J156" s="100">
        <v>3400</v>
      </c>
      <c r="K156" s="46">
        <f t="shared" si="7"/>
        <v>1038315</v>
      </c>
      <c r="L156" s="79"/>
      <c r="M156" s="100">
        <v>1038315</v>
      </c>
      <c r="O156" s="76" t="s">
        <v>712</v>
      </c>
      <c r="P156" s="76" t="s">
        <v>1877</v>
      </c>
      <c r="Q156" s="76"/>
      <c r="R156" s="76">
        <v>141693</v>
      </c>
      <c r="S156" s="76">
        <v>500</v>
      </c>
      <c r="T156" s="76">
        <v>141193</v>
      </c>
      <c r="V156" s="98" t="s">
        <v>730</v>
      </c>
      <c r="W156" s="99" t="s">
        <v>1882</v>
      </c>
      <c r="X156" s="100">
        <v>165000</v>
      </c>
      <c r="Y156" s="46">
        <f t="shared" si="8"/>
        <v>421164</v>
      </c>
      <c r="Z156" s="79"/>
      <c r="AA156" s="100">
        <v>421164</v>
      </c>
    </row>
    <row r="157" spans="1:27" ht="15">
      <c r="A157" s="98" t="s">
        <v>730</v>
      </c>
      <c r="B157" s="99" t="s">
        <v>1882</v>
      </c>
      <c r="C157" s="100">
        <v>20700</v>
      </c>
      <c r="D157" s="46">
        <f t="shared" si="6"/>
        <v>49792</v>
      </c>
      <c r="E157" s="100">
        <v>18375</v>
      </c>
      <c r="F157" s="100">
        <v>31417</v>
      </c>
      <c r="H157" s="98" t="s">
        <v>770</v>
      </c>
      <c r="I157" s="99" t="s">
        <v>1893</v>
      </c>
      <c r="J157" s="100">
        <v>16860</v>
      </c>
      <c r="K157" s="46">
        <f t="shared" si="7"/>
        <v>310558</v>
      </c>
      <c r="L157" s="79"/>
      <c r="M157" s="100">
        <v>310558</v>
      </c>
      <c r="O157" s="76" t="s">
        <v>715</v>
      </c>
      <c r="P157" s="76" t="s">
        <v>2288</v>
      </c>
      <c r="Q157" s="76"/>
      <c r="R157" s="76">
        <v>120126</v>
      </c>
      <c r="S157" s="76"/>
      <c r="T157" s="76">
        <v>120126</v>
      </c>
      <c r="V157" s="98" t="s">
        <v>733</v>
      </c>
      <c r="W157" s="99" t="s">
        <v>1883</v>
      </c>
      <c r="X157" s="79"/>
      <c r="Y157" s="46">
        <f t="shared" si="8"/>
        <v>20400</v>
      </c>
      <c r="Z157" s="79"/>
      <c r="AA157" s="100">
        <v>20400</v>
      </c>
    </row>
    <row r="158" spans="1:27" ht="15">
      <c r="A158" s="98" t="s">
        <v>733</v>
      </c>
      <c r="B158" s="99" t="s">
        <v>1883</v>
      </c>
      <c r="C158" s="79"/>
      <c r="D158" s="46">
        <f t="shared" si="6"/>
        <v>83700</v>
      </c>
      <c r="E158" s="79"/>
      <c r="F158" s="100">
        <v>83700</v>
      </c>
      <c r="H158" s="98" t="s">
        <v>773</v>
      </c>
      <c r="I158" s="99" t="s">
        <v>1894</v>
      </c>
      <c r="J158" s="79"/>
      <c r="K158" s="46">
        <f t="shared" si="7"/>
        <v>95085</v>
      </c>
      <c r="L158" s="79"/>
      <c r="M158" s="100">
        <v>95085</v>
      </c>
      <c r="O158" s="76" t="s">
        <v>718</v>
      </c>
      <c r="P158" s="76" t="s">
        <v>1878</v>
      </c>
      <c r="Q158" s="76"/>
      <c r="R158" s="76">
        <v>436144</v>
      </c>
      <c r="S158" s="76"/>
      <c r="T158" s="76">
        <v>436144</v>
      </c>
      <c r="V158" s="98" t="s">
        <v>736</v>
      </c>
      <c r="W158" s="99" t="s">
        <v>1884</v>
      </c>
      <c r="X158" s="100">
        <v>37500</v>
      </c>
      <c r="Y158" s="46">
        <f t="shared" si="8"/>
        <v>10520822</v>
      </c>
      <c r="Z158" s="100">
        <v>31151</v>
      </c>
      <c r="AA158" s="100">
        <v>10489671</v>
      </c>
    </row>
    <row r="159" spans="1:27" ht="15">
      <c r="A159" s="98" t="s">
        <v>736</v>
      </c>
      <c r="B159" s="99" t="s">
        <v>1884</v>
      </c>
      <c r="C159" s="100">
        <v>34100</v>
      </c>
      <c r="D159" s="46">
        <f t="shared" si="6"/>
        <v>687877</v>
      </c>
      <c r="E159" s="79"/>
      <c r="F159" s="100">
        <v>687877</v>
      </c>
      <c r="H159" s="98" t="s">
        <v>779</v>
      </c>
      <c r="I159" s="99" t="s">
        <v>1896</v>
      </c>
      <c r="J159" s="100">
        <v>44342</v>
      </c>
      <c r="K159" s="46">
        <f t="shared" si="7"/>
        <v>31849</v>
      </c>
      <c r="L159" s="79"/>
      <c r="M159" s="100">
        <v>31849</v>
      </c>
      <c r="O159" s="76" t="s">
        <v>721</v>
      </c>
      <c r="P159" s="76" t="s">
        <v>1879</v>
      </c>
      <c r="Q159" s="76"/>
      <c r="R159" s="76">
        <v>912440</v>
      </c>
      <c r="S159" s="76"/>
      <c r="T159" s="76">
        <v>912440</v>
      </c>
      <c r="V159" s="98" t="s">
        <v>739</v>
      </c>
      <c r="W159" s="99" t="s">
        <v>1885</v>
      </c>
      <c r="X159" s="79"/>
      <c r="Y159" s="46">
        <f t="shared" si="8"/>
        <v>238150</v>
      </c>
      <c r="Z159" s="79"/>
      <c r="AA159" s="100">
        <v>238150</v>
      </c>
    </row>
    <row r="160" spans="1:27" ht="15">
      <c r="A160" s="98" t="s">
        <v>745</v>
      </c>
      <c r="B160" s="99" t="s">
        <v>1886</v>
      </c>
      <c r="C160" s="79"/>
      <c r="D160" s="46">
        <f t="shared" si="6"/>
        <v>141169</v>
      </c>
      <c r="E160" s="79"/>
      <c r="F160" s="100">
        <v>141169</v>
      </c>
      <c r="H160" s="98" t="s">
        <v>782</v>
      </c>
      <c r="I160" s="99" t="s">
        <v>1897</v>
      </c>
      <c r="J160" s="100">
        <v>10305</v>
      </c>
      <c r="K160" s="46">
        <f t="shared" si="7"/>
        <v>761300</v>
      </c>
      <c r="L160" s="79"/>
      <c r="M160" s="100">
        <v>761300</v>
      </c>
      <c r="O160" s="76" t="s">
        <v>724</v>
      </c>
      <c r="P160" s="76" t="s">
        <v>1880</v>
      </c>
      <c r="Q160" s="76"/>
      <c r="R160" s="76">
        <v>83425</v>
      </c>
      <c r="S160" s="76"/>
      <c r="T160" s="76">
        <v>83425</v>
      </c>
      <c r="V160" s="98" t="s">
        <v>742</v>
      </c>
      <c r="W160" s="99" t="s">
        <v>2297</v>
      </c>
      <c r="X160" s="79"/>
      <c r="Y160" s="46">
        <f t="shared" si="8"/>
        <v>250</v>
      </c>
      <c r="Z160" s="79"/>
      <c r="AA160" s="100">
        <v>250</v>
      </c>
    </row>
    <row r="161" spans="1:27" ht="15">
      <c r="A161" s="98" t="s">
        <v>748</v>
      </c>
      <c r="B161" s="99" t="s">
        <v>1887</v>
      </c>
      <c r="C161" s="79"/>
      <c r="D161" s="46">
        <f t="shared" si="6"/>
        <v>93012</v>
      </c>
      <c r="E161" s="79"/>
      <c r="F161" s="100">
        <v>93012</v>
      </c>
      <c r="H161" s="98" t="s">
        <v>785</v>
      </c>
      <c r="I161" s="99" t="s">
        <v>1898</v>
      </c>
      <c r="J161" s="79"/>
      <c r="K161" s="46">
        <f t="shared" si="7"/>
        <v>207364</v>
      </c>
      <c r="L161" s="79"/>
      <c r="M161" s="100">
        <v>207364</v>
      </c>
      <c r="O161" s="76" t="s">
        <v>727</v>
      </c>
      <c r="P161" s="76" t="s">
        <v>1881</v>
      </c>
      <c r="Q161" s="76"/>
      <c r="R161" s="76">
        <v>345331</v>
      </c>
      <c r="S161" s="76">
        <v>20600</v>
      </c>
      <c r="T161" s="76">
        <v>324731</v>
      </c>
      <c r="V161" s="98" t="s">
        <v>745</v>
      </c>
      <c r="W161" s="99" t="s">
        <v>1886</v>
      </c>
      <c r="X161" s="79"/>
      <c r="Y161" s="46">
        <f t="shared" si="8"/>
        <v>783114</v>
      </c>
      <c r="Z161" s="79"/>
      <c r="AA161" s="100">
        <v>783114</v>
      </c>
    </row>
    <row r="162" spans="1:27" ht="15">
      <c r="A162" s="98" t="s">
        <v>751</v>
      </c>
      <c r="B162" s="99" t="s">
        <v>1888</v>
      </c>
      <c r="C162" s="79"/>
      <c r="D162" s="46">
        <f t="shared" si="6"/>
        <v>220847</v>
      </c>
      <c r="E162" s="100">
        <v>17500</v>
      </c>
      <c r="F162" s="100">
        <v>203347</v>
      </c>
      <c r="H162" s="98" t="s">
        <v>788</v>
      </c>
      <c r="I162" s="99" t="s">
        <v>1899</v>
      </c>
      <c r="J162" s="79"/>
      <c r="K162" s="46">
        <f t="shared" si="7"/>
        <v>27095</v>
      </c>
      <c r="L162" s="100">
        <v>3000</v>
      </c>
      <c r="M162" s="100">
        <v>24095</v>
      </c>
      <c r="O162" s="76" t="s">
        <v>730</v>
      </c>
      <c r="P162" s="76" t="s">
        <v>1882</v>
      </c>
      <c r="Q162" s="76">
        <v>20700</v>
      </c>
      <c r="R162" s="76">
        <v>163077</v>
      </c>
      <c r="S162" s="76">
        <v>18375</v>
      </c>
      <c r="T162" s="76">
        <v>144702</v>
      </c>
      <c r="V162" s="98" t="s">
        <v>748</v>
      </c>
      <c r="W162" s="99" t="s">
        <v>1887</v>
      </c>
      <c r="X162" s="79"/>
      <c r="Y162" s="46">
        <f t="shared" si="8"/>
        <v>116735</v>
      </c>
      <c r="Z162" s="79"/>
      <c r="AA162" s="100">
        <v>116735</v>
      </c>
    </row>
    <row r="163" spans="1:27" ht="15">
      <c r="A163" s="98" t="s">
        <v>757</v>
      </c>
      <c r="B163" s="99" t="s">
        <v>1889</v>
      </c>
      <c r="C163" s="100">
        <v>251500</v>
      </c>
      <c r="D163" s="46">
        <f t="shared" si="6"/>
        <v>930497</v>
      </c>
      <c r="E163" s="100">
        <v>160578</v>
      </c>
      <c r="F163" s="100">
        <v>769919</v>
      </c>
      <c r="H163" s="98" t="s">
        <v>791</v>
      </c>
      <c r="I163" s="99" t="s">
        <v>1900</v>
      </c>
      <c r="J163" s="100">
        <v>700</v>
      </c>
      <c r="K163" s="46">
        <f t="shared" si="7"/>
        <v>578483</v>
      </c>
      <c r="L163" s="79"/>
      <c r="M163" s="100">
        <v>578483</v>
      </c>
      <c r="O163" s="76" t="s">
        <v>733</v>
      </c>
      <c r="P163" s="76" t="s">
        <v>1883</v>
      </c>
      <c r="Q163" s="76"/>
      <c r="R163" s="76">
        <v>352304</v>
      </c>
      <c r="S163" s="76">
        <v>33750</v>
      </c>
      <c r="T163" s="76">
        <v>318554</v>
      </c>
      <c r="V163" s="98" t="s">
        <v>751</v>
      </c>
      <c r="W163" s="99" t="s">
        <v>1888</v>
      </c>
      <c r="X163" s="79"/>
      <c r="Y163" s="46">
        <f t="shared" si="8"/>
        <v>141989</v>
      </c>
      <c r="Z163" s="79"/>
      <c r="AA163" s="100">
        <v>141989</v>
      </c>
    </row>
    <row r="164" spans="1:27" ht="15">
      <c r="A164" s="98" t="s">
        <v>760</v>
      </c>
      <c r="B164" s="99" t="s">
        <v>1890</v>
      </c>
      <c r="C164" s="79"/>
      <c r="D164" s="46">
        <f t="shared" si="6"/>
        <v>119663</v>
      </c>
      <c r="E164" s="79"/>
      <c r="F164" s="100">
        <v>119663</v>
      </c>
      <c r="H164" s="98" t="s">
        <v>794</v>
      </c>
      <c r="I164" s="99" t="s">
        <v>1901</v>
      </c>
      <c r="J164" s="100">
        <v>832000</v>
      </c>
      <c r="K164" s="46">
        <f t="shared" si="7"/>
        <v>200500</v>
      </c>
      <c r="L164" s="100">
        <v>50000</v>
      </c>
      <c r="M164" s="100">
        <v>150500</v>
      </c>
      <c r="O164" s="76" t="s">
        <v>736</v>
      </c>
      <c r="P164" s="76" t="s">
        <v>1884</v>
      </c>
      <c r="Q164" s="76">
        <v>1057055</v>
      </c>
      <c r="R164" s="76">
        <v>2879497</v>
      </c>
      <c r="S164" s="76">
        <v>27020</v>
      </c>
      <c r="T164" s="76">
        <v>2852477</v>
      </c>
      <c r="V164" s="98" t="s">
        <v>757</v>
      </c>
      <c r="W164" s="99" t="s">
        <v>1889</v>
      </c>
      <c r="X164" s="100">
        <v>0</v>
      </c>
      <c r="Y164" s="46">
        <f t="shared" si="8"/>
        <v>2223161</v>
      </c>
      <c r="Z164" s="79"/>
      <c r="AA164" s="100">
        <v>2223161</v>
      </c>
    </row>
    <row r="165" spans="1:27" ht="15">
      <c r="A165" s="98" t="s">
        <v>763</v>
      </c>
      <c r="B165" s="99" t="s">
        <v>1891</v>
      </c>
      <c r="C165" s="100">
        <v>688000</v>
      </c>
      <c r="D165" s="46">
        <f t="shared" si="6"/>
        <v>911886</v>
      </c>
      <c r="E165" s="100">
        <v>76700</v>
      </c>
      <c r="F165" s="100">
        <v>835186</v>
      </c>
      <c r="H165" s="98" t="s">
        <v>797</v>
      </c>
      <c r="I165" s="99" t="s">
        <v>1902</v>
      </c>
      <c r="J165" s="79"/>
      <c r="K165" s="46">
        <f t="shared" si="7"/>
        <v>194651</v>
      </c>
      <c r="L165" s="79"/>
      <c r="M165" s="100">
        <v>194651</v>
      </c>
      <c r="O165" s="76" t="s">
        <v>739</v>
      </c>
      <c r="P165" s="76" t="s">
        <v>1885</v>
      </c>
      <c r="Q165" s="76"/>
      <c r="R165" s="76">
        <v>437724</v>
      </c>
      <c r="S165" s="76"/>
      <c r="T165" s="76">
        <v>437724</v>
      </c>
      <c r="V165" s="98" t="s">
        <v>760</v>
      </c>
      <c r="W165" s="99" t="s">
        <v>1890</v>
      </c>
      <c r="X165" s="100">
        <v>26300</v>
      </c>
      <c r="Y165" s="46">
        <f t="shared" si="8"/>
        <v>174414</v>
      </c>
      <c r="Z165" s="79"/>
      <c r="AA165" s="100">
        <v>174414</v>
      </c>
    </row>
    <row r="166" spans="1:27" ht="15">
      <c r="A166" s="98" t="s">
        <v>766</v>
      </c>
      <c r="B166" s="99" t="s">
        <v>1892</v>
      </c>
      <c r="C166" s="79"/>
      <c r="D166" s="46">
        <f t="shared" si="6"/>
        <v>7293</v>
      </c>
      <c r="E166" s="79"/>
      <c r="F166" s="100">
        <v>7293</v>
      </c>
      <c r="H166" s="98" t="s">
        <v>800</v>
      </c>
      <c r="I166" s="99" t="s">
        <v>1903</v>
      </c>
      <c r="J166" s="100">
        <v>16000</v>
      </c>
      <c r="K166" s="46">
        <f t="shared" si="7"/>
        <v>67250</v>
      </c>
      <c r="L166" s="79"/>
      <c r="M166" s="100">
        <v>67250</v>
      </c>
      <c r="O166" s="76" t="s">
        <v>745</v>
      </c>
      <c r="P166" s="76" t="s">
        <v>1886</v>
      </c>
      <c r="Q166" s="76"/>
      <c r="R166" s="76">
        <v>484683</v>
      </c>
      <c r="S166" s="76"/>
      <c r="T166" s="76">
        <v>484683</v>
      </c>
      <c r="V166" s="98" t="s">
        <v>763</v>
      </c>
      <c r="W166" s="99" t="s">
        <v>1891</v>
      </c>
      <c r="X166" s="100">
        <v>1475491</v>
      </c>
      <c r="Y166" s="46">
        <f t="shared" si="8"/>
        <v>2090710</v>
      </c>
      <c r="Z166" s="79"/>
      <c r="AA166" s="100">
        <v>2090710</v>
      </c>
    </row>
    <row r="167" spans="1:27" ht="15">
      <c r="A167" s="98" t="s">
        <v>770</v>
      </c>
      <c r="B167" s="99" t="s">
        <v>1893</v>
      </c>
      <c r="C167" s="100">
        <v>3221450</v>
      </c>
      <c r="D167" s="46">
        <f t="shared" si="6"/>
        <v>729211</v>
      </c>
      <c r="E167" s="100">
        <v>1350</v>
      </c>
      <c r="F167" s="100">
        <v>727861</v>
      </c>
      <c r="H167" s="98" t="s">
        <v>803</v>
      </c>
      <c r="I167" s="99" t="s">
        <v>1904</v>
      </c>
      <c r="J167" s="100">
        <v>51000</v>
      </c>
      <c r="K167" s="46">
        <f t="shared" si="7"/>
        <v>8650</v>
      </c>
      <c r="L167" s="100">
        <v>6000</v>
      </c>
      <c r="M167" s="100">
        <v>2650</v>
      </c>
      <c r="O167" s="76" t="s">
        <v>748</v>
      </c>
      <c r="P167" s="76" t="s">
        <v>1887</v>
      </c>
      <c r="Q167" s="76">
        <v>1609000</v>
      </c>
      <c r="R167" s="76">
        <v>849851</v>
      </c>
      <c r="S167" s="76"/>
      <c r="T167" s="76">
        <v>849851</v>
      </c>
      <c r="V167" s="98" t="s">
        <v>770</v>
      </c>
      <c r="W167" s="99" t="s">
        <v>1893</v>
      </c>
      <c r="X167" s="100">
        <v>27360</v>
      </c>
      <c r="Y167" s="46">
        <f t="shared" si="8"/>
        <v>709639</v>
      </c>
      <c r="Z167" s="79"/>
      <c r="AA167" s="100">
        <v>709639</v>
      </c>
    </row>
    <row r="168" spans="1:27" ht="15">
      <c r="A168" s="98" t="s">
        <v>773</v>
      </c>
      <c r="B168" s="99" t="s">
        <v>1894</v>
      </c>
      <c r="C168" s="100">
        <v>331650</v>
      </c>
      <c r="D168" s="46">
        <f t="shared" si="6"/>
        <v>790123</v>
      </c>
      <c r="E168" s="100">
        <v>8200</v>
      </c>
      <c r="F168" s="100">
        <v>781923</v>
      </c>
      <c r="H168" s="98" t="s">
        <v>809</v>
      </c>
      <c r="I168" s="99" t="s">
        <v>1906</v>
      </c>
      <c r="J168" s="79"/>
      <c r="K168" s="46">
        <f t="shared" si="7"/>
        <v>298870</v>
      </c>
      <c r="L168" s="100">
        <v>51150</v>
      </c>
      <c r="M168" s="100">
        <v>247720</v>
      </c>
      <c r="O168" s="76" t="s">
        <v>751</v>
      </c>
      <c r="P168" s="76" t="s">
        <v>1888</v>
      </c>
      <c r="Q168" s="76"/>
      <c r="R168" s="76">
        <v>557797</v>
      </c>
      <c r="S168" s="76">
        <v>17950</v>
      </c>
      <c r="T168" s="76">
        <v>539847</v>
      </c>
      <c r="V168" s="98" t="s">
        <v>773</v>
      </c>
      <c r="W168" s="99" t="s">
        <v>1894</v>
      </c>
      <c r="X168" s="79"/>
      <c r="Y168" s="46">
        <f t="shared" si="8"/>
        <v>1316987</v>
      </c>
      <c r="Z168" s="79"/>
      <c r="AA168" s="100">
        <v>1316987</v>
      </c>
    </row>
    <row r="169" spans="1:27" ht="15">
      <c r="A169" s="98" t="s">
        <v>776</v>
      </c>
      <c r="B169" s="99" t="s">
        <v>1895</v>
      </c>
      <c r="C169" s="100">
        <v>240400</v>
      </c>
      <c r="D169" s="46">
        <f t="shared" si="6"/>
        <v>144746</v>
      </c>
      <c r="E169" s="100">
        <v>135500</v>
      </c>
      <c r="F169" s="100">
        <v>9246</v>
      </c>
      <c r="H169" s="98" t="s">
        <v>812</v>
      </c>
      <c r="I169" s="99" t="s">
        <v>1907</v>
      </c>
      <c r="J169" s="79"/>
      <c r="K169" s="46">
        <f t="shared" si="7"/>
        <v>33800</v>
      </c>
      <c r="L169" s="100">
        <v>30000</v>
      </c>
      <c r="M169" s="100">
        <v>3800</v>
      </c>
      <c r="O169" s="76" t="s">
        <v>757</v>
      </c>
      <c r="P169" s="76" t="s">
        <v>1889</v>
      </c>
      <c r="Q169" s="76">
        <v>573936</v>
      </c>
      <c r="R169" s="76">
        <v>3327491</v>
      </c>
      <c r="S169" s="76">
        <v>184778</v>
      </c>
      <c r="T169" s="76">
        <v>3142713</v>
      </c>
      <c r="V169" s="98" t="s">
        <v>779</v>
      </c>
      <c r="W169" s="99" t="s">
        <v>1896</v>
      </c>
      <c r="X169" s="100">
        <v>91293</v>
      </c>
      <c r="Y169" s="46">
        <f t="shared" si="8"/>
        <v>424303</v>
      </c>
      <c r="Z169" s="79"/>
      <c r="AA169" s="100">
        <v>424303</v>
      </c>
    </row>
    <row r="170" spans="1:27" ht="15">
      <c r="A170" s="98" t="s">
        <v>779</v>
      </c>
      <c r="B170" s="99" t="s">
        <v>1896</v>
      </c>
      <c r="C170" s="79"/>
      <c r="D170" s="46">
        <f t="shared" si="6"/>
        <v>290570</v>
      </c>
      <c r="E170" s="100">
        <v>43466</v>
      </c>
      <c r="F170" s="100">
        <v>247104</v>
      </c>
      <c r="H170" s="98" t="s">
        <v>815</v>
      </c>
      <c r="I170" s="99" t="s">
        <v>1908</v>
      </c>
      <c r="J170" s="100">
        <v>4000</v>
      </c>
      <c r="K170" s="46">
        <f t="shared" si="7"/>
        <v>40000</v>
      </c>
      <c r="L170" s="79"/>
      <c r="M170" s="100">
        <v>40000</v>
      </c>
      <c r="O170" s="76" t="s">
        <v>760</v>
      </c>
      <c r="P170" s="76" t="s">
        <v>1890</v>
      </c>
      <c r="Q170" s="76">
        <v>2850</v>
      </c>
      <c r="R170" s="76">
        <v>444664</v>
      </c>
      <c r="S170" s="76"/>
      <c r="T170" s="76">
        <v>444664</v>
      </c>
      <c r="V170" s="98" t="s">
        <v>782</v>
      </c>
      <c r="W170" s="99" t="s">
        <v>1897</v>
      </c>
      <c r="X170" s="100">
        <v>208905</v>
      </c>
      <c r="Y170" s="46">
        <f t="shared" si="8"/>
        <v>1209782</v>
      </c>
      <c r="Z170" s="100">
        <v>1000</v>
      </c>
      <c r="AA170" s="100">
        <v>1208782</v>
      </c>
    </row>
    <row r="171" spans="1:27" ht="15">
      <c r="A171" s="98" t="s">
        <v>782</v>
      </c>
      <c r="B171" s="99" t="s">
        <v>1897</v>
      </c>
      <c r="C171" s="100">
        <v>425800</v>
      </c>
      <c r="D171" s="46">
        <f t="shared" si="6"/>
        <v>984962</v>
      </c>
      <c r="E171" s="100">
        <v>307750</v>
      </c>
      <c r="F171" s="100">
        <v>677212</v>
      </c>
      <c r="H171" s="98" t="s">
        <v>819</v>
      </c>
      <c r="I171" s="99" t="s">
        <v>1909</v>
      </c>
      <c r="J171" s="79"/>
      <c r="K171" s="46">
        <f t="shared" si="7"/>
        <v>27695</v>
      </c>
      <c r="L171" s="79"/>
      <c r="M171" s="100">
        <v>27695</v>
      </c>
      <c r="O171" s="76" t="s">
        <v>763</v>
      </c>
      <c r="P171" s="76" t="s">
        <v>1891</v>
      </c>
      <c r="Q171" s="76">
        <v>3096546</v>
      </c>
      <c r="R171" s="76">
        <v>2899292</v>
      </c>
      <c r="S171" s="76">
        <v>76700</v>
      </c>
      <c r="T171" s="76">
        <v>2822592</v>
      </c>
      <c r="V171" s="98" t="s">
        <v>785</v>
      </c>
      <c r="W171" s="99" t="s">
        <v>1898</v>
      </c>
      <c r="X171" s="100">
        <v>42000</v>
      </c>
      <c r="Y171" s="46">
        <f t="shared" si="8"/>
        <v>857013</v>
      </c>
      <c r="Z171" s="79"/>
      <c r="AA171" s="100">
        <v>857013</v>
      </c>
    </row>
    <row r="172" spans="1:27" ht="15">
      <c r="A172" s="98" t="s">
        <v>785</v>
      </c>
      <c r="B172" s="99" t="s">
        <v>1898</v>
      </c>
      <c r="C172" s="100">
        <v>1953225</v>
      </c>
      <c r="D172" s="46">
        <f t="shared" si="6"/>
        <v>1286639</v>
      </c>
      <c r="E172" s="100">
        <v>723850</v>
      </c>
      <c r="F172" s="100">
        <v>562789</v>
      </c>
      <c r="H172" s="98" t="s">
        <v>822</v>
      </c>
      <c r="I172" s="99" t="s">
        <v>1910</v>
      </c>
      <c r="J172" s="79"/>
      <c r="K172" s="46">
        <f t="shared" si="7"/>
        <v>62431</v>
      </c>
      <c r="L172" s="79"/>
      <c r="M172" s="100">
        <v>62431</v>
      </c>
      <c r="O172" s="76" t="s">
        <v>766</v>
      </c>
      <c r="P172" s="76" t="s">
        <v>1892</v>
      </c>
      <c r="Q172" s="76"/>
      <c r="R172" s="76">
        <v>57497</v>
      </c>
      <c r="S172" s="76"/>
      <c r="T172" s="76">
        <v>57497</v>
      </c>
      <c r="V172" s="98" t="s">
        <v>788</v>
      </c>
      <c r="W172" s="99" t="s">
        <v>1899</v>
      </c>
      <c r="X172" s="79"/>
      <c r="Y172" s="46">
        <f t="shared" si="8"/>
        <v>649243</v>
      </c>
      <c r="Z172" s="100">
        <v>3000</v>
      </c>
      <c r="AA172" s="100">
        <v>646243</v>
      </c>
    </row>
    <row r="173" spans="1:27" ht="15">
      <c r="A173" s="98" t="s">
        <v>788</v>
      </c>
      <c r="B173" s="99" t="s">
        <v>1899</v>
      </c>
      <c r="C173" s="100">
        <v>599300</v>
      </c>
      <c r="D173" s="46">
        <f t="shared" si="6"/>
        <v>426205</v>
      </c>
      <c r="E173" s="100">
        <v>36500</v>
      </c>
      <c r="F173" s="100">
        <v>389705</v>
      </c>
      <c r="H173" s="98" t="s">
        <v>825</v>
      </c>
      <c r="I173" s="99" t="s">
        <v>1911</v>
      </c>
      <c r="J173" s="79"/>
      <c r="K173" s="46">
        <f t="shared" si="7"/>
        <v>30750</v>
      </c>
      <c r="L173" s="79"/>
      <c r="M173" s="100">
        <v>30750</v>
      </c>
      <c r="O173" s="76" t="s">
        <v>770</v>
      </c>
      <c r="P173" s="76" t="s">
        <v>1893</v>
      </c>
      <c r="Q173" s="76">
        <v>10724996</v>
      </c>
      <c r="R173" s="76">
        <v>3235964</v>
      </c>
      <c r="S173" s="76">
        <v>915700</v>
      </c>
      <c r="T173" s="76">
        <v>2320264</v>
      </c>
      <c r="V173" s="98" t="s">
        <v>791</v>
      </c>
      <c r="W173" s="99" t="s">
        <v>1900</v>
      </c>
      <c r="X173" s="100">
        <v>237300</v>
      </c>
      <c r="Y173" s="46">
        <f t="shared" si="8"/>
        <v>8877911</v>
      </c>
      <c r="Z173" s="79"/>
      <c r="AA173" s="100">
        <v>8877911</v>
      </c>
    </row>
    <row r="174" spans="1:27" ht="15">
      <c r="A174" s="98" t="s">
        <v>791</v>
      </c>
      <c r="B174" s="99" t="s">
        <v>1900</v>
      </c>
      <c r="C174" s="100">
        <v>2484321</v>
      </c>
      <c r="D174" s="46">
        <f t="shared" si="6"/>
        <v>1360927</v>
      </c>
      <c r="E174" s="100">
        <v>93300</v>
      </c>
      <c r="F174" s="100">
        <v>1267627</v>
      </c>
      <c r="H174" s="98" t="s">
        <v>828</v>
      </c>
      <c r="I174" s="99" t="s">
        <v>1912</v>
      </c>
      <c r="J174" s="79"/>
      <c r="K174" s="46">
        <f t="shared" si="7"/>
        <v>6000</v>
      </c>
      <c r="L174" s="79"/>
      <c r="M174" s="100">
        <v>6000</v>
      </c>
      <c r="O174" s="76" t="s">
        <v>773</v>
      </c>
      <c r="P174" s="76" t="s">
        <v>1894</v>
      </c>
      <c r="Q174" s="76">
        <v>618170</v>
      </c>
      <c r="R174" s="76">
        <v>1862659</v>
      </c>
      <c r="S174" s="76">
        <v>206101</v>
      </c>
      <c r="T174" s="76">
        <v>1656558</v>
      </c>
      <c r="V174" s="98" t="s">
        <v>794</v>
      </c>
      <c r="W174" s="99" t="s">
        <v>1901</v>
      </c>
      <c r="X174" s="100">
        <v>832000</v>
      </c>
      <c r="Y174" s="46">
        <f t="shared" si="8"/>
        <v>569407</v>
      </c>
      <c r="Z174" s="100">
        <v>136600</v>
      </c>
      <c r="AA174" s="100">
        <v>432807</v>
      </c>
    </row>
    <row r="175" spans="1:27" ht="15">
      <c r="A175" s="98" t="s">
        <v>794</v>
      </c>
      <c r="B175" s="99" t="s">
        <v>1901</v>
      </c>
      <c r="C175" s="100">
        <v>2286120</v>
      </c>
      <c r="D175" s="46">
        <f t="shared" si="6"/>
        <v>436470</v>
      </c>
      <c r="E175" s="79"/>
      <c r="F175" s="100">
        <v>436470</v>
      </c>
      <c r="H175" s="98" t="s">
        <v>831</v>
      </c>
      <c r="I175" s="99" t="s">
        <v>2244</v>
      </c>
      <c r="J175" s="79"/>
      <c r="K175" s="46">
        <f t="shared" si="7"/>
        <v>218621</v>
      </c>
      <c r="L175" s="79"/>
      <c r="M175" s="100">
        <v>218621</v>
      </c>
      <c r="O175" s="76" t="s">
        <v>776</v>
      </c>
      <c r="P175" s="76" t="s">
        <v>1895</v>
      </c>
      <c r="Q175" s="76">
        <v>921450</v>
      </c>
      <c r="R175" s="76">
        <v>319948</v>
      </c>
      <c r="S175" s="76">
        <v>158000</v>
      </c>
      <c r="T175" s="76">
        <v>161948</v>
      </c>
      <c r="V175" s="98" t="s">
        <v>797</v>
      </c>
      <c r="W175" s="99" t="s">
        <v>1902</v>
      </c>
      <c r="X175" s="79"/>
      <c r="Y175" s="46">
        <f t="shared" si="8"/>
        <v>569019</v>
      </c>
      <c r="Z175" s="79"/>
      <c r="AA175" s="100">
        <v>569019</v>
      </c>
    </row>
    <row r="176" spans="1:27" ht="15">
      <c r="A176" s="98" t="s">
        <v>797</v>
      </c>
      <c r="B176" s="99" t="s">
        <v>1902</v>
      </c>
      <c r="C176" s="100">
        <v>680180</v>
      </c>
      <c r="D176" s="46">
        <f t="shared" si="6"/>
        <v>450853</v>
      </c>
      <c r="E176" s="79"/>
      <c r="F176" s="100">
        <v>450853</v>
      </c>
      <c r="H176" s="98" t="s">
        <v>837</v>
      </c>
      <c r="I176" s="99" t="s">
        <v>1914</v>
      </c>
      <c r="J176" s="100">
        <v>13000</v>
      </c>
      <c r="K176" s="46">
        <f t="shared" si="7"/>
        <v>97050</v>
      </c>
      <c r="L176" s="79"/>
      <c r="M176" s="100">
        <v>97050</v>
      </c>
      <c r="O176" s="76" t="s">
        <v>779</v>
      </c>
      <c r="P176" s="76" t="s">
        <v>1896</v>
      </c>
      <c r="Q176" s="76"/>
      <c r="R176" s="76">
        <v>795955</v>
      </c>
      <c r="S176" s="76">
        <v>46466</v>
      </c>
      <c r="T176" s="76">
        <v>749489</v>
      </c>
      <c r="V176" s="98" t="s">
        <v>800</v>
      </c>
      <c r="W176" s="99" t="s">
        <v>1903</v>
      </c>
      <c r="X176" s="100">
        <v>348700</v>
      </c>
      <c r="Y176" s="46">
        <f t="shared" si="8"/>
        <v>878125</v>
      </c>
      <c r="Z176" s="79"/>
      <c r="AA176" s="100">
        <v>878125</v>
      </c>
    </row>
    <row r="177" spans="1:27" ht="15">
      <c r="A177" s="98" t="s">
        <v>800</v>
      </c>
      <c r="B177" s="99" t="s">
        <v>1903</v>
      </c>
      <c r="C177" s="100">
        <v>1300600</v>
      </c>
      <c r="D177" s="46">
        <f t="shared" si="6"/>
        <v>435130</v>
      </c>
      <c r="E177" s="100">
        <v>203400</v>
      </c>
      <c r="F177" s="100">
        <v>231730</v>
      </c>
      <c r="H177" s="98" t="s">
        <v>843</v>
      </c>
      <c r="I177" s="99" t="s">
        <v>1916</v>
      </c>
      <c r="J177" s="79"/>
      <c r="K177" s="46">
        <f t="shared" si="7"/>
        <v>767750</v>
      </c>
      <c r="L177" s="79"/>
      <c r="M177" s="100">
        <v>767750</v>
      </c>
      <c r="O177" s="76" t="s">
        <v>782</v>
      </c>
      <c r="P177" s="76" t="s">
        <v>1897</v>
      </c>
      <c r="Q177" s="76">
        <v>1860506</v>
      </c>
      <c r="R177" s="76">
        <v>3139154</v>
      </c>
      <c r="S177" s="76">
        <v>592121</v>
      </c>
      <c r="T177" s="76">
        <v>2547033</v>
      </c>
      <c r="V177" s="98" t="s">
        <v>803</v>
      </c>
      <c r="W177" s="99" t="s">
        <v>1904</v>
      </c>
      <c r="X177" s="100">
        <v>126800</v>
      </c>
      <c r="Y177" s="46">
        <f t="shared" si="8"/>
        <v>28650</v>
      </c>
      <c r="Z177" s="100">
        <v>6000</v>
      </c>
      <c r="AA177" s="100">
        <v>22650</v>
      </c>
    </row>
    <row r="178" spans="1:27" ht="15">
      <c r="A178" s="98" t="s">
        <v>803</v>
      </c>
      <c r="B178" s="99" t="s">
        <v>1904</v>
      </c>
      <c r="C178" s="79"/>
      <c r="D178" s="46">
        <f t="shared" si="6"/>
        <v>103125</v>
      </c>
      <c r="E178" s="100">
        <v>75500</v>
      </c>
      <c r="F178" s="100">
        <v>27625</v>
      </c>
      <c r="H178" s="98" t="s">
        <v>846</v>
      </c>
      <c r="I178" s="99" t="s">
        <v>1917</v>
      </c>
      <c r="J178" s="100">
        <v>10159416</v>
      </c>
      <c r="K178" s="46">
        <f t="shared" si="7"/>
        <v>567566</v>
      </c>
      <c r="L178" s="79"/>
      <c r="M178" s="100">
        <v>567566</v>
      </c>
      <c r="O178" s="76" t="s">
        <v>785</v>
      </c>
      <c r="P178" s="76" t="s">
        <v>1898</v>
      </c>
      <c r="Q178" s="76">
        <v>6571258</v>
      </c>
      <c r="R178" s="76">
        <v>2573735</v>
      </c>
      <c r="S178" s="76">
        <v>764901</v>
      </c>
      <c r="T178" s="76">
        <v>1808834</v>
      </c>
      <c r="V178" s="98" t="s">
        <v>809</v>
      </c>
      <c r="W178" s="99" t="s">
        <v>1906</v>
      </c>
      <c r="X178" s="79"/>
      <c r="Y178" s="46">
        <f t="shared" si="8"/>
        <v>1393851</v>
      </c>
      <c r="Z178" s="100">
        <v>51150</v>
      </c>
      <c r="AA178" s="100">
        <v>1342701</v>
      </c>
    </row>
    <row r="179" spans="1:27" ht="15">
      <c r="A179" s="98" t="s">
        <v>806</v>
      </c>
      <c r="B179" s="99" t="s">
        <v>1905</v>
      </c>
      <c r="C179" s="79"/>
      <c r="D179" s="46">
        <f t="shared" si="6"/>
        <v>65800</v>
      </c>
      <c r="E179" s="79"/>
      <c r="F179" s="100">
        <v>65800</v>
      </c>
      <c r="H179" s="98" t="s">
        <v>852</v>
      </c>
      <c r="I179" s="99" t="s">
        <v>1919</v>
      </c>
      <c r="J179" s="79"/>
      <c r="K179" s="46">
        <f t="shared" si="7"/>
        <v>42251</v>
      </c>
      <c r="L179" s="79"/>
      <c r="M179" s="100">
        <v>42251</v>
      </c>
      <c r="O179" s="76" t="s">
        <v>788</v>
      </c>
      <c r="P179" s="76" t="s">
        <v>1899</v>
      </c>
      <c r="Q179" s="76">
        <v>2312300</v>
      </c>
      <c r="R179" s="76">
        <v>1621175</v>
      </c>
      <c r="S179" s="76">
        <v>48275</v>
      </c>
      <c r="T179" s="76">
        <v>1572900</v>
      </c>
      <c r="V179" s="98" t="s">
        <v>812</v>
      </c>
      <c r="W179" s="99" t="s">
        <v>1907</v>
      </c>
      <c r="X179" s="79"/>
      <c r="Y179" s="46">
        <f t="shared" si="8"/>
        <v>382757</v>
      </c>
      <c r="Z179" s="100">
        <v>73000</v>
      </c>
      <c r="AA179" s="100">
        <v>309757</v>
      </c>
    </row>
    <row r="180" spans="1:27" ht="15">
      <c r="A180" s="98" t="s">
        <v>809</v>
      </c>
      <c r="B180" s="99" t="s">
        <v>1906</v>
      </c>
      <c r="C180" s="100">
        <v>111400</v>
      </c>
      <c r="D180" s="46">
        <f t="shared" si="6"/>
        <v>230227</v>
      </c>
      <c r="E180" s="79"/>
      <c r="F180" s="100">
        <v>230227</v>
      </c>
      <c r="H180" s="98" t="s">
        <v>855</v>
      </c>
      <c r="I180" s="99" t="s">
        <v>1920</v>
      </c>
      <c r="J180" s="100">
        <v>7600</v>
      </c>
      <c r="K180" s="46">
        <f t="shared" si="7"/>
        <v>263900</v>
      </c>
      <c r="L180" s="79"/>
      <c r="M180" s="100">
        <v>263900</v>
      </c>
      <c r="O180" s="76" t="s">
        <v>791</v>
      </c>
      <c r="P180" s="76" t="s">
        <v>1900</v>
      </c>
      <c r="Q180" s="76">
        <v>22335185</v>
      </c>
      <c r="R180" s="76">
        <v>5808151</v>
      </c>
      <c r="S180" s="76">
        <v>341400</v>
      </c>
      <c r="T180" s="76">
        <v>5466751</v>
      </c>
      <c r="V180" s="98" t="s">
        <v>815</v>
      </c>
      <c r="W180" s="99" t="s">
        <v>1908</v>
      </c>
      <c r="X180" s="100">
        <v>4000</v>
      </c>
      <c r="Y180" s="46">
        <f t="shared" si="8"/>
        <v>67700</v>
      </c>
      <c r="Z180" s="79"/>
      <c r="AA180" s="100">
        <v>67700</v>
      </c>
    </row>
    <row r="181" spans="1:27" ht="15">
      <c r="A181" s="98" t="s">
        <v>812</v>
      </c>
      <c r="B181" s="99" t="s">
        <v>1907</v>
      </c>
      <c r="C181" s="100">
        <v>644100</v>
      </c>
      <c r="D181" s="46">
        <f t="shared" si="6"/>
        <v>546262</v>
      </c>
      <c r="E181" s="100">
        <v>89000</v>
      </c>
      <c r="F181" s="100">
        <v>457262</v>
      </c>
      <c r="H181" s="98" t="s">
        <v>858</v>
      </c>
      <c r="I181" s="99" t="s">
        <v>1921</v>
      </c>
      <c r="J181" s="100">
        <v>315900</v>
      </c>
      <c r="K181" s="46">
        <f t="shared" si="7"/>
        <v>3489849</v>
      </c>
      <c r="L181" s="100">
        <v>1722000</v>
      </c>
      <c r="M181" s="100">
        <v>1767849</v>
      </c>
      <c r="O181" s="76" t="s">
        <v>794</v>
      </c>
      <c r="P181" s="76" t="s">
        <v>1901</v>
      </c>
      <c r="Q181" s="76">
        <v>8900630</v>
      </c>
      <c r="R181" s="76">
        <v>1465129</v>
      </c>
      <c r="S181" s="76">
        <v>20500</v>
      </c>
      <c r="T181" s="76">
        <v>1444629</v>
      </c>
      <c r="V181" s="98" t="s">
        <v>819</v>
      </c>
      <c r="W181" s="99" t="s">
        <v>1909</v>
      </c>
      <c r="X181" s="100">
        <v>400</v>
      </c>
      <c r="Y181" s="46">
        <f t="shared" si="8"/>
        <v>621809</v>
      </c>
      <c r="Z181" s="100">
        <v>156000</v>
      </c>
      <c r="AA181" s="100">
        <v>465809</v>
      </c>
    </row>
    <row r="182" spans="1:27" ht="15">
      <c r="A182" s="98" t="s">
        <v>815</v>
      </c>
      <c r="B182" s="99" t="s">
        <v>1908</v>
      </c>
      <c r="C182" s="79"/>
      <c r="D182" s="46">
        <f t="shared" si="6"/>
        <v>2315</v>
      </c>
      <c r="E182" s="79"/>
      <c r="F182" s="100">
        <v>2315</v>
      </c>
      <c r="H182" s="98" t="s">
        <v>862</v>
      </c>
      <c r="I182" s="99" t="s">
        <v>1922</v>
      </c>
      <c r="J182" s="79"/>
      <c r="K182" s="46">
        <f t="shared" si="7"/>
        <v>16100</v>
      </c>
      <c r="L182" s="79"/>
      <c r="M182" s="100">
        <v>16100</v>
      </c>
      <c r="O182" s="76" t="s">
        <v>797</v>
      </c>
      <c r="P182" s="76" t="s">
        <v>1902</v>
      </c>
      <c r="Q182" s="76">
        <v>3375305</v>
      </c>
      <c r="R182" s="76">
        <v>1902544</v>
      </c>
      <c r="S182" s="76">
        <v>177900</v>
      </c>
      <c r="T182" s="76">
        <v>1724644</v>
      </c>
      <c r="V182" s="98" t="s">
        <v>822</v>
      </c>
      <c r="W182" s="99" t="s">
        <v>1910</v>
      </c>
      <c r="X182" s="100">
        <v>18000</v>
      </c>
      <c r="Y182" s="46">
        <f t="shared" si="8"/>
        <v>113997</v>
      </c>
      <c r="Z182" s="79"/>
      <c r="AA182" s="100">
        <v>113997</v>
      </c>
    </row>
    <row r="183" spans="1:27" ht="15">
      <c r="A183" s="98" t="s">
        <v>819</v>
      </c>
      <c r="B183" s="99" t="s">
        <v>1909</v>
      </c>
      <c r="C183" s="79"/>
      <c r="D183" s="46">
        <f t="shared" si="6"/>
        <v>716911</v>
      </c>
      <c r="E183" s="100">
        <v>22800</v>
      </c>
      <c r="F183" s="100">
        <v>694111</v>
      </c>
      <c r="H183" s="98" t="s">
        <v>865</v>
      </c>
      <c r="I183" s="99" t="s">
        <v>2289</v>
      </c>
      <c r="J183" s="79"/>
      <c r="K183" s="46">
        <f t="shared" si="7"/>
        <v>225500</v>
      </c>
      <c r="L183" s="79"/>
      <c r="M183" s="100">
        <v>225500</v>
      </c>
      <c r="O183" s="76" t="s">
        <v>800</v>
      </c>
      <c r="P183" s="76" t="s">
        <v>1903</v>
      </c>
      <c r="Q183" s="76">
        <v>3057900</v>
      </c>
      <c r="R183" s="76">
        <v>1952470</v>
      </c>
      <c r="S183" s="76">
        <v>474800</v>
      </c>
      <c r="T183" s="76">
        <v>1477670</v>
      </c>
      <c r="V183" s="98" t="s">
        <v>825</v>
      </c>
      <c r="W183" s="99" t="s">
        <v>1911</v>
      </c>
      <c r="X183" s="100">
        <v>13550</v>
      </c>
      <c r="Y183" s="46">
        <f t="shared" si="8"/>
        <v>86794</v>
      </c>
      <c r="Z183" s="79"/>
      <c r="AA183" s="100">
        <v>86794</v>
      </c>
    </row>
    <row r="184" spans="1:27" ht="15">
      <c r="A184" s="98" t="s">
        <v>822</v>
      </c>
      <c r="B184" s="99" t="s">
        <v>1910</v>
      </c>
      <c r="C184" s="100">
        <v>125972</v>
      </c>
      <c r="D184" s="46">
        <f t="shared" si="6"/>
        <v>9625</v>
      </c>
      <c r="E184" s="79"/>
      <c r="F184" s="100">
        <v>9625</v>
      </c>
      <c r="H184" s="98" t="s">
        <v>868</v>
      </c>
      <c r="I184" s="99" t="s">
        <v>1923</v>
      </c>
      <c r="J184" s="79"/>
      <c r="K184" s="46">
        <f t="shared" si="7"/>
        <v>264332</v>
      </c>
      <c r="L184" s="79"/>
      <c r="M184" s="100">
        <v>264332</v>
      </c>
      <c r="O184" s="76" t="s">
        <v>803</v>
      </c>
      <c r="P184" s="76" t="s">
        <v>1904</v>
      </c>
      <c r="Q184" s="76">
        <v>706520</v>
      </c>
      <c r="R184" s="76">
        <v>397589</v>
      </c>
      <c r="S184" s="76">
        <v>334850</v>
      </c>
      <c r="T184" s="76">
        <v>62739</v>
      </c>
      <c r="V184" s="98" t="s">
        <v>828</v>
      </c>
      <c r="W184" s="99" t="s">
        <v>1912</v>
      </c>
      <c r="X184" s="79"/>
      <c r="Y184" s="46">
        <f t="shared" si="8"/>
        <v>55500</v>
      </c>
      <c r="Z184" s="100">
        <v>9500</v>
      </c>
      <c r="AA184" s="100">
        <v>46000</v>
      </c>
    </row>
    <row r="185" spans="1:27" ht="15">
      <c r="A185" s="98" t="s">
        <v>825</v>
      </c>
      <c r="B185" s="99" t="s">
        <v>1911</v>
      </c>
      <c r="C185" s="79"/>
      <c r="D185" s="46">
        <f t="shared" si="6"/>
        <v>34117</v>
      </c>
      <c r="E185" s="79"/>
      <c r="F185" s="100">
        <v>34117</v>
      </c>
      <c r="H185" s="98" t="s">
        <v>880</v>
      </c>
      <c r="I185" s="99" t="s">
        <v>1927</v>
      </c>
      <c r="J185" s="100">
        <v>5764800</v>
      </c>
      <c r="K185" s="46">
        <f t="shared" si="7"/>
        <v>994640</v>
      </c>
      <c r="L185" s="100">
        <v>72060</v>
      </c>
      <c r="M185" s="100">
        <v>922580</v>
      </c>
      <c r="O185" s="76" t="s">
        <v>806</v>
      </c>
      <c r="P185" s="76" t="s">
        <v>1905</v>
      </c>
      <c r="Q185" s="76">
        <v>350179</v>
      </c>
      <c r="R185" s="76">
        <v>438626</v>
      </c>
      <c r="S185" s="76"/>
      <c r="T185" s="76">
        <v>438626</v>
      </c>
      <c r="V185" s="98" t="s">
        <v>831</v>
      </c>
      <c r="W185" s="99" t="s">
        <v>2244</v>
      </c>
      <c r="X185" s="100">
        <v>9000</v>
      </c>
      <c r="Y185" s="46">
        <f t="shared" si="8"/>
        <v>476398</v>
      </c>
      <c r="Z185" s="79"/>
      <c r="AA185" s="100">
        <v>476398</v>
      </c>
    </row>
    <row r="186" spans="1:27" ht="15">
      <c r="A186" s="98" t="s">
        <v>828</v>
      </c>
      <c r="B186" s="99" t="s">
        <v>1912</v>
      </c>
      <c r="C186" s="100">
        <v>5000</v>
      </c>
      <c r="D186" s="46">
        <f t="shared" si="6"/>
        <v>11894</v>
      </c>
      <c r="E186" s="79"/>
      <c r="F186" s="100">
        <v>11894</v>
      </c>
      <c r="H186" s="98" t="s">
        <v>885</v>
      </c>
      <c r="I186" s="99" t="s">
        <v>1929</v>
      </c>
      <c r="J186" s="100">
        <v>532250</v>
      </c>
      <c r="K186" s="46">
        <f t="shared" si="7"/>
        <v>196677</v>
      </c>
      <c r="L186" s="79"/>
      <c r="M186" s="100">
        <v>196677</v>
      </c>
      <c r="O186" s="76" t="s">
        <v>809</v>
      </c>
      <c r="P186" s="76" t="s">
        <v>1906</v>
      </c>
      <c r="Q186" s="76">
        <v>251950</v>
      </c>
      <c r="R186" s="76">
        <v>875991</v>
      </c>
      <c r="S186" s="76">
        <v>300</v>
      </c>
      <c r="T186" s="76">
        <v>875691</v>
      </c>
      <c r="V186" s="98" t="s">
        <v>834</v>
      </c>
      <c r="W186" s="99" t="s">
        <v>1913</v>
      </c>
      <c r="X186" s="79"/>
      <c r="Y186" s="46">
        <f t="shared" si="8"/>
        <v>3000</v>
      </c>
      <c r="Z186" s="79"/>
      <c r="AA186" s="100">
        <v>3000</v>
      </c>
    </row>
    <row r="187" spans="1:27" ht="15">
      <c r="A187" s="98" t="s">
        <v>831</v>
      </c>
      <c r="B187" s="99" t="s">
        <v>2244</v>
      </c>
      <c r="C187" s="79"/>
      <c r="D187" s="46">
        <f t="shared" si="6"/>
        <v>28307</v>
      </c>
      <c r="E187" s="79"/>
      <c r="F187" s="100">
        <v>28307</v>
      </c>
      <c r="H187" s="98" t="s">
        <v>888</v>
      </c>
      <c r="I187" s="99" t="s">
        <v>1930</v>
      </c>
      <c r="J187" s="100">
        <v>3180</v>
      </c>
      <c r="K187" s="46">
        <f t="shared" si="7"/>
        <v>1023250</v>
      </c>
      <c r="L187" s="79"/>
      <c r="M187" s="100">
        <v>1023250</v>
      </c>
      <c r="O187" s="76" t="s">
        <v>812</v>
      </c>
      <c r="P187" s="76" t="s">
        <v>1907</v>
      </c>
      <c r="Q187" s="76">
        <v>2767361</v>
      </c>
      <c r="R187" s="76">
        <v>1852861</v>
      </c>
      <c r="S187" s="76">
        <v>119100</v>
      </c>
      <c r="T187" s="76">
        <v>1733761</v>
      </c>
      <c r="V187" s="98" t="s">
        <v>837</v>
      </c>
      <c r="W187" s="99" t="s">
        <v>1914</v>
      </c>
      <c r="X187" s="100">
        <v>13000</v>
      </c>
      <c r="Y187" s="46">
        <f t="shared" si="8"/>
        <v>307352</v>
      </c>
      <c r="Z187" s="100">
        <v>19100</v>
      </c>
      <c r="AA187" s="100">
        <v>288252</v>
      </c>
    </row>
    <row r="188" spans="1:27" ht="15">
      <c r="A188" s="98" t="s">
        <v>834</v>
      </c>
      <c r="B188" s="99" t="s">
        <v>1913</v>
      </c>
      <c r="C188" s="79"/>
      <c r="D188" s="46">
        <f t="shared" si="6"/>
        <v>18400</v>
      </c>
      <c r="E188" s="79"/>
      <c r="F188" s="100">
        <v>18400</v>
      </c>
      <c r="H188" s="98" t="s">
        <v>891</v>
      </c>
      <c r="I188" s="99" t="s">
        <v>1931</v>
      </c>
      <c r="J188" s="100">
        <v>27700</v>
      </c>
      <c r="K188" s="46">
        <f t="shared" si="7"/>
        <v>137300</v>
      </c>
      <c r="L188" s="79"/>
      <c r="M188" s="100">
        <v>137300</v>
      </c>
      <c r="O188" s="76" t="s">
        <v>815</v>
      </c>
      <c r="P188" s="76" t="s">
        <v>1908</v>
      </c>
      <c r="Q188" s="76">
        <v>3200</v>
      </c>
      <c r="R188" s="76">
        <v>55275</v>
      </c>
      <c r="S188" s="76">
        <v>23500</v>
      </c>
      <c r="T188" s="76">
        <v>31775</v>
      </c>
      <c r="V188" s="98" t="s">
        <v>843</v>
      </c>
      <c r="W188" s="99" t="s">
        <v>1916</v>
      </c>
      <c r="X188" s="79"/>
      <c r="Y188" s="46">
        <f t="shared" si="8"/>
        <v>840850</v>
      </c>
      <c r="Z188" s="79"/>
      <c r="AA188" s="100">
        <v>840850</v>
      </c>
    </row>
    <row r="189" spans="1:27" ht="15">
      <c r="A189" s="98" t="s">
        <v>837</v>
      </c>
      <c r="B189" s="99" t="s">
        <v>1914</v>
      </c>
      <c r="C189" s="79"/>
      <c r="D189" s="46">
        <f t="shared" si="6"/>
        <v>34731</v>
      </c>
      <c r="E189" s="79"/>
      <c r="F189" s="100">
        <v>34731</v>
      </c>
      <c r="H189" s="98" t="s">
        <v>894</v>
      </c>
      <c r="I189" s="99" t="s">
        <v>2261</v>
      </c>
      <c r="J189" s="79"/>
      <c r="K189" s="46">
        <f t="shared" si="7"/>
        <v>755514</v>
      </c>
      <c r="L189" s="79"/>
      <c r="M189" s="100">
        <v>755514</v>
      </c>
      <c r="O189" s="76" t="s">
        <v>819</v>
      </c>
      <c r="P189" s="76" t="s">
        <v>1909</v>
      </c>
      <c r="Q189" s="76"/>
      <c r="R189" s="76">
        <v>1737408</v>
      </c>
      <c r="S189" s="76">
        <v>22800</v>
      </c>
      <c r="T189" s="76">
        <v>1714608</v>
      </c>
      <c r="V189" s="98" t="s">
        <v>846</v>
      </c>
      <c r="W189" s="99" t="s">
        <v>1917</v>
      </c>
      <c r="X189" s="100">
        <v>39265616</v>
      </c>
      <c r="Y189" s="46">
        <f t="shared" si="8"/>
        <v>2606191</v>
      </c>
      <c r="Z189" s="79"/>
      <c r="AA189" s="100">
        <v>2606191</v>
      </c>
    </row>
    <row r="190" spans="1:27" ht="15">
      <c r="A190" s="98" t="s">
        <v>840</v>
      </c>
      <c r="B190" s="99" t="s">
        <v>1915</v>
      </c>
      <c r="C190" s="79"/>
      <c r="D190" s="46">
        <f t="shared" si="6"/>
        <v>61589</v>
      </c>
      <c r="E190" s="79"/>
      <c r="F190" s="100">
        <v>61589</v>
      </c>
      <c r="H190" s="98" t="s">
        <v>897</v>
      </c>
      <c r="I190" s="99" t="s">
        <v>1932</v>
      </c>
      <c r="J190" s="100">
        <v>51350</v>
      </c>
      <c r="K190" s="46">
        <f t="shared" si="7"/>
        <v>238084</v>
      </c>
      <c r="L190" s="79"/>
      <c r="M190" s="100">
        <v>238084</v>
      </c>
      <c r="O190" s="76" t="s">
        <v>822</v>
      </c>
      <c r="P190" s="76" t="s">
        <v>1910</v>
      </c>
      <c r="Q190" s="76">
        <v>125972</v>
      </c>
      <c r="R190" s="76">
        <v>125590</v>
      </c>
      <c r="S190" s="76"/>
      <c r="T190" s="76">
        <v>125590</v>
      </c>
      <c r="V190" s="98" t="s">
        <v>852</v>
      </c>
      <c r="W190" s="99" t="s">
        <v>1919</v>
      </c>
      <c r="X190" s="100">
        <v>18000</v>
      </c>
      <c r="Y190" s="46">
        <f t="shared" si="8"/>
        <v>98233</v>
      </c>
      <c r="Z190" s="79"/>
      <c r="AA190" s="100">
        <v>98233</v>
      </c>
    </row>
    <row r="191" spans="1:27" ht="15">
      <c r="A191" s="98" t="s">
        <v>843</v>
      </c>
      <c r="B191" s="99" t="s">
        <v>1916</v>
      </c>
      <c r="C191" s="79"/>
      <c r="D191" s="46">
        <f t="shared" si="6"/>
        <v>79841</v>
      </c>
      <c r="E191" s="79"/>
      <c r="F191" s="100">
        <v>79841</v>
      </c>
      <c r="H191" s="98" t="s">
        <v>900</v>
      </c>
      <c r="I191" s="99" t="s">
        <v>1933</v>
      </c>
      <c r="J191" s="100">
        <v>1410001</v>
      </c>
      <c r="K191" s="46">
        <f t="shared" si="7"/>
        <v>8990156</v>
      </c>
      <c r="L191" s="100">
        <v>1300</v>
      </c>
      <c r="M191" s="100">
        <v>8988856</v>
      </c>
      <c r="O191" s="76" t="s">
        <v>825</v>
      </c>
      <c r="P191" s="76" t="s">
        <v>1911</v>
      </c>
      <c r="Q191" s="76"/>
      <c r="R191" s="76">
        <v>114781</v>
      </c>
      <c r="S191" s="76">
        <v>10001</v>
      </c>
      <c r="T191" s="76">
        <v>104780</v>
      </c>
      <c r="V191" s="98" t="s">
        <v>855</v>
      </c>
      <c r="W191" s="99" t="s">
        <v>1920</v>
      </c>
      <c r="X191" s="100">
        <v>7600</v>
      </c>
      <c r="Y191" s="46">
        <f t="shared" si="8"/>
        <v>1115669</v>
      </c>
      <c r="Z191" s="100">
        <v>7400</v>
      </c>
      <c r="AA191" s="100">
        <v>1108269</v>
      </c>
    </row>
    <row r="192" spans="1:27" ht="15">
      <c r="A192" s="98" t="s">
        <v>846</v>
      </c>
      <c r="B192" s="99" t="s">
        <v>1917</v>
      </c>
      <c r="C192" s="100">
        <v>95000</v>
      </c>
      <c r="D192" s="46">
        <f t="shared" si="6"/>
        <v>361098</v>
      </c>
      <c r="E192" s="100">
        <v>5600</v>
      </c>
      <c r="F192" s="100">
        <v>355498</v>
      </c>
      <c r="H192" s="98" t="s">
        <v>906</v>
      </c>
      <c r="I192" s="99" t="s">
        <v>1935</v>
      </c>
      <c r="J192" s="100">
        <v>279900</v>
      </c>
      <c r="K192" s="46">
        <f t="shared" si="7"/>
        <v>409321</v>
      </c>
      <c r="L192" s="100">
        <v>283250</v>
      </c>
      <c r="M192" s="100">
        <v>126071</v>
      </c>
      <c r="O192" s="76" t="s">
        <v>828</v>
      </c>
      <c r="P192" s="76" t="s">
        <v>1912</v>
      </c>
      <c r="Q192" s="76">
        <v>10000</v>
      </c>
      <c r="R192" s="76">
        <v>56995</v>
      </c>
      <c r="S192" s="76">
        <v>1852</v>
      </c>
      <c r="T192" s="76">
        <v>55143</v>
      </c>
      <c r="V192" s="98" t="s">
        <v>858</v>
      </c>
      <c r="W192" s="99" t="s">
        <v>1921</v>
      </c>
      <c r="X192" s="100">
        <v>1237777</v>
      </c>
      <c r="Y192" s="46">
        <f t="shared" si="8"/>
        <v>4563940</v>
      </c>
      <c r="Z192" s="100">
        <v>1727164</v>
      </c>
      <c r="AA192" s="100">
        <v>2836776</v>
      </c>
    </row>
    <row r="193" spans="1:27" ht="15">
      <c r="A193" s="98" t="s">
        <v>849</v>
      </c>
      <c r="B193" s="99" t="s">
        <v>1918</v>
      </c>
      <c r="C193" s="79"/>
      <c r="D193" s="46">
        <f t="shared" si="6"/>
        <v>8000</v>
      </c>
      <c r="E193" s="79"/>
      <c r="F193" s="100">
        <v>8000</v>
      </c>
      <c r="H193" s="98" t="s">
        <v>908</v>
      </c>
      <c r="I193" s="99" t="s">
        <v>1936</v>
      </c>
      <c r="J193" s="79"/>
      <c r="K193" s="46">
        <f t="shared" si="7"/>
        <v>238085</v>
      </c>
      <c r="L193" s="79"/>
      <c r="M193" s="100">
        <v>238085</v>
      </c>
      <c r="O193" s="76" t="s">
        <v>831</v>
      </c>
      <c r="P193" s="76" t="s">
        <v>2244</v>
      </c>
      <c r="Q193" s="76"/>
      <c r="R193" s="76">
        <v>139804</v>
      </c>
      <c r="S193" s="76">
        <v>25300</v>
      </c>
      <c r="T193" s="76">
        <v>114504</v>
      </c>
      <c r="V193" s="98" t="s">
        <v>862</v>
      </c>
      <c r="W193" s="99" t="s">
        <v>1922</v>
      </c>
      <c r="X193" s="100">
        <v>13335000</v>
      </c>
      <c r="Y193" s="46">
        <f t="shared" si="8"/>
        <v>765950</v>
      </c>
      <c r="Z193" s="100">
        <v>230000</v>
      </c>
      <c r="AA193" s="100">
        <v>535950</v>
      </c>
    </row>
    <row r="194" spans="1:27" ht="15">
      <c r="A194" s="98" t="s">
        <v>852</v>
      </c>
      <c r="B194" s="99" t="s">
        <v>1919</v>
      </c>
      <c r="C194" s="79"/>
      <c r="D194" s="46">
        <f t="shared" si="6"/>
        <v>111120</v>
      </c>
      <c r="E194" s="100">
        <v>100420</v>
      </c>
      <c r="F194" s="100">
        <v>10700</v>
      </c>
      <c r="H194" s="98" t="s">
        <v>911</v>
      </c>
      <c r="I194" s="99" t="s">
        <v>1937</v>
      </c>
      <c r="J194" s="79"/>
      <c r="K194" s="46">
        <f t="shared" si="7"/>
        <v>22430</v>
      </c>
      <c r="L194" s="79"/>
      <c r="M194" s="100">
        <v>22430</v>
      </c>
      <c r="O194" s="76" t="s">
        <v>834</v>
      </c>
      <c r="P194" s="76" t="s">
        <v>1913</v>
      </c>
      <c r="Q194" s="76"/>
      <c r="R194" s="76">
        <v>75170</v>
      </c>
      <c r="S194" s="76"/>
      <c r="T194" s="76">
        <v>75170</v>
      </c>
      <c r="V194" s="98" t="s">
        <v>865</v>
      </c>
      <c r="W194" s="99" t="s">
        <v>2289</v>
      </c>
      <c r="X194" s="100">
        <v>221580</v>
      </c>
      <c r="Y194" s="46">
        <f t="shared" si="8"/>
        <v>2162808</v>
      </c>
      <c r="Z194" s="79"/>
      <c r="AA194" s="100">
        <v>2162808</v>
      </c>
    </row>
    <row r="195" spans="1:27" ht="15">
      <c r="A195" s="98" t="s">
        <v>855</v>
      </c>
      <c r="B195" s="99" t="s">
        <v>1920</v>
      </c>
      <c r="C195" s="79"/>
      <c r="D195" s="46">
        <f t="shared" si="6"/>
        <v>162051</v>
      </c>
      <c r="E195" s="100">
        <v>122328</v>
      </c>
      <c r="F195" s="100">
        <v>39723</v>
      </c>
      <c r="H195" s="98" t="s">
        <v>914</v>
      </c>
      <c r="I195" s="99" t="s">
        <v>1938</v>
      </c>
      <c r="J195" s="100">
        <v>795850</v>
      </c>
      <c r="K195" s="46">
        <f t="shared" si="7"/>
        <v>838980</v>
      </c>
      <c r="L195" s="79"/>
      <c r="M195" s="100">
        <v>838980</v>
      </c>
      <c r="O195" s="76" t="s">
        <v>837</v>
      </c>
      <c r="P195" s="76" t="s">
        <v>1914</v>
      </c>
      <c r="Q195" s="76"/>
      <c r="R195" s="76">
        <v>288849</v>
      </c>
      <c r="S195" s="76">
        <v>16400</v>
      </c>
      <c r="T195" s="76">
        <v>272449</v>
      </c>
      <c r="V195" s="98" t="s">
        <v>868</v>
      </c>
      <c r="W195" s="99" t="s">
        <v>1923</v>
      </c>
      <c r="X195" s="79"/>
      <c r="Y195" s="46">
        <f t="shared" si="8"/>
        <v>280785</v>
      </c>
      <c r="Z195" s="79"/>
      <c r="AA195" s="100">
        <v>280785</v>
      </c>
    </row>
    <row r="196" spans="1:27" ht="15">
      <c r="A196" s="98" t="s">
        <v>858</v>
      </c>
      <c r="B196" s="99" t="s">
        <v>1921</v>
      </c>
      <c r="C196" s="100">
        <v>804000</v>
      </c>
      <c r="D196" s="46">
        <f t="shared" si="6"/>
        <v>486286</v>
      </c>
      <c r="E196" s="79"/>
      <c r="F196" s="100">
        <v>486286</v>
      </c>
      <c r="H196" s="98" t="s">
        <v>917</v>
      </c>
      <c r="I196" s="99" t="s">
        <v>1939</v>
      </c>
      <c r="J196" s="79"/>
      <c r="K196" s="46">
        <f t="shared" si="7"/>
        <v>33500</v>
      </c>
      <c r="L196" s="79"/>
      <c r="M196" s="100">
        <v>33500</v>
      </c>
      <c r="O196" s="76" t="s">
        <v>840</v>
      </c>
      <c r="P196" s="76" t="s">
        <v>1915</v>
      </c>
      <c r="Q196" s="76"/>
      <c r="R196" s="76">
        <v>237628</v>
      </c>
      <c r="S196" s="76">
        <v>44000</v>
      </c>
      <c r="T196" s="76">
        <v>193628</v>
      </c>
      <c r="V196" s="98" t="s">
        <v>871</v>
      </c>
      <c r="W196" s="99" t="s">
        <v>1924</v>
      </c>
      <c r="X196" s="79"/>
      <c r="Y196" s="46">
        <f t="shared" si="8"/>
        <v>83200</v>
      </c>
      <c r="Z196" s="79"/>
      <c r="AA196" s="100">
        <v>83200</v>
      </c>
    </row>
    <row r="197" spans="1:27" ht="15">
      <c r="A197" s="98" t="s">
        <v>862</v>
      </c>
      <c r="B197" s="99" t="s">
        <v>1922</v>
      </c>
      <c r="C197" s="100">
        <v>170000</v>
      </c>
      <c r="D197" s="46">
        <f t="shared" si="6"/>
        <v>514027</v>
      </c>
      <c r="E197" s="79"/>
      <c r="F197" s="100">
        <v>514027</v>
      </c>
      <c r="H197" s="98" t="s">
        <v>920</v>
      </c>
      <c r="I197" s="99" t="s">
        <v>1940</v>
      </c>
      <c r="J197" s="79"/>
      <c r="K197" s="46">
        <f t="shared" si="7"/>
        <v>26260</v>
      </c>
      <c r="L197" s="79"/>
      <c r="M197" s="100">
        <v>26260</v>
      </c>
      <c r="O197" s="76" t="s">
        <v>843</v>
      </c>
      <c r="P197" s="76" t="s">
        <v>1916</v>
      </c>
      <c r="Q197" s="76"/>
      <c r="R197" s="76">
        <v>223973</v>
      </c>
      <c r="S197" s="76">
        <v>70250</v>
      </c>
      <c r="T197" s="76">
        <v>153723</v>
      </c>
      <c r="V197" s="98" t="s">
        <v>874</v>
      </c>
      <c r="W197" s="99" t="s">
        <v>1925</v>
      </c>
      <c r="X197" s="79"/>
      <c r="Y197" s="46">
        <f t="shared" si="8"/>
        <v>1922634</v>
      </c>
      <c r="Z197" s="100">
        <v>1410000</v>
      </c>
      <c r="AA197" s="100">
        <v>512634</v>
      </c>
    </row>
    <row r="198" spans="1:27" ht="15">
      <c r="A198" s="98" t="s">
        <v>865</v>
      </c>
      <c r="B198" s="99" t="s">
        <v>2289</v>
      </c>
      <c r="C198" s="100">
        <v>420600</v>
      </c>
      <c r="D198" s="46">
        <f t="shared" si="6"/>
        <v>1074515</v>
      </c>
      <c r="E198" s="100">
        <v>97650</v>
      </c>
      <c r="F198" s="100">
        <v>976865</v>
      </c>
      <c r="H198" s="98" t="s">
        <v>923</v>
      </c>
      <c r="I198" s="99" t="s">
        <v>1941</v>
      </c>
      <c r="J198" s="79"/>
      <c r="K198" s="46">
        <f t="shared" si="7"/>
        <v>6616037</v>
      </c>
      <c r="L198" s="79"/>
      <c r="M198" s="100">
        <v>6616037</v>
      </c>
      <c r="O198" s="76" t="s">
        <v>846</v>
      </c>
      <c r="P198" s="76" t="s">
        <v>1917</v>
      </c>
      <c r="Q198" s="76">
        <v>517502</v>
      </c>
      <c r="R198" s="76">
        <v>2318430</v>
      </c>
      <c r="S198" s="76">
        <v>43851</v>
      </c>
      <c r="T198" s="76">
        <v>2274579</v>
      </c>
      <c r="V198" s="98" t="s">
        <v>880</v>
      </c>
      <c r="W198" s="99" t="s">
        <v>1927</v>
      </c>
      <c r="X198" s="100">
        <v>5764800</v>
      </c>
      <c r="Y198" s="46">
        <f t="shared" si="8"/>
        <v>2832445</v>
      </c>
      <c r="Z198" s="100">
        <v>72060</v>
      </c>
      <c r="AA198" s="100">
        <v>2760385</v>
      </c>
    </row>
    <row r="199" spans="1:27" ht="15">
      <c r="A199" s="98" t="s">
        <v>868</v>
      </c>
      <c r="B199" s="99" t="s">
        <v>1923</v>
      </c>
      <c r="C199" s="100">
        <v>1156500</v>
      </c>
      <c r="D199" s="46">
        <f aca="true" t="shared" si="9" ref="D199:D262">E199+F199</f>
        <v>266128</v>
      </c>
      <c r="E199" s="79"/>
      <c r="F199" s="100">
        <v>266128</v>
      </c>
      <c r="H199" s="98" t="s">
        <v>927</v>
      </c>
      <c r="I199" s="99" t="s">
        <v>1942</v>
      </c>
      <c r="J199" s="100">
        <v>12000</v>
      </c>
      <c r="K199" s="46">
        <f aca="true" t="shared" si="10" ref="K199:K262">L199+M199</f>
        <v>41997</v>
      </c>
      <c r="L199" s="79"/>
      <c r="M199" s="100">
        <v>41997</v>
      </c>
      <c r="O199" s="76" t="s">
        <v>849</v>
      </c>
      <c r="P199" s="76" t="s">
        <v>1918</v>
      </c>
      <c r="Q199" s="76"/>
      <c r="R199" s="76">
        <v>28500</v>
      </c>
      <c r="S199" s="76"/>
      <c r="T199" s="76">
        <v>28500</v>
      </c>
      <c r="V199" s="98" t="s">
        <v>885</v>
      </c>
      <c r="W199" s="99" t="s">
        <v>1929</v>
      </c>
      <c r="X199" s="100">
        <v>532250</v>
      </c>
      <c r="Y199" s="46">
        <f aca="true" t="shared" si="11" ref="Y199:Y262">Z199+AA199</f>
        <v>859182</v>
      </c>
      <c r="Z199" s="100">
        <v>100</v>
      </c>
      <c r="AA199" s="100">
        <v>859082</v>
      </c>
    </row>
    <row r="200" spans="1:27" ht="15">
      <c r="A200" s="98" t="s">
        <v>871</v>
      </c>
      <c r="B200" s="99" t="s">
        <v>1924</v>
      </c>
      <c r="C200" s="100">
        <v>19000</v>
      </c>
      <c r="D200" s="46">
        <f t="shared" si="9"/>
        <v>803213</v>
      </c>
      <c r="E200" s="100">
        <v>55000</v>
      </c>
      <c r="F200" s="100">
        <v>748213</v>
      </c>
      <c r="H200" s="98" t="s">
        <v>930</v>
      </c>
      <c r="I200" s="99" t="s">
        <v>1943</v>
      </c>
      <c r="J200" s="100">
        <v>57000</v>
      </c>
      <c r="K200" s="46">
        <f t="shared" si="10"/>
        <v>1573652</v>
      </c>
      <c r="L200" s="100">
        <v>282500</v>
      </c>
      <c r="M200" s="100">
        <v>1291152</v>
      </c>
      <c r="O200" s="76" t="s">
        <v>852</v>
      </c>
      <c r="P200" s="76" t="s">
        <v>1919</v>
      </c>
      <c r="Q200" s="76"/>
      <c r="R200" s="76">
        <v>200857</v>
      </c>
      <c r="S200" s="76">
        <v>100420</v>
      </c>
      <c r="T200" s="76">
        <v>100437</v>
      </c>
      <c r="V200" s="98" t="s">
        <v>888</v>
      </c>
      <c r="W200" s="99" t="s">
        <v>1930</v>
      </c>
      <c r="X200" s="100">
        <v>3180</v>
      </c>
      <c r="Y200" s="46">
        <f t="shared" si="11"/>
        <v>6746522</v>
      </c>
      <c r="Z200" s="100">
        <v>4962500</v>
      </c>
      <c r="AA200" s="100">
        <v>1784022</v>
      </c>
    </row>
    <row r="201" spans="1:27" ht="15">
      <c r="A201" s="98" t="s">
        <v>874</v>
      </c>
      <c r="B201" s="99" t="s">
        <v>1925</v>
      </c>
      <c r="C201" s="79"/>
      <c r="D201" s="46">
        <f t="shared" si="9"/>
        <v>68836</v>
      </c>
      <c r="E201" s="79"/>
      <c r="F201" s="100">
        <v>68836</v>
      </c>
      <c r="H201" s="98" t="s">
        <v>933</v>
      </c>
      <c r="I201" s="99" t="s">
        <v>1944</v>
      </c>
      <c r="J201" s="79"/>
      <c r="K201" s="46">
        <f t="shared" si="10"/>
        <v>5775</v>
      </c>
      <c r="L201" s="79"/>
      <c r="M201" s="100">
        <v>5775</v>
      </c>
      <c r="O201" s="76" t="s">
        <v>855</v>
      </c>
      <c r="P201" s="76" t="s">
        <v>1920</v>
      </c>
      <c r="Q201" s="76"/>
      <c r="R201" s="76">
        <v>320353</v>
      </c>
      <c r="S201" s="76">
        <v>122328</v>
      </c>
      <c r="T201" s="76">
        <v>198025</v>
      </c>
      <c r="V201" s="98" t="s">
        <v>891</v>
      </c>
      <c r="W201" s="99" t="s">
        <v>1931</v>
      </c>
      <c r="X201" s="100">
        <v>41700</v>
      </c>
      <c r="Y201" s="46">
        <f t="shared" si="11"/>
        <v>841099</v>
      </c>
      <c r="Z201" s="79"/>
      <c r="AA201" s="100">
        <v>841099</v>
      </c>
    </row>
    <row r="202" spans="1:27" ht="15">
      <c r="A202" s="98" t="s">
        <v>877</v>
      </c>
      <c r="B202" s="99" t="s">
        <v>1926</v>
      </c>
      <c r="C202" s="79"/>
      <c r="D202" s="46">
        <f t="shared" si="9"/>
        <v>434006</v>
      </c>
      <c r="E202" s="100">
        <v>298000</v>
      </c>
      <c r="F202" s="100">
        <v>136006</v>
      </c>
      <c r="H202" s="98" t="s">
        <v>936</v>
      </c>
      <c r="I202" s="99" t="s">
        <v>1945</v>
      </c>
      <c r="J202" s="100">
        <v>44220</v>
      </c>
      <c r="K202" s="46">
        <f t="shared" si="10"/>
        <v>24175</v>
      </c>
      <c r="L202" s="79"/>
      <c r="M202" s="100">
        <v>24175</v>
      </c>
      <c r="O202" s="76" t="s">
        <v>858</v>
      </c>
      <c r="P202" s="76" t="s">
        <v>1921</v>
      </c>
      <c r="Q202" s="76">
        <v>907300</v>
      </c>
      <c r="R202" s="76">
        <v>1310405</v>
      </c>
      <c r="S202" s="76">
        <v>96500</v>
      </c>
      <c r="T202" s="76">
        <v>1213905</v>
      </c>
      <c r="V202" s="98" t="s">
        <v>894</v>
      </c>
      <c r="W202" s="99" t="s">
        <v>2261</v>
      </c>
      <c r="X202" s="79"/>
      <c r="Y202" s="46">
        <f t="shared" si="11"/>
        <v>6230692</v>
      </c>
      <c r="Z202" s="79"/>
      <c r="AA202" s="100">
        <v>6230692</v>
      </c>
    </row>
    <row r="203" spans="1:27" ht="15">
      <c r="A203" s="98" t="s">
        <v>880</v>
      </c>
      <c r="B203" s="99" t="s">
        <v>1927</v>
      </c>
      <c r="C203" s="100">
        <v>314000</v>
      </c>
      <c r="D203" s="46">
        <f t="shared" si="9"/>
        <v>233456</v>
      </c>
      <c r="E203" s="100">
        <v>97700</v>
      </c>
      <c r="F203" s="100">
        <v>135756</v>
      </c>
      <c r="H203" s="98" t="s">
        <v>939</v>
      </c>
      <c r="I203" s="99" t="s">
        <v>1946</v>
      </c>
      <c r="J203" s="100">
        <v>15500</v>
      </c>
      <c r="K203" s="46">
        <f t="shared" si="10"/>
        <v>7700</v>
      </c>
      <c r="L203" s="79"/>
      <c r="M203" s="100">
        <v>7700</v>
      </c>
      <c r="O203" s="76" t="s">
        <v>862</v>
      </c>
      <c r="P203" s="76" t="s">
        <v>1922</v>
      </c>
      <c r="Q203" s="76">
        <v>170000</v>
      </c>
      <c r="R203" s="76">
        <v>1875597</v>
      </c>
      <c r="S203" s="76">
        <v>12000</v>
      </c>
      <c r="T203" s="76">
        <v>1863597</v>
      </c>
      <c r="V203" s="98" t="s">
        <v>897</v>
      </c>
      <c r="W203" s="99" t="s">
        <v>1932</v>
      </c>
      <c r="X203" s="100">
        <v>65350</v>
      </c>
      <c r="Y203" s="46">
        <f t="shared" si="11"/>
        <v>1126251</v>
      </c>
      <c r="Z203" s="100">
        <v>24500</v>
      </c>
      <c r="AA203" s="100">
        <v>1101751</v>
      </c>
    </row>
    <row r="204" spans="1:27" ht="15">
      <c r="A204" s="98" t="s">
        <v>882</v>
      </c>
      <c r="B204" s="99" t="s">
        <v>1928</v>
      </c>
      <c r="C204" s="79"/>
      <c r="D204" s="46">
        <f t="shared" si="9"/>
        <v>479505</v>
      </c>
      <c r="E204" s="79"/>
      <c r="F204" s="100">
        <v>479505</v>
      </c>
      <c r="H204" s="98" t="s">
        <v>942</v>
      </c>
      <c r="I204" s="99" t="s">
        <v>1947</v>
      </c>
      <c r="J204" s="100">
        <v>95400</v>
      </c>
      <c r="K204" s="46">
        <f t="shared" si="10"/>
        <v>1533467</v>
      </c>
      <c r="L204" s="79"/>
      <c r="M204" s="100">
        <v>1533467</v>
      </c>
      <c r="O204" s="76" t="s">
        <v>865</v>
      </c>
      <c r="P204" s="76" t="s">
        <v>2289</v>
      </c>
      <c r="Q204" s="76">
        <v>2190325</v>
      </c>
      <c r="R204" s="76">
        <v>3406634</v>
      </c>
      <c r="S204" s="76">
        <v>134160</v>
      </c>
      <c r="T204" s="76">
        <v>3272474</v>
      </c>
      <c r="V204" s="98" t="s">
        <v>900</v>
      </c>
      <c r="W204" s="99" t="s">
        <v>1933</v>
      </c>
      <c r="X204" s="100">
        <v>6777194</v>
      </c>
      <c r="Y204" s="46">
        <f t="shared" si="11"/>
        <v>27559759</v>
      </c>
      <c r="Z204" s="100">
        <v>2751</v>
      </c>
      <c r="AA204" s="100">
        <v>27557008</v>
      </c>
    </row>
    <row r="205" spans="1:27" ht="15">
      <c r="A205" s="98" t="s">
        <v>885</v>
      </c>
      <c r="B205" s="99" t="s">
        <v>1929</v>
      </c>
      <c r="C205" s="79"/>
      <c r="D205" s="46">
        <f t="shared" si="9"/>
        <v>256428</v>
      </c>
      <c r="E205" s="79"/>
      <c r="F205" s="100">
        <v>256428</v>
      </c>
      <c r="H205" s="98" t="s">
        <v>945</v>
      </c>
      <c r="I205" s="99" t="s">
        <v>1913</v>
      </c>
      <c r="J205" s="79"/>
      <c r="K205" s="46">
        <f t="shared" si="10"/>
        <v>31600</v>
      </c>
      <c r="L205" s="79"/>
      <c r="M205" s="100">
        <v>31600</v>
      </c>
      <c r="O205" s="76" t="s">
        <v>868</v>
      </c>
      <c r="P205" s="76" t="s">
        <v>1923</v>
      </c>
      <c r="Q205" s="76">
        <v>1156500</v>
      </c>
      <c r="R205" s="76">
        <v>632319</v>
      </c>
      <c r="S205" s="76">
        <v>300</v>
      </c>
      <c r="T205" s="76">
        <v>632019</v>
      </c>
      <c r="V205" s="98" t="s">
        <v>903</v>
      </c>
      <c r="W205" s="99" t="s">
        <v>1934</v>
      </c>
      <c r="X205" s="79"/>
      <c r="Y205" s="46">
        <f t="shared" si="11"/>
        <v>21850</v>
      </c>
      <c r="Z205" s="79"/>
      <c r="AA205" s="100">
        <v>21850</v>
      </c>
    </row>
    <row r="206" spans="1:27" ht="15">
      <c r="A206" s="98" t="s">
        <v>888</v>
      </c>
      <c r="B206" s="99" t="s">
        <v>1930</v>
      </c>
      <c r="C206" s="79"/>
      <c r="D206" s="46">
        <f t="shared" si="9"/>
        <v>4285854</v>
      </c>
      <c r="E206" s="100">
        <v>2283600</v>
      </c>
      <c r="F206" s="100">
        <v>2002254</v>
      </c>
      <c r="H206" s="98" t="s">
        <v>947</v>
      </c>
      <c r="I206" s="99" t="s">
        <v>1948</v>
      </c>
      <c r="J206" s="79"/>
      <c r="K206" s="46">
        <f t="shared" si="10"/>
        <v>586235</v>
      </c>
      <c r="L206" s="100">
        <v>168968</v>
      </c>
      <c r="M206" s="100">
        <v>417267</v>
      </c>
      <c r="O206" s="76" t="s">
        <v>871</v>
      </c>
      <c r="P206" s="76" t="s">
        <v>1924</v>
      </c>
      <c r="Q206" s="76">
        <v>19000</v>
      </c>
      <c r="R206" s="76">
        <v>3095630</v>
      </c>
      <c r="S206" s="76">
        <v>150000</v>
      </c>
      <c r="T206" s="76">
        <v>2945630</v>
      </c>
      <c r="V206" s="98" t="s">
        <v>906</v>
      </c>
      <c r="W206" s="99" t="s">
        <v>1935</v>
      </c>
      <c r="X206" s="100">
        <v>303500</v>
      </c>
      <c r="Y206" s="46">
        <f t="shared" si="11"/>
        <v>847332</v>
      </c>
      <c r="Z206" s="100">
        <v>283250</v>
      </c>
      <c r="AA206" s="100">
        <v>564082</v>
      </c>
    </row>
    <row r="207" spans="1:27" ht="15">
      <c r="A207" s="98" t="s">
        <v>891</v>
      </c>
      <c r="B207" s="99" t="s">
        <v>1931</v>
      </c>
      <c r="C207" s="79"/>
      <c r="D207" s="46">
        <f t="shared" si="9"/>
        <v>2430172</v>
      </c>
      <c r="E207" s="100">
        <v>1343835</v>
      </c>
      <c r="F207" s="100">
        <v>1086337</v>
      </c>
      <c r="H207" s="98" t="s">
        <v>950</v>
      </c>
      <c r="I207" s="99" t="s">
        <v>1949</v>
      </c>
      <c r="J207" s="100">
        <v>50000</v>
      </c>
      <c r="K207" s="46">
        <f t="shared" si="10"/>
        <v>3324142</v>
      </c>
      <c r="L207" s="79"/>
      <c r="M207" s="100">
        <v>3324142</v>
      </c>
      <c r="O207" s="76" t="s">
        <v>874</v>
      </c>
      <c r="P207" s="76" t="s">
        <v>1925</v>
      </c>
      <c r="Q207" s="76">
        <v>698000</v>
      </c>
      <c r="R207" s="76">
        <v>3037145</v>
      </c>
      <c r="S207" s="76"/>
      <c r="T207" s="76">
        <v>3037145</v>
      </c>
      <c r="V207" s="98" t="s">
        <v>908</v>
      </c>
      <c r="W207" s="99" t="s">
        <v>1936</v>
      </c>
      <c r="X207" s="79"/>
      <c r="Y207" s="46">
        <f t="shared" si="11"/>
        <v>447128</v>
      </c>
      <c r="Z207" s="79"/>
      <c r="AA207" s="100">
        <v>447128</v>
      </c>
    </row>
    <row r="208" spans="1:27" ht="15">
      <c r="A208" s="98" t="s">
        <v>894</v>
      </c>
      <c r="B208" s="99" t="s">
        <v>2261</v>
      </c>
      <c r="C208" s="100">
        <v>2879233</v>
      </c>
      <c r="D208" s="46">
        <f t="shared" si="9"/>
        <v>3456233</v>
      </c>
      <c r="E208" s="100">
        <v>2363740</v>
      </c>
      <c r="F208" s="100">
        <v>1092493</v>
      </c>
      <c r="H208" s="98" t="s">
        <v>953</v>
      </c>
      <c r="I208" s="99" t="s">
        <v>1950</v>
      </c>
      <c r="J208" s="79"/>
      <c r="K208" s="46">
        <f t="shared" si="10"/>
        <v>288918</v>
      </c>
      <c r="L208" s="79"/>
      <c r="M208" s="100">
        <v>288918</v>
      </c>
      <c r="O208" s="76" t="s">
        <v>877</v>
      </c>
      <c r="P208" s="76" t="s">
        <v>1926</v>
      </c>
      <c r="Q208" s="76"/>
      <c r="R208" s="76">
        <v>944462</v>
      </c>
      <c r="S208" s="76">
        <v>307750</v>
      </c>
      <c r="T208" s="76">
        <v>636712</v>
      </c>
      <c r="V208" s="98" t="s">
        <v>911</v>
      </c>
      <c r="W208" s="99" t="s">
        <v>1937</v>
      </c>
      <c r="X208" s="79"/>
      <c r="Y208" s="46">
        <f t="shared" si="11"/>
        <v>886511</v>
      </c>
      <c r="Z208" s="79"/>
      <c r="AA208" s="100">
        <v>886511</v>
      </c>
    </row>
    <row r="209" spans="1:27" ht="15">
      <c r="A209" s="98" t="s">
        <v>897</v>
      </c>
      <c r="B209" s="99" t="s">
        <v>1932</v>
      </c>
      <c r="C209" s="100">
        <v>354300</v>
      </c>
      <c r="D209" s="46">
        <f t="shared" si="9"/>
        <v>2132405</v>
      </c>
      <c r="E209" s="100">
        <v>123400</v>
      </c>
      <c r="F209" s="100">
        <v>2009005</v>
      </c>
      <c r="H209" s="98" t="s">
        <v>956</v>
      </c>
      <c r="I209" s="99" t="s">
        <v>1951</v>
      </c>
      <c r="J209" s="100">
        <v>462000</v>
      </c>
      <c r="K209" s="46">
        <f t="shared" si="10"/>
        <v>170895</v>
      </c>
      <c r="L209" s="79"/>
      <c r="M209" s="100">
        <v>170895</v>
      </c>
      <c r="O209" s="76" t="s">
        <v>880</v>
      </c>
      <c r="P209" s="76" t="s">
        <v>1927</v>
      </c>
      <c r="Q209" s="76">
        <v>663000</v>
      </c>
      <c r="R209" s="76">
        <v>728964</v>
      </c>
      <c r="S209" s="76">
        <v>213100</v>
      </c>
      <c r="T209" s="76">
        <v>515864</v>
      </c>
      <c r="V209" s="98" t="s">
        <v>914</v>
      </c>
      <c r="W209" s="99" t="s">
        <v>1938</v>
      </c>
      <c r="X209" s="100">
        <v>795850</v>
      </c>
      <c r="Y209" s="46">
        <f t="shared" si="11"/>
        <v>2609970</v>
      </c>
      <c r="Z209" s="79"/>
      <c r="AA209" s="100">
        <v>2609970</v>
      </c>
    </row>
    <row r="210" spans="1:27" ht="15">
      <c r="A210" s="98" t="s">
        <v>900</v>
      </c>
      <c r="B210" s="99" t="s">
        <v>1933</v>
      </c>
      <c r="C210" s="100">
        <v>1010223</v>
      </c>
      <c r="D210" s="46">
        <f t="shared" si="9"/>
        <v>2361845</v>
      </c>
      <c r="E210" s="79"/>
      <c r="F210" s="100">
        <v>2361845</v>
      </c>
      <c r="H210" s="98" t="s">
        <v>959</v>
      </c>
      <c r="I210" s="99" t="s">
        <v>1952</v>
      </c>
      <c r="J210" s="100">
        <v>12000</v>
      </c>
      <c r="K210" s="46">
        <f t="shared" si="10"/>
        <v>0</v>
      </c>
      <c r="L210" s="79"/>
      <c r="M210" s="79"/>
      <c r="O210" s="76" t="s">
        <v>882</v>
      </c>
      <c r="P210" s="76" t="s">
        <v>1928</v>
      </c>
      <c r="Q210" s="76"/>
      <c r="R210" s="76">
        <v>2254604</v>
      </c>
      <c r="S210" s="76">
        <v>353500</v>
      </c>
      <c r="T210" s="76">
        <v>1901104</v>
      </c>
      <c r="V210" s="98" t="s">
        <v>917</v>
      </c>
      <c r="W210" s="99" t="s">
        <v>1939</v>
      </c>
      <c r="X210" s="79"/>
      <c r="Y210" s="46">
        <f t="shared" si="11"/>
        <v>167486</v>
      </c>
      <c r="Z210" s="79"/>
      <c r="AA210" s="100">
        <v>167486</v>
      </c>
    </row>
    <row r="211" spans="1:27" ht="15">
      <c r="A211" s="98" t="s">
        <v>903</v>
      </c>
      <c r="B211" s="99" t="s">
        <v>1934</v>
      </c>
      <c r="C211" s="100">
        <v>7600</v>
      </c>
      <c r="D211" s="46">
        <f t="shared" si="9"/>
        <v>413277</v>
      </c>
      <c r="E211" s="100">
        <v>179500</v>
      </c>
      <c r="F211" s="100">
        <v>233777</v>
      </c>
      <c r="H211" s="98" t="s">
        <v>968</v>
      </c>
      <c r="I211" s="99" t="s">
        <v>1955</v>
      </c>
      <c r="J211" s="79"/>
      <c r="K211" s="46">
        <f t="shared" si="10"/>
        <v>243700</v>
      </c>
      <c r="L211" s="100">
        <v>205000</v>
      </c>
      <c r="M211" s="100">
        <v>38700</v>
      </c>
      <c r="O211" s="76" t="s">
        <v>885</v>
      </c>
      <c r="P211" s="76" t="s">
        <v>1929</v>
      </c>
      <c r="Q211" s="76"/>
      <c r="R211" s="76">
        <v>1360948</v>
      </c>
      <c r="S211" s="76">
        <v>1000</v>
      </c>
      <c r="T211" s="76">
        <v>1359948</v>
      </c>
      <c r="V211" s="98" t="s">
        <v>920</v>
      </c>
      <c r="W211" s="99" t="s">
        <v>1940</v>
      </c>
      <c r="X211" s="79"/>
      <c r="Y211" s="46">
        <f t="shared" si="11"/>
        <v>911538</v>
      </c>
      <c r="Z211" s="79"/>
      <c r="AA211" s="100">
        <v>911538</v>
      </c>
    </row>
    <row r="212" spans="1:27" ht="15">
      <c r="A212" s="98" t="s">
        <v>906</v>
      </c>
      <c r="B212" s="99" t="s">
        <v>1935</v>
      </c>
      <c r="C212" s="100">
        <v>3500</v>
      </c>
      <c r="D212" s="46">
        <f t="shared" si="9"/>
        <v>719527</v>
      </c>
      <c r="E212" s="100">
        <v>120100</v>
      </c>
      <c r="F212" s="100">
        <v>599427</v>
      </c>
      <c r="H212" s="98" t="s">
        <v>971</v>
      </c>
      <c r="I212" s="99" t="s">
        <v>1956</v>
      </c>
      <c r="J212" s="100">
        <v>57500</v>
      </c>
      <c r="K212" s="46">
        <f t="shared" si="10"/>
        <v>41700</v>
      </c>
      <c r="L212" s="79"/>
      <c r="M212" s="100">
        <v>41700</v>
      </c>
      <c r="O212" s="76" t="s">
        <v>888</v>
      </c>
      <c r="P212" s="76" t="s">
        <v>1930</v>
      </c>
      <c r="Q212" s="76">
        <v>5677302</v>
      </c>
      <c r="R212" s="76">
        <v>18411719</v>
      </c>
      <c r="S212" s="76">
        <v>11501500</v>
      </c>
      <c r="T212" s="76">
        <v>6910219</v>
      </c>
      <c r="V212" s="98" t="s">
        <v>923</v>
      </c>
      <c r="W212" s="99" t="s">
        <v>1941</v>
      </c>
      <c r="X212" s="100">
        <v>120002</v>
      </c>
      <c r="Y212" s="46">
        <f t="shared" si="11"/>
        <v>12081541</v>
      </c>
      <c r="Z212" s="100">
        <v>2969300</v>
      </c>
      <c r="AA212" s="100">
        <v>9112241</v>
      </c>
    </row>
    <row r="213" spans="1:27" ht="15">
      <c r="A213" s="98" t="s">
        <v>908</v>
      </c>
      <c r="B213" s="99" t="s">
        <v>1936</v>
      </c>
      <c r="C213" s="100">
        <v>2759500</v>
      </c>
      <c r="D213" s="46">
        <f t="shared" si="9"/>
        <v>3320139</v>
      </c>
      <c r="E213" s="79"/>
      <c r="F213" s="100">
        <v>3320139</v>
      </c>
      <c r="H213" s="98" t="s">
        <v>974</v>
      </c>
      <c r="I213" s="99" t="s">
        <v>2245</v>
      </c>
      <c r="J213" s="100">
        <v>13500</v>
      </c>
      <c r="K213" s="46">
        <f t="shared" si="10"/>
        <v>281423</v>
      </c>
      <c r="L213" s="79"/>
      <c r="M213" s="100">
        <v>281423</v>
      </c>
      <c r="O213" s="76" t="s">
        <v>891</v>
      </c>
      <c r="P213" s="76" t="s">
        <v>1931</v>
      </c>
      <c r="Q213" s="76"/>
      <c r="R213" s="76">
        <v>5598397</v>
      </c>
      <c r="S213" s="76">
        <v>1702335</v>
      </c>
      <c r="T213" s="76">
        <v>3896062</v>
      </c>
      <c r="V213" s="98" t="s">
        <v>927</v>
      </c>
      <c r="W213" s="99" t="s">
        <v>1942</v>
      </c>
      <c r="X213" s="100">
        <v>12000</v>
      </c>
      <c r="Y213" s="46">
        <f t="shared" si="11"/>
        <v>263847</v>
      </c>
      <c r="Z213" s="79"/>
      <c r="AA213" s="100">
        <v>263847</v>
      </c>
    </row>
    <row r="214" spans="1:27" ht="15">
      <c r="A214" s="98" t="s">
        <v>911</v>
      </c>
      <c r="B214" s="99" t="s">
        <v>1937</v>
      </c>
      <c r="C214" s="79"/>
      <c r="D214" s="46">
        <f t="shared" si="9"/>
        <v>154008</v>
      </c>
      <c r="E214" s="79"/>
      <c r="F214" s="100">
        <v>154008</v>
      </c>
      <c r="H214" s="98" t="s">
        <v>977</v>
      </c>
      <c r="I214" s="99" t="s">
        <v>1820</v>
      </c>
      <c r="J214" s="100">
        <v>3100</v>
      </c>
      <c r="K214" s="46">
        <f t="shared" si="10"/>
        <v>285949</v>
      </c>
      <c r="L214" s="79"/>
      <c r="M214" s="100">
        <v>285949</v>
      </c>
      <c r="O214" s="76" t="s">
        <v>894</v>
      </c>
      <c r="P214" s="76" t="s">
        <v>2261</v>
      </c>
      <c r="Q214" s="76">
        <v>6254233</v>
      </c>
      <c r="R214" s="76">
        <v>10841969</v>
      </c>
      <c r="S214" s="76">
        <v>7096805</v>
      </c>
      <c r="T214" s="76">
        <v>3745164</v>
      </c>
      <c r="V214" s="98" t="s">
        <v>930</v>
      </c>
      <c r="W214" s="99" t="s">
        <v>1943</v>
      </c>
      <c r="X214" s="100">
        <v>211050</v>
      </c>
      <c r="Y214" s="46">
        <f t="shared" si="11"/>
        <v>4580229</v>
      </c>
      <c r="Z214" s="100">
        <v>291400</v>
      </c>
      <c r="AA214" s="100">
        <v>4288829</v>
      </c>
    </row>
    <row r="215" spans="1:27" ht="15">
      <c r="A215" s="98" t="s">
        <v>914</v>
      </c>
      <c r="B215" s="99" t="s">
        <v>1938</v>
      </c>
      <c r="C215" s="100">
        <v>800</v>
      </c>
      <c r="D215" s="46">
        <f t="shared" si="9"/>
        <v>2106986</v>
      </c>
      <c r="E215" s="100">
        <v>800</v>
      </c>
      <c r="F215" s="100">
        <v>2106186</v>
      </c>
      <c r="H215" s="98" t="s">
        <v>979</v>
      </c>
      <c r="I215" s="99" t="s">
        <v>1957</v>
      </c>
      <c r="J215" s="79"/>
      <c r="K215" s="46">
        <f t="shared" si="10"/>
        <v>160</v>
      </c>
      <c r="L215" s="79"/>
      <c r="M215" s="100">
        <v>160</v>
      </c>
      <c r="O215" s="76" t="s">
        <v>897</v>
      </c>
      <c r="P215" s="76" t="s">
        <v>1932</v>
      </c>
      <c r="Q215" s="76">
        <v>354300</v>
      </c>
      <c r="R215" s="76">
        <v>8705743</v>
      </c>
      <c r="S215" s="76">
        <v>1069300</v>
      </c>
      <c r="T215" s="76">
        <v>7636443</v>
      </c>
      <c r="V215" s="98" t="s">
        <v>933</v>
      </c>
      <c r="W215" s="99" t="s">
        <v>1944</v>
      </c>
      <c r="X215" s="100">
        <v>517000</v>
      </c>
      <c r="Y215" s="46">
        <f t="shared" si="11"/>
        <v>213025</v>
      </c>
      <c r="Z215" s="79"/>
      <c r="AA215" s="100">
        <v>213025</v>
      </c>
    </row>
    <row r="216" spans="1:27" ht="15">
      <c r="A216" s="98" t="s">
        <v>917</v>
      </c>
      <c r="B216" s="99" t="s">
        <v>1939</v>
      </c>
      <c r="C216" s="100">
        <v>2160000</v>
      </c>
      <c r="D216" s="46">
        <f t="shared" si="9"/>
        <v>885524</v>
      </c>
      <c r="E216" s="100">
        <v>334400</v>
      </c>
      <c r="F216" s="100">
        <v>551124</v>
      </c>
      <c r="H216" s="98" t="s">
        <v>982</v>
      </c>
      <c r="I216" s="99" t="s">
        <v>1958</v>
      </c>
      <c r="J216" s="79"/>
      <c r="K216" s="46">
        <f t="shared" si="10"/>
        <v>3019547</v>
      </c>
      <c r="L216" s="79"/>
      <c r="M216" s="100">
        <v>3019547</v>
      </c>
      <c r="O216" s="76" t="s">
        <v>900</v>
      </c>
      <c r="P216" s="76" t="s">
        <v>1933</v>
      </c>
      <c r="Q216" s="76">
        <v>1888636</v>
      </c>
      <c r="R216" s="76">
        <v>10498074</v>
      </c>
      <c r="S216" s="76"/>
      <c r="T216" s="76">
        <v>10498074</v>
      </c>
      <c r="V216" s="98" t="s">
        <v>936</v>
      </c>
      <c r="W216" s="99" t="s">
        <v>1945</v>
      </c>
      <c r="X216" s="100">
        <v>47720</v>
      </c>
      <c r="Y216" s="46">
        <f t="shared" si="11"/>
        <v>115034</v>
      </c>
      <c r="Z216" s="79"/>
      <c r="AA216" s="100">
        <v>115034</v>
      </c>
    </row>
    <row r="217" spans="1:27" ht="15">
      <c r="A217" s="98" t="s">
        <v>920</v>
      </c>
      <c r="B217" s="99" t="s">
        <v>1940</v>
      </c>
      <c r="C217" s="79"/>
      <c r="D217" s="46">
        <f t="shared" si="9"/>
        <v>31808</v>
      </c>
      <c r="E217" s="79"/>
      <c r="F217" s="100">
        <v>31808</v>
      </c>
      <c r="H217" s="98" t="s">
        <v>985</v>
      </c>
      <c r="I217" s="99" t="s">
        <v>1959</v>
      </c>
      <c r="J217" s="79"/>
      <c r="K217" s="46">
        <f t="shared" si="10"/>
        <v>22000</v>
      </c>
      <c r="L217" s="79"/>
      <c r="M217" s="100">
        <v>22000</v>
      </c>
      <c r="O217" s="76" t="s">
        <v>903</v>
      </c>
      <c r="P217" s="76" t="s">
        <v>1934</v>
      </c>
      <c r="Q217" s="76">
        <v>383900</v>
      </c>
      <c r="R217" s="76">
        <v>1274889</v>
      </c>
      <c r="S217" s="76">
        <v>440100</v>
      </c>
      <c r="T217" s="76">
        <v>834789</v>
      </c>
      <c r="V217" s="98" t="s">
        <v>939</v>
      </c>
      <c r="W217" s="99" t="s">
        <v>1946</v>
      </c>
      <c r="X217" s="100">
        <v>62700</v>
      </c>
      <c r="Y217" s="46">
        <f t="shared" si="11"/>
        <v>363751</v>
      </c>
      <c r="Z217" s="79"/>
      <c r="AA217" s="100">
        <v>363751</v>
      </c>
    </row>
    <row r="218" spans="1:27" ht="15">
      <c r="A218" s="98" t="s">
        <v>923</v>
      </c>
      <c r="B218" s="99" t="s">
        <v>1941</v>
      </c>
      <c r="C218" s="100">
        <v>566940</v>
      </c>
      <c r="D218" s="46">
        <f t="shared" si="9"/>
        <v>1123992</v>
      </c>
      <c r="E218" s="100">
        <v>351</v>
      </c>
      <c r="F218" s="100">
        <v>1123641</v>
      </c>
      <c r="H218" s="98" t="s">
        <v>988</v>
      </c>
      <c r="I218" s="99" t="s">
        <v>1960</v>
      </c>
      <c r="J218" s="100">
        <v>4438000</v>
      </c>
      <c r="K218" s="46">
        <f t="shared" si="10"/>
        <v>163101</v>
      </c>
      <c r="L218" s="79"/>
      <c r="M218" s="100">
        <v>163101</v>
      </c>
      <c r="O218" s="76" t="s">
        <v>906</v>
      </c>
      <c r="P218" s="76" t="s">
        <v>1935</v>
      </c>
      <c r="Q218" s="76">
        <v>3500</v>
      </c>
      <c r="R218" s="76">
        <v>2623985</v>
      </c>
      <c r="S218" s="76">
        <v>321600</v>
      </c>
      <c r="T218" s="76">
        <v>2302385</v>
      </c>
      <c r="V218" s="98" t="s">
        <v>942</v>
      </c>
      <c r="W218" s="99" t="s">
        <v>1947</v>
      </c>
      <c r="X218" s="100">
        <v>95400</v>
      </c>
      <c r="Y218" s="46">
        <f t="shared" si="11"/>
        <v>2019291</v>
      </c>
      <c r="Z218" s="100">
        <v>41500</v>
      </c>
      <c r="AA218" s="100">
        <v>1977791</v>
      </c>
    </row>
    <row r="219" spans="1:27" ht="15">
      <c r="A219" s="98" t="s">
        <v>927</v>
      </c>
      <c r="B219" s="99" t="s">
        <v>1942</v>
      </c>
      <c r="C219" s="100">
        <v>573000</v>
      </c>
      <c r="D219" s="46">
        <f t="shared" si="9"/>
        <v>149151</v>
      </c>
      <c r="E219" s="79"/>
      <c r="F219" s="100">
        <v>149151</v>
      </c>
      <c r="H219" s="98" t="s">
        <v>991</v>
      </c>
      <c r="I219" s="99" t="s">
        <v>1961</v>
      </c>
      <c r="J219" s="79"/>
      <c r="K219" s="46">
        <f t="shared" si="10"/>
        <v>3100</v>
      </c>
      <c r="L219" s="79"/>
      <c r="M219" s="100">
        <v>3100</v>
      </c>
      <c r="O219" s="76" t="s">
        <v>908</v>
      </c>
      <c r="P219" s="76" t="s">
        <v>1936</v>
      </c>
      <c r="Q219" s="76">
        <v>11356986</v>
      </c>
      <c r="R219" s="76">
        <v>4826981</v>
      </c>
      <c r="S219" s="76">
        <v>53100</v>
      </c>
      <c r="T219" s="76">
        <v>4773881</v>
      </c>
      <c r="V219" s="98" t="s">
        <v>945</v>
      </c>
      <c r="W219" s="99" t="s">
        <v>1913</v>
      </c>
      <c r="X219" s="79"/>
      <c r="Y219" s="46">
        <f t="shared" si="11"/>
        <v>113248</v>
      </c>
      <c r="Z219" s="79"/>
      <c r="AA219" s="100">
        <v>113248</v>
      </c>
    </row>
    <row r="220" spans="1:27" ht="15">
      <c r="A220" s="98" t="s">
        <v>930</v>
      </c>
      <c r="B220" s="99" t="s">
        <v>1943</v>
      </c>
      <c r="C220" s="100">
        <v>766850</v>
      </c>
      <c r="D220" s="46">
        <f t="shared" si="9"/>
        <v>599735</v>
      </c>
      <c r="E220" s="100">
        <v>40600</v>
      </c>
      <c r="F220" s="100">
        <v>559135</v>
      </c>
      <c r="H220" s="98" t="s">
        <v>994</v>
      </c>
      <c r="I220" s="99" t="s">
        <v>1962</v>
      </c>
      <c r="J220" s="100">
        <v>81115</v>
      </c>
      <c r="K220" s="46">
        <f t="shared" si="10"/>
        <v>982182</v>
      </c>
      <c r="L220" s="100">
        <v>11000</v>
      </c>
      <c r="M220" s="100">
        <v>971182</v>
      </c>
      <c r="O220" s="76" t="s">
        <v>911</v>
      </c>
      <c r="P220" s="76" t="s">
        <v>1937</v>
      </c>
      <c r="Q220" s="76">
        <v>397300</v>
      </c>
      <c r="R220" s="76">
        <v>503959</v>
      </c>
      <c r="S220" s="76">
        <v>96511</v>
      </c>
      <c r="T220" s="76">
        <v>407448</v>
      </c>
      <c r="V220" s="98" t="s">
        <v>947</v>
      </c>
      <c r="W220" s="99" t="s">
        <v>1948</v>
      </c>
      <c r="X220" s="100">
        <v>49535</v>
      </c>
      <c r="Y220" s="46">
        <f t="shared" si="11"/>
        <v>1253620</v>
      </c>
      <c r="Z220" s="100">
        <v>563593</v>
      </c>
      <c r="AA220" s="100">
        <v>690027</v>
      </c>
    </row>
    <row r="221" spans="1:27" ht="15">
      <c r="A221" s="98" t="s">
        <v>933</v>
      </c>
      <c r="B221" s="99" t="s">
        <v>1944</v>
      </c>
      <c r="C221" s="100">
        <v>286220</v>
      </c>
      <c r="D221" s="46">
        <f t="shared" si="9"/>
        <v>673081</v>
      </c>
      <c r="E221" s="79"/>
      <c r="F221" s="100">
        <v>673081</v>
      </c>
      <c r="H221" s="98" t="s">
        <v>1001</v>
      </c>
      <c r="I221" s="99" t="s">
        <v>2310</v>
      </c>
      <c r="J221" s="79"/>
      <c r="K221" s="46">
        <f t="shared" si="10"/>
        <v>5000</v>
      </c>
      <c r="L221" s="79"/>
      <c r="M221" s="100">
        <v>5000</v>
      </c>
      <c r="O221" s="76" t="s">
        <v>914</v>
      </c>
      <c r="P221" s="76" t="s">
        <v>1938</v>
      </c>
      <c r="Q221" s="76">
        <v>5800</v>
      </c>
      <c r="R221" s="76">
        <v>4147478</v>
      </c>
      <c r="S221" s="76">
        <v>800</v>
      </c>
      <c r="T221" s="76">
        <v>4146678</v>
      </c>
      <c r="V221" s="98" t="s">
        <v>950</v>
      </c>
      <c r="W221" s="99" t="s">
        <v>1949</v>
      </c>
      <c r="X221" s="100">
        <v>5484225</v>
      </c>
      <c r="Y221" s="46">
        <f t="shared" si="11"/>
        <v>11469621</v>
      </c>
      <c r="Z221" s="100">
        <v>425700</v>
      </c>
      <c r="AA221" s="100">
        <v>11043921</v>
      </c>
    </row>
    <row r="222" spans="1:27" ht="15">
      <c r="A222" s="98" t="s">
        <v>936</v>
      </c>
      <c r="B222" s="99" t="s">
        <v>1945</v>
      </c>
      <c r="C222" s="100">
        <v>335000</v>
      </c>
      <c r="D222" s="46">
        <f t="shared" si="9"/>
        <v>22500</v>
      </c>
      <c r="E222" s="100">
        <v>22500</v>
      </c>
      <c r="F222" s="79"/>
      <c r="H222" s="98" t="s">
        <v>1004</v>
      </c>
      <c r="I222" s="99" t="s">
        <v>1964</v>
      </c>
      <c r="J222" s="100">
        <v>0</v>
      </c>
      <c r="K222" s="46">
        <f t="shared" si="10"/>
        <v>26000</v>
      </c>
      <c r="L222" s="79"/>
      <c r="M222" s="100">
        <v>26000</v>
      </c>
      <c r="O222" s="76" t="s">
        <v>917</v>
      </c>
      <c r="P222" s="76" t="s">
        <v>1939</v>
      </c>
      <c r="Q222" s="76">
        <v>2160000</v>
      </c>
      <c r="R222" s="76">
        <v>2432867</v>
      </c>
      <c r="S222" s="76">
        <v>686350</v>
      </c>
      <c r="T222" s="76">
        <v>1746517</v>
      </c>
      <c r="V222" s="98" t="s">
        <v>953</v>
      </c>
      <c r="W222" s="99" t="s">
        <v>1950</v>
      </c>
      <c r="X222" s="79"/>
      <c r="Y222" s="46">
        <f t="shared" si="11"/>
        <v>1420303</v>
      </c>
      <c r="Z222" s="79"/>
      <c r="AA222" s="100">
        <v>1420303</v>
      </c>
    </row>
    <row r="223" spans="1:27" ht="15">
      <c r="A223" s="98" t="s">
        <v>939</v>
      </c>
      <c r="B223" s="99" t="s">
        <v>1946</v>
      </c>
      <c r="C223" s="100">
        <v>10500</v>
      </c>
      <c r="D223" s="46">
        <f t="shared" si="9"/>
        <v>367518</v>
      </c>
      <c r="E223" s="100">
        <v>32697</v>
      </c>
      <c r="F223" s="100">
        <v>334821</v>
      </c>
      <c r="H223" s="98" t="s">
        <v>1007</v>
      </c>
      <c r="I223" s="99" t="s">
        <v>1965</v>
      </c>
      <c r="J223" s="79"/>
      <c r="K223" s="46">
        <f t="shared" si="10"/>
        <v>285125</v>
      </c>
      <c r="L223" s="79"/>
      <c r="M223" s="100">
        <v>285125</v>
      </c>
      <c r="O223" s="76" t="s">
        <v>920</v>
      </c>
      <c r="P223" s="76" t="s">
        <v>1940</v>
      </c>
      <c r="Q223" s="76"/>
      <c r="R223" s="76">
        <v>840733</v>
      </c>
      <c r="S223" s="76">
        <v>262300</v>
      </c>
      <c r="T223" s="76">
        <v>578433</v>
      </c>
      <c r="V223" s="98" t="s">
        <v>956</v>
      </c>
      <c r="W223" s="99" t="s">
        <v>1951</v>
      </c>
      <c r="X223" s="100">
        <v>1452600</v>
      </c>
      <c r="Y223" s="46">
        <f t="shared" si="11"/>
        <v>414915</v>
      </c>
      <c r="Z223" s="79"/>
      <c r="AA223" s="100">
        <v>414915</v>
      </c>
    </row>
    <row r="224" spans="1:27" ht="15">
      <c r="A224" s="98" t="s">
        <v>942</v>
      </c>
      <c r="B224" s="99" t="s">
        <v>1947</v>
      </c>
      <c r="C224" s="100">
        <v>1016900</v>
      </c>
      <c r="D224" s="46">
        <f t="shared" si="9"/>
        <v>486512</v>
      </c>
      <c r="E224" s="100">
        <v>24000</v>
      </c>
      <c r="F224" s="100">
        <v>462512</v>
      </c>
      <c r="H224" s="98" t="s">
        <v>1010</v>
      </c>
      <c r="I224" s="99" t="s">
        <v>1966</v>
      </c>
      <c r="J224" s="79"/>
      <c r="K224" s="46">
        <f t="shared" si="10"/>
        <v>1219448</v>
      </c>
      <c r="L224" s="79"/>
      <c r="M224" s="100">
        <v>1219448</v>
      </c>
      <c r="O224" s="76" t="s">
        <v>923</v>
      </c>
      <c r="P224" s="76" t="s">
        <v>1941</v>
      </c>
      <c r="Q224" s="76">
        <v>879895</v>
      </c>
      <c r="R224" s="76">
        <v>3749783</v>
      </c>
      <c r="S224" s="76">
        <v>297903</v>
      </c>
      <c r="T224" s="76">
        <v>3451880</v>
      </c>
      <c r="V224" s="98" t="s">
        <v>959</v>
      </c>
      <c r="W224" s="99" t="s">
        <v>1952</v>
      </c>
      <c r="X224" s="100">
        <v>18465</v>
      </c>
      <c r="Y224" s="46">
        <f t="shared" si="11"/>
        <v>7800</v>
      </c>
      <c r="Z224" s="79"/>
      <c r="AA224" s="100">
        <v>7800</v>
      </c>
    </row>
    <row r="225" spans="1:27" ht="15">
      <c r="A225" s="98" t="s">
        <v>945</v>
      </c>
      <c r="B225" s="99" t="s">
        <v>1913</v>
      </c>
      <c r="C225" s="79"/>
      <c r="D225" s="46">
        <f t="shared" si="9"/>
        <v>191877</v>
      </c>
      <c r="E225" s="100">
        <v>3000</v>
      </c>
      <c r="F225" s="100">
        <v>188877</v>
      </c>
      <c r="H225" s="98" t="s">
        <v>1013</v>
      </c>
      <c r="I225" s="99" t="s">
        <v>1967</v>
      </c>
      <c r="J225" s="79"/>
      <c r="K225" s="46">
        <f t="shared" si="10"/>
        <v>11500</v>
      </c>
      <c r="L225" s="79"/>
      <c r="M225" s="100">
        <v>11500</v>
      </c>
      <c r="O225" s="76" t="s">
        <v>927</v>
      </c>
      <c r="P225" s="76" t="s">
        <v>1942</v>
      </c>
      <c r="Q225" s="76">
        <v>970000</v>
      </c>
      <c r="R225" s="76">
        <v>597623</v>
      </c>
      <c r="S225" s="76">
        <v>44045</v>
      </c>
      <c r="T225" s="76">
        <v>553578</v>
      </c>
      <c r="V225" s="98" t="s">
        <v>962</v>
      </c>
      <c r="W225" s="99" t="s">
        <v>1953</v>
      </c>
      <c r="X225" s="79"/>
      <c r="Y225" s="46">
        <f t="shared" si="11"/>
        <v>2000</v>
      </c>
      <c r="Z225" s="79"/>
      <c r="AA225" s="100">
        <v>2000</v>
      </c>
    </row>
    <row r="226" spans="1:27" ht="15">
      <c r="A226" s="98" t="s">
        <v>947</v>
      </c>
      <c r="B226" s="99" t="s">
        <v>1948</v>
      </c>
      <c r="C226" s="100">
        <v>604825</v>
      </c>
      <c r="D226" s="46">
        <f t="shared" si="9"/>
        <v>507054</v>
      </c>
      <c r="E226" s="100">
        <v>70800</v>
      </c>
      <c r="F226" s="100">
        <v>436254</v>
      </c>
      <c r="H226" s="98" t="s">
        <v>1016</v>
      </c>
      <c r="I226" s="99" t="s">
        <v>1968</v>
      </c>
      <c r="J226" s="100">
        <v>1305364</v>
      </c>
      <c r="K226" s="46">
        <f t="shared" si="10"/>
        <v>920702</v>
      </c>
      <c r="L226" s="79"/>
      <c r="M226" s="100">
        <v>920702</v>
      </c>
      <c r="O226" s="76" t="s">
        <v>930</v>
      </c>
      <c r="P226" s="76" t="s">
        <v>1943</v>
      </c>
      <c r="Q226" s="76">
        <v>2556200</v>
      </c>
      <c r="R226" s="76">
        <v>2080120</v>
      </c>
      <c r="S226" s="76">
        <v>63130</v>
      </c>
      <c r="T226" s="76">
        <v>2016990</v>
      </c>
      <c r="V226" s="98" t="s">
        <v>965</v>
      </c>
      <c r="W226" s="99" t="s">
        <v>1954</v>
      </c>
      <c r="X226" s="79"/>
      <c r="Y226" s="46">
        <f t="shared" si="11"/>
        <v>12000</v>
      </c>
      <c r="Z226" s="100">
        <v>200</v>
      </c>
      <c r="AA226" s="100">
        <v>11800</v>
      </c>
    </row>
    <row r="227" spans="1:27" ht="15">
      <c r="A227" s="98" t="s">
        <v>950</v>
      </c>
      <c r="B227" s="99" t="s">
        <v>1949</v>
      </c>
      <c r="C227" s="79"/>
      <c r="D227" s="46">
        <f t="shared" si="9"/>
        <v>493099</v>
      </c>
      <c r="E227" s="79"/>
      <c r="F227" s="100">
        <v>493099</v>
      </c>
      <c r="H227" s="98" t="s">
        <v>1019</v>
      </c>
      <c r="I227" s="99" t="s">
        <v>1969</v>
      </c>
      <c r="J227" s="79"/>
      <c r="K227" s="46">
        <f t="shared" si="10"/>
        <v>2601024</v>
      </c>
      <c r="L227" s="79"/>
      <c r="M227" s="100">
        <v>2601024</v>
      </c>
      <c r="O227" s="76" t="s">
        <v>933</v>
      </c>
      <c r="P227" s="76" t="s">
        <v>1944</v>
      </c>
      <c r="Q227" s="76">
        <v>1273089</v>
      </c>
      <c r="R227" s="76">
        <v>1367590</v>
      </c>
      <c r="S227" s="76"/>
      <c r="T227" s="76">
        <v>1367590</v>
      </c>
      <c r="V227" s="98" t="s">
        <v>968</v>
      </c>
      <c r="W227" s="99" t="s">
        <v>1955</v>
      </c>
      <c r="X227" s="79"/>
      <c r="Y227" s="46">
        <f t="shared" si="11"/>
        <v>765888</v>
      </c>
      <c r="Z227" s="100">
        <v>205000</v>
      </c>
      <c r="AA227" s="100">
        <v>560888</v>
      </c>
    </row>
    <row r="228" spans="1:27" ht="15">
      <c r="A228" s="98" t="s">
        <v>953</v>
      </c>
      <c r="B228" s="99" t="s">
        <v>1950</v>
      </c>
      <c r="C228" s="100">
        <v>505120</v>
      </c>
      <c r="D228" s="46">
        <f t="shared" si="9"/>
        <v>480406</v>
      </c>
      <c r="E228" s="100">
        <v>5300</v>
      </c>
      <c r="F228" s="100">
        <v>475106</v>
      </c>
      <c r="H228" s="98" t="s">
        <v>1022</v>
      </c>
      <c r="I228" s="99" t="s">
        <v>1970</v>
      </c>
      <c r="J228" s="79"/>
      <c r="K228" s="46">
        <f t="shared" si="10"/>
        <v>677526</v>
      </c>
      <c r="L228" s="79"/>
      <c r="M228" s="100">
        <v>677526</v>
      </c>
      <c r="O228" s="76" t="s">
        <v>936</v>
      </c>
      <c r="P228" s="76" t="s">
        <v>1945</v>
      </c>
      <c r="Q228" s="76">
        <v>335000</v>
      </c>
      <c r="R228" s="76">
        <v>100600</v>
      </c>
      <c r="S228" s="76">
        <v>61500</v>
      </c>
      <c r="T228" s="76">
        <v>39100</v>
      </c>
      <c r="V228" s="98" t="s">
        <v>971</v>
      </c>
      <c r="W228" s="99" t="s">
        <v>1956</v>
      </c>
      <c r="X228" s="100">
        <v>75000</v>
      </c>
      <c r="Y228" s="46">
        <f t="shared" si="11"/>
        <v>199575</v>
      </c>
      <c r="Z228" s="79"/>
      <c r="AA228" s="100">
        <v>199575</v>
      </c>
    </row>
    <row r="229" spans="1:27" ht="15">
      <c r="A229" s="98" t="s">
        <v>956</v>
      </c>
      <c r="B229" s="99" t="s">
        <v>1951</v>
      </c>
      <c r="C229" s="100">
        <v>114301</v>
      </c>
      <c r="D229" s="46">
        <f t="shared" si="9"/>
        <v>655232</v>
      </c>
      <c r="E229" s="100">
        <v>350</v>
      </c>
      <c r="F229" s="100">
        <v>654882</v>
      </c>
      <c r="H229" s="98" t="s">
        <v>1025</v>
      </c>
      <c r="I229" s="99" t="s">
        <v>1971</v>
      </c>
      <c r="J229" s="100">
        <v>693000</v>
      </c>
      <c r="K229" s="46">
        <f t="shared" si="10"/>
        <v>690651</v>
      </c>
      <c r="L229" s="100">
        <v>100</v>
      </c>
      <c r="M229" s="100">
        <v>690551</v>
      </c>
      <c r="O229" s="76" t="s">
        <v>939</v>
      </c>
      <c r="P229" s="76" t="s">
        <v>1946</v>
      </c>
      <c r="Q229" s="76">
        <v>680602</v>
      </c>
      <c r="R229" s="76">
        <v>1356159</v>
      </c>
      <c r="S229" s="76">
        <v>74897</v>
      </c>
      <c r="T229" s="76">
        <v>1281262</v>
      </c>
      <c r="V229" s="98" t="s">
        <v>974</v>
      </c>
      <c r="W229" s="99" t="s">
        <v>2245</v>
      </c>
      <c r="X229" s="100">
        <v>13500</v>
      </c>
      <c r="Y229" s="46">
        <f t="shared" si="11"/>
        <v>529568</v>
      </c>
      <c r="Z229" s="79"/>
      <c r="AA229" s="100">
        <v>529568</v>
      </c>
    </row>
    <row r="230" spans="1:27" ht="15">
      <c r="A230" s="98" t="s">
        <v>959</v>
      </c>
      <c r="B230" s="99" t="s">
        <v>1952</v>
      </c>
      <c r="C230" s="79"/>
      <c r="D230" s="46">
        <f t="shared" si="9"/>
        <v>32798</v>
      </c>
      <c r="E230" s="79"/>
      <c r="F230" s="100">
        <v>32798</v>
      </c>
      <c r="H230" s="98" t="s">
        <v>1028</v>
      </c>
      <c r="I230" s="99" t="s">
        <v>1972</v>
      </c>
      <c r="J230" s="79"/>
      <c r="K230" s="46">
        <f t="shared" si="10"/>
        <v>1086901</v>
      </c>
      <c r="L230" s="79"/>
      <c r="M230" s="100">
        <v>1086901</v>
      </c>
      <c r="O230" s="76" t="s">
        <v>942</v>
      </c>
      <c r="P230" s="76" t="s">
        <v>1947</v>
      </c>
      <c r="Q230" s="76">
        <v>2753800</v>
      </c>
      <c r="R230" s="76">
        <v>1342572</v>
      </c>
      <c r="S230" s="76">
        <v>125475</v>
      </c>
      <c r="T230" s="76">
        <v>1217097</v>
      </c>
      <c r="V230" s="98" t="s">
        <v>977</v>
      </c>
      <c r="W230" s="99" t="s">
        <v>1820</v>
      </c>
      <c r="X230" s="100">
        <v>3100</v>
      </c>
      <c r="Y230" s="46">
        <f t="shared" si="11"/>
        <v>1393614</v>
      </c>
      <c r="Z230" s="79"/>
      <c r="AA230" s="100">
        <v>1393614</v>
      </c>
    </row>
    <row r="231" spans="1:27" ht="15">
      <c r="A231" s="98" t="s">
        <v>962</v>
      </c>
      <c r="B231" s="99" t="s">
        <v>1953</v>
      </c>
      <c r="C231" s="79"/>
      <c r="D231" s="46">
        <f t="shared" si="9"/>
        <v>20500</v>
      </c>
      <c r="E231" s="79"/>
      <c r="F231" s="100">
        <v>20500</v>
      </c>
      <c r="H231" s="98" t="s">
        <v>1031</v>
      </c>
      <c r="I231" s="99" t="s">
        <v>1973</v>
      </c>
      <c r="J231" s="79"/>
      <c r="K231" s="46">
        <f t="shared" si="10"/>
        <v>255542</v>
      </c>
      <c r="L231" s="79"/>
      <c r="M231" s="100">
        <v>255542</v>
      </c>
      <c r="O231" s="76" t="s">
        <v>945</v>
      </c>
      <c r="P231" s="76" t="s">
        <v>1913</v>
      </c>
      <c r="Q231" s="76">
        <v>13900</v>
      </c>
      <c r="R231" s="76">
        <v>451417</v>
      </c>
      <c r="S231" s="76">
        <v>35000</v>
      </c>
      <c r="T231" s="76">
        <v>416417</v>
      </c>
      <c r="V231" s="98" t="s">
        <v>979</v>
      </c>
      <c r="W231" s="99" t="s">
        <v>1957</v>
      </c>
      <c r="X231" s="79"/>
      <c r="Y231" s="46">
        <f t="shared" si="11"/>
        <v>160</v>
      </c>
      <c r="Z231" s="79"/>
      <c r="AA231" s="100">
        <v>160</v>
      </c>
    </row>
    <row r="232" spans="1:27" ht="15">
      <c r="A232" s="98" t="s">
        <v>965</v>
      </c>
      <c r="B232" s="99" t="s">
        <v>1954</v>
      </c>
      <c r="C232" s="79"/>
      <c r="D232" s="46">
        <f t="shared" si="9"/>
        <v>105015</v>
      </c>
      <c r="E232" s="79"/>
      <c r="F232" s="100">
        <v>105015</v>
      </c>
      <c r="H232" s="98" t="s">
        <v>1035</v>
      </c>
      <c r="I232" s="99" t="s">
        <v>1974</v>
      </c>
      <c r="J232" s="100">
        <v>1200</v>
      </c>
      <c r="K232" s="46">
        <f t="shared" si="10"/>
        <v>163450</v>
      </c>
      <c r="L232" s="100">
        <v>15001</v>
      </c>
      <c r="M232" s="100">
        <v>148449</v>
      </c>
      <c r="O232" s="76" t="s">
        <v>947</v>
      </c>
      <c r="P232" s="76" t="s">
        <v>1948</v>
      </c>
      <c r="Q232" s="76">
        <v>1571075</v>
      </c>
      <c r="R232" s="76">
        <v>1259367</v>
      </c>
      <c r="S232" s="76">
        <v>126800</v>
      </c>
      <c r="T232" s="76">
        <v>1132567</v>
      </c>
      <c r="V232" s="98" t="s">
        <v>982</v>
      </c>
      <c r="W232" s="99" t="s">
        <v>1958</v>
      </c>
      <c r="X232" s="100">
        <v>10000</v>
      </c>
      <c r="Y232" s="46">
        <f t="shared" si="11"/>
        <v>6257821</v>
      </c>
      <c r="Z232" s="100">
        <v>35000</v>
      </c>
      <c r="AA232" s="100">
        <v>6222821</v>
      </c>
    </row>
    <row r="233" spans="1:27" ht="15">
      <c r="A233" s="98" t="s">
        <v>968</v>
      </c>
      <c r="B233" s="99" t="s">
        <v>1955</v>
      </c>
      <c r="C233" s="100">
        <v>102750</v>
      </c>
      <c r="D233" s="46">
        <f t="shared" si="9"/>
        <v>487043</v>
      </c>
      <c r="E233" s="100">
        <v>107746</v>
      </c>
      <c r="F233" s="100">
        <v>379297</v>
      </c>
      <c r="H233" s="98" t="s">
        <v>1038</v>
      </c>
      <c r="I233" s="99" t="s">
        <v>1975</v>
      </c>
      <c r="J233" s="100">
        <v>23000</v>
      </c>
      <c r="K233" s="46">
        <f t="shared" si="10"/>
        <v>104386</v>
      </c>
      <c r="L233" s="79"/>
      <c r="M233" s="100">
        <v>104386</v>
      </c>
      <c r="O233" s="76" t="s">
        <v>950</v>
      </c>
      <c r="P233" s="76" t="s">
        <v>1949</v>
      </c>
      <c r="Q233" s="76"/>
      <c r="R233" s="76">
        <v>1647084</v>
      </c>
      <c r="S233" s="76"/>
      <c r="T233" s="76">
        <v>1647084</v>
      </c>
      <c r="V233" s="98" t="s">
        <v>985</v>
      </c>
      <c r="W233" s="99" t="s">
        <v>1959</v>
      </c>
      <c r="X233" s="79"/>
      <c r="Y233" s="46">
        <f t="shared" si="11"/>
        <v>26473</v>
      </c>
      <c r="Z233" s="79"/>
      <c r="AA233" s="100">
        <v>26473</v>
      </c>
    </row>
    <row r="234" spans="1:27" ht="15">
      <c r="A234" s="98" t="s">
        <v>971</v>
      </c>
      <c r="B234" s="99" t="s">
        <v>1956</v>
      </c>
      <c r="C234" s="79"/>
      <c r="D234" s="46">
        <f t="shared" si="9"/>
        <v>204906</v>
      </c>
      <c r="E234" s="100">
        <v>48200</v>
      </c>
      <c r="F234" s="100">
        <v>156706</v>
      </c>
      <c r="H234" s="98" t="s">
        <v>1041</v>
      </c>
      <c r="I234" s="99" t="s">
        <v>1976</v>
      </c>
      <c r="J234" s="79"/>
      <c r="K234" s="46">
        <f t="shared" si="10"/>
        <v>3443</v>
      </c>
      <c r="L234" s="79"/>
      <c r="M234" s="100">
        <v>3443</v>
      </c>
      <c r="O234" s="76" t="s">
        <v>953</v>
      </c>
      <c r="P234" s="76" t="s">
        <v>1950</v>
      </c>
      <c r="Q234" s="76">
        <v>724229</v>
      </c>
      <c r="R234" s="76">
        <v>1522194</v>
      </c>
      <c r="S234" s="76">
        <v>115263</v>
      </c>
      <c r="T234" s="76">
        <v>1406931</v>
      </c>
      <c r="V234" s="98" t="s">
        <v>988</v>
      </c>
      <c r="W234" s="99" t="s">
        <v>1960</v>
      </c>
      <c r="X234" s="100">
        <v>4538000</v>
      </c>
      <c r="Y234" s="46">
        <f t="shared" si="11"/>
        <v>2218240</v>
      </c>
      <c r="Z234" s="79"/>
      <c r="AA234" s="100">
        <v>2218240</v>
      </c>
    </row>
    <row r="235" spans="1:27" ht="15">
      <c r="A235" s="98" t="s">
        <v>974</v>
      </c>
      <c r="B235" s="99" t="s">
        <v>2245</v>
      </c>
      <c r="C235" s="100">
        <v>112500</v>
      </c>
      <c r="D235" s="46">
        <f t="shared" si="9"/>
        <v>0</v>
      </c>
      <c r="E235" s="79"/>
      <c r="F235" s="79"/>
      <c r="H235" s="98" t="s">
        <v>1047</v>
      </c>
      <c r="I235" s="99" t="s">
        <v>1978</v>
      </c>
      <c r="J235" s="79"/>
      <c r="K235" s="46">
        <f t="shared" si="10"/>
        <v>115230</v>
      </c>
      <c r="L235" s="79"/>
      <c r="M235" s="100">
        <v>115230</v>
      </c>
      <c r="O235" s="76" t="s">
        <v>956</v>
      </c>
      <c r="P235" s="76" t="s">
        <v>1951</v>
      </c>
      <c r="Q235" s="76">
        <v>982292</v>
      </c>
      <c r="R235" s="76">
        <v>2451903</v>
      </c>
      <c r="S235" s="76">
        <v>117246</v>
      </c>
      <c r="T235" s="76">
        <v>2334657</v>
      </c>
      <c r="V235" s="98" t="s">
        <v>991</v>
      </c>
      <c r="W235" s="99" t="s">
        <v>1961</v>
      </c>
      <c r="X235" s="79"/>
      <c r="Y235" s="46">
        <f t="shared" si="11"/>
        <v>118227</v>
      </c>
      <c r="Z235" s="79"/>
      <c r="AA235" s="100">
        <v>118227</v>
      </c>
    </row>
    <row r="236" spans="1:27" ht="15">
      <c r="A236" s="98" t="s">
        <v>977</v>
      </c>
      <c r="B236" s="99" t="s">
        <v>1820</v>
      </c>
      <c r="C236" s="79"/>
      <c r="D236" s="46">
        <f t="shared" si="9"/>
        <v>1067322</v>
      </c>
      <c r="E236" s="100">
        <v>13500</v>
      </c>
      <c r="F236" s="100">
        <v>1053822</v>
      </c>
      <c r="H236" s="98" t="s">
        <v>1050</v>
      </c>
      <c r="I236" s="99" t="s">
        <v>1979</v>
      </c>
      <c r="J236" s="79"/>
      <c r="K236" s="46">
        <f t="shared" si="10"/>
        <v>3500</v>
      </c>
      <c r="L236" s="79"/>
      <c r="M236" s="100">
        <v>3500</v>
      </c>
      <c r="O236" s="76" t="s">
        <v>959</v>
      </c>
      <c r="P236" s="76" t="s">
        <v>1952</v>
      </c>
      <c r="Q236" s="76"/>
      <c r="R236" s="76">
        <v>118363</v>
      </c>
      <c r="S236" s="76"/>
      <c r="T236" s="76">
        <v>118363</v>
      </c>
      <c r="V236" s="98" t="s">
        <v>994</v>
      </c>
      <c r="W236" s="99" t="s">
        <v>1962</v>
      </c>
      <c r="X236" s="100">
        <v>383075</v>
      </c>
      <c r="Y236" s="46">
        <f t="shared" si="11"/>
        <v>4017460</v>
      </c>
      <c r="Z236" s="100">
        <v>27451</v>
      </c>
      <c r="AA236" s="100">
        <v>3990009</v>
      </c>
    </row>
    <row r="237" spans="1:27" ht="15">
      <c r="A237" s="98" t="s">
        <v>979</v>
      </c>
      <c r="B237" s="99" t="s">
        <v>1957</v>
      </c>
      <c r="C237" s="79"/>
      <c r="D237" s="46">
        <f t="shared" si="9"/>
        <v>37525</v>
      </c>
      <c r="E237" s="79"/>
      <c r="F237" s="100">
        <v>37525</v>
      </c>
      <c r="H237" s="98" t="s">
        <v>1053</v>
      </c>
      <c r="I237" s="99" t="s">
        <v>1980</v>
      </c>
      <c r="J237" s="100">
        <v>59000</v>
      </c>
      <c r="K237" s="46">
        <f t="shared" si="10"/>
        <v>87275</v>
      </c>
      <c r="L237" s="100">
        <v>28000</v>
      </c>
      <c r="M237" s="100">
        <v>59275</v>
      </c>
      <c r="O237" s="76" t="s">
        <v>962</v>
      </c>
      <c r="P237" s="76" t="s">
        <v>1953</v>
      </c>
      <c r="Q237" s="76"/>
      <c r="R237" s="76">
        <v>101117</v>
      </c>
      <c r="S237" s="76">
        <v>2500</v>
      </c>
      <c r="T237" s="76">
        <v>98617</v>
      </c>
      <c r="V237" s="98" t="s">
        <v>998</v>
      </c>
      <c r="W237" s="99" t="s">
        <v>1963</v>
      </c>
      <c r="X237" s="79"/>
      <c r="Y237" s="46">
        <f t="shared" si="11"/>
        <v>1146165</v>
      </c>
      <c r="Z237" s="79"/>
      <c r="AA237" s="100">
        <v>1146165</v>
      </c>
    </row>
    <row r="238" spans="1:27" ht="15">
      <c r="A238" s="98" t="s">
        <v>982</v>
      </c>
      <c r="B238" s="99" t="s">
        <v>1958</v>
      </c>
      <c r="C238" s="100">
        <v>199000</v>
      </c>
      <c r="D238" s="46">
        <f t="shared" si="9"/>
        <v>856911</v>
      </c>
      <c r="E238" s="79"/>
      <c r="F238" s="100">
        <v>856911</v>
      </c>
      <c r="H238" s="98" t="s">
        <v>1059</v>
      </c>
      <c r="I238" s="99" t="s">
        <v>1982</v>
      </c>
      <c r="J238" s="79"/>
      <c r="K238" s="46">
        <f t="shared" si="10"/>
        <v>171258</v>
      </c>
      <c r="L238" s="79"/>
      <c r="M238" s="100">
        <v>171258</v>
      </c>
      <c r="O238" s="76" t="s">
        <v>965</v>
      </c>
      <c r="P238" s="76" t="s">
        <v>1954</v>
      </c>
      <c r="Q238" s="76"/>
      <c r="R238" s="76">
        <v>361597</v>
      </c>
      <c r="S238" s="76"/>
      <c r="T238" s="76">
        <v>361597</v>
      </c>
      <c r="V238" s="98" t="s">
        <v>1001</v>
      </c>
      <c r="W238" s="99" t="s">
        <v>2310</v>
      </c>
      <c r="X238" s="79"/>
      <c r="Y238" s="46">
        <f t="shared" si="11"/>
        <v>5000</v>
      </c>
      <c r="Z238" s="79"/>
      <c r="AA238" s="100">
        <v>5000</v>
      </c>
    </row>
    <row r="239" spans="1:27" ht="15">
      <c r="A239" s="98" t="s">
        <v>985</v>
      </c>
      <c r="B239" s="99" t="s">
        <v>1959</v>
      </c>
      <c r="C239" s="79"/>
      <c r="D239" s="46">
        <f t="shared" si="9"/>
        <v>112122</v>
      </c>
      <c r="E239" s="79"/>
      <c r="F239" s="100">
        <v>112122</v>
      </c>
      <c r="H239" s="98" t="s">
        <v>1062</v>
      </c>
      <c r="I239" s="99" t="s">
        <v>1946</v>
      </c>
      <c r="J239" s="100">
        <v>38000</v>
      </c>
      <c r="K239" s="46">
        <f t="shared" si="10"/>
        <v>62225</v>
      </c>
      <c r="L239" s="79"/>
      <c r="M239" s="100">
        <v>62225</v>
      </c>
      <c r="O239" s="76" t="s">
        <v>968</v>
      </c>
      <c r="P239" s="76" t="s">
        <v>1955</v>
      </c>
      <c r="Q239" s="76">
        <v>102750</v>
      </c>
      <c r="R239" s="76">
        <v>945278</v>
      </c>
      <c r="S239" s="76">
        <v>140187</v>
      </c>
      <c r="T239" s="76">
        <v>805091</v>
      </c>
      <c r="V239" s="98" t="s">
        <v>1004</v>
      </c>
      <c r="W239" s="99" t="s">
        <v>1964</v>
      </c>
      <c r="X239" s="100">
        <v>86700</v>
      </c>
      <c r="Y239" s="46">
        <f t="shared" si="11"/>
        <v>203557</v>
      </c>
      <c r="Z239" s="79"/>
      <c r="AA239" s="100">
        <v>203557</v>
      </c>
    </row>
    <row r="240" spans="1:27" ht="15">
      <c r="A240" s="98" t="s">
        <v>988</v>
      </c>
      <c r="B240" s="99" t="s">
        <v>1960</v>
      </c>
      <c r="C240" s="79"/>
      <c r="D240" s="46">
        <f t="shared" si="9"/>
        <v>443092</v>
      </c>
      <c r="E240" s="79"/>
      <c r="F240" s="100">
        <v>443092</v>
      </c>
      <c r="H240" s="98" t="s">
        <v>1064</v>
      </c>
      <c r="I240" s="99" t="s">
        <v>1983</v>
      </c>
      <c r="J240" s="79"/>
      <c r="K240" s="46">
        <f t="shared" si="10"/>
        <v>31857</v>
      </c>
      <c r="L240" s="79"/>
      <c r="M240" s="100">
        <v>31857</v>
      </c>
      <c r="O240" s="76" t="s">
        <v>971</v>
      </c>
      <c r="P240" s="76" t="s">
        <v>1956</v>
      </c>
      <c r="Q240" s="76">
        <v>177764</v>
      </c>
      <c r="R240" s="76">
        <v>368831</v>
      </c>
      <c r="S240" s="76">
        <v>48200</v>
      </c>
      <c r="T240" s="76">
        <v>320631</v>
      </c>
      <c r="V240" s="98" t="s">
        <v>1007</v>
      </c>
      <c r="W240" s="99" t="s">
        <v>1965</v>
      </c>
      <c r="X240" s="79"/>
      <c r="Y240" s="46">
        <f t="shared" si="11"/>
        <v>729995</v>
      </c>
      <c r="Z240" s="79"/>
      <c r="AA240" s="100">
        <v>729995</v>
      </c>
    </row>
    <row r="241" spans="1:27" ht="15">
      <c r="A241" s="98" t="s">
        <v>991</v>
      </c>
      <c r="B241" s="99" t="s">
        <v>1961</v>
      </c>
      <c r="C241" s="79"/>
      <c r="D241" s="46">
        <f t="shared" si="9"/>
        <v>45387</v>
      </c>
      <c r="E241" s="79"/>
      <c r="F241" s="100">
        <v>45387</v>
      </c>
      <c r="H241" s="98" t="s">
        <v>1067</v>
      </c>
      <c r="I241" s="99" t="s">
        <v>1984</v>
      </c>
      <c r="J241" s="79"/>
      <c r="K241" s="46">
        <f t="shared" si="10"/>
        <v>91100</v>
      </c>
      <c r="L241" s="79"/>
      <c r="M241" s="100">
        <v>91100</v>
      </c>
      <c r="O241" s="76" t="s">
        <v>974</v>
      </c>
      <c r="P241" s="76" t="s">
        <v>2245</v>
      </c>
      <c r="Q241" s="76">
        <v>112500</v>
      </c>
      <c r="R241" s="76">
        <v>65300</v>
      </c>
      <c r="S241" s="76"/>
      <c r="T241" s="76">
        <v>65300</v>
      </c>
      <c r="V241" s="98" t="s">
        <v>1010</v>
      </c>
      <c r="W241" s="99" t="s">
        <v>1966</v>
      </c>
      <c r="X241" s="79"/>
      <c r="Y241" s="46">
        <f t="shared" si="11"/>
        <v>8701272</v>
      </c>
      <c r="Z241" s="100">
        <v>2551</v>
      </c>
      <c r="AA241" s="100">
        <v>8698721</v>
      </c>
    </row>
    <row r="242" spans="1:27" ht="15">
      <c r="A242" s="98" t="s">
        <v>994</v>
      </c>
      <c r="B242" s="99" t="s">
        <v>1962</v>
      </c>
      <c r="C242" s="100">
        <v>392340</v>
      </c>
      <c r="D242" s="46">
        <f t="shared" si="9"/>
        <v>21300</v>
      </c>
      <c r="E242" s="79"/>
      <c r="F242" s="100">
        <v>21300</v>
      </c>
      <c r="H242" s="98" t="s">
        <v>1070</v>
      </c>
      <c r="I242" s="99" t="s">
        <v>1985</v>
      </c>
      <c r="J242" s="79"/>
      <c r="K242" s="46">
        <f t="shared" si="10"/>
        <v>3844</v>
      </c>
      <c r="L242" s="79"/>
      <c r="M242" s="100">
        <v>3844</v>
      </c>
      <c r="O242" s="76" t="s">
        <v>977</v>
      </c>
      <c r="P242" s="76" t="s">
        <v>1820</v>
      </c>
      <c r="Q242" s="76">
        <v>228252</v>
      </c>
      <c r="R242" s="76">
        <v>3908764</v>
      </c>
      <c r="S242" s="76">
        <v>116300</v>
      </c>
      <c r="T242" s="76">
        <v>3792464</v>
      </c>
      <c r="V242" s="98" t="s">
        <v>1013</v>
      </c>
      <c r="W242" s="99" t="s">
        <v>1967</v>
      </c>
      <c r="X242" s="100">
        <v>4977500</v>
      </c>
      <c r="Y242" s="46">
        <f t="shared" si="11"/>
        <v>109821008</v>
      </c>
      <c r="Z242" s="100">
        <v>81000</v>
      </c>
      <c r="AA242" s="100">
        <v>109740008</v>
      </c>
    </row>
    <row r="243" spans="1:27" ht="15">
      <c r="A243" s="98" t="s">
        <v>998</v>
      </c>
      <c r="B243" s="99" t="s">
        <v>1963</v>
      </c>
      <c r="C243" s="79"/>
      <c r="D243" s="46">
        <f t="shared" si="9"/>
        <v>68938</v>
      </c>
      <c r="E243" s="79"/>
      <c r="F243" s="100">
        <v>68938</v>
      </c>
      <c r="H243" s="98" t="s">
        <v>1073</v>
      </c>
      <c r="I243" s="99" t="s">
        <v>1986</v>
      </c>
      <c r="J243" s="79"/>
      <c r="K243" s="46">
        <f t="shared" si="10"/>
        <v>5050</v>
      </c>
      <c r="L243" s="79"/>
      <c r="M243" s="100">
        <v>5050</v>
      </c>
      <c r="O243" s="76" t="s">
        <v>979</v>
      </c>
      <c r="P243" s="76" t="s">
        <v>1957</v>
      </c>
      <c r="Q243" s="76">
        <v>69561</v>
      </c>
      <c r="R243" s="76">
        <v>200988</v>
      </c>
      <c r="S243" s="76"/>
      <c r="T243" s="76">
        <v>200988</v>
      </c>
      <c r="V243" s="98" t="s">
        <v>1016</v>
      </c>
      <c r="W243" s="99" t="s">
        <v>1968</v>
      </c>
      <c r="X243" s="100">
        <v>1344364</v>
      </c>
      <c r="Y243" s="46">
        <f t="shared" si="11"/>
        <v>5113429</v>
      </c>
      <c r="Z243" s="79"/>
      <c r="AA243" s="100">
        <v>5113429</v>
      </c>
    </row>
    <row r="244" spans="1:27" ht="15">
      <c r="A244" s="98" t="s">
        <v>1001</v>
      </c>
      <c r="B244" s="99" t="s">
        <v>2310</v>
      </c>
      <c r="C244" s="79"/>
      <c r="D244" s="46">
        <f t="shared" si="9"/>
        <v>20850</v>
      </c>
      <c r="E244" s="79"/>
      <c r="F244" s="100">
        <v>20850</v>
      </c>
      <c r="H244" s="98" t="s">
        <v>1076</v>
      </c>
      <c r="I244" s="99" t="s">
        <v>1987</v>
      </c>
      <c r="J244" s="100">
        <v>14177</v>
      </c>
      <c r="K244" s="46">
        <f t="shared" si="10"/>
        <v>3702410</v>
      </c>
      <c r="L244" s="100">
        <v>50044</v>
      </c>
      <c r="M244" s="100">
        <v>3652366</v>
      </c>
      <c r="O244" s="76" t="s">
        <v>982</v>
      </c>
      <c r="P244" s="76" t="s">
        <v>1958</v>
      </c>
      <c r="Q244" s="76">
        <v>519400</v>
      </c>
      <c r="R244" s="76">
        <v>1817822</v>
      </c>
      <c r="S244" s="76">
        <v>61400</v>
      </c>
      <c r="T244" s="76">
        <v>1756422</v>
      </c>
      <c r="V244" s="98" t="s">
        <v>1019</v>
      </c>
      <c r="W244" s="99" t="s">
        <v>1969</v>
      </c>
      <c r="X244" s="100">
        <v>67300</v>
      </c>
      <c r="Y244" s="46">
        <f t="shared" si="11"/>
        <v>5941458</v>
      </c>
      <c r="Z244" s="79"/>
      <c r="AA244" s="100">
        <v>5941458</v>
      </c>
    </row>
    <row r="245" spans="1:27" ht="15">
      <c r="A245" s="98" t="s">
        <v>1004</v>
      </c>
      <c r="B245" s="99" t="s">
        <v>1964</v>
      </c>
      <c r="C245" s="79"/>
      <c r="D245" s="46">
        <f t="shared" si="9"/>
        <v>191117</v>
      </c>
      <c r="E245" s="79"/>
      <c r="F245" s="100">
        <v>191117</v>
      </c>
      <c r="H245" s="98" t="s">
        <v>1079</v>
      </c>
      <c r="I245" s="99" t="s">
        <v>1988</v>
      </c>
      <c r="J245" s="79"/>
      <c r="K245" s="46">
        <f t="shared" si="10"/>
        <v>12800</v>
      </c>
      <c r="L245" s="79"/>
      <c r="M245" s="100">
        <v>12800</v>
      </c>
      <c r="O245" s="76" t="s">
        <v>985</v>
      </c>
      <c r="P245" s="76" t="s">
        <v>1959</v>
      </c>
      <c r="Q245" s="76"/>
      <c r="R245" s="76">
        <v>205069</v>
      </c>
      <c r="S245" s="76"/>
      <c r="T245" s="76">
        <v>205069</v>
      </c>
      <c r="V245" s="98" t="s">
        <v>1022</v>
      </c>
      <c r="W245" s="99" t="s">
        <v>1970</v>
      </c>
      <c r="X245" s="100">
        <v>56005</v>
      </c>
      <c r="Y245" s="46">
        <f t="shared" si="11"/>
        <v>17176168</v>
      </c>
      <c r="Z245" s="100">
        <v>500501</v>
      </c>
      <c r="AA245" s="100">
        <v>16675667</v>
      </c>
    </row>
    <row r="246" spans="1:27" ht="15">
      <c r="A246" s="98" t="s">
        <v>1007</v>
      </c>
      <c r="B246" s="99" t="s">
        <v>1965</v>
      </c>
      <c r="C246" s="100">
        <v>777325</v>
      </c>
      <c r="D246" s="46">
        <f t="shared" si="9"/>
        <v>119478</v>
      </c>
      <c r="E246" s="79"/>
      <c r="F246" s="100">
        <v>119478</v>
      </c>
      <c r="H246" s="98" t="s">
        <v>1082</v>
      </c>
      <c r="I246" s="99" t="s">
        <v>1989</v>
      </c>
      <c r="J246" s="79"/>
      <c r="K246" s="46">
        <f t="shared" si="10"/>
        <v>30453</v>
      </c>
      <c r="L246" s="79"/>
      <c r="M246" s="100">
        <v>30453</v>
      </c>
      <c r="O246" s="76" t="s">
        <v>988</v>
      </c>
      <c r="P246" s="76" t="s">
        <v>1960</v>
      </c>
      <c r="Q246" s="76"/>
      <c r="R246" s="76">
        <v>793169</v>
      </c>
      <c r="S246" s="76"/>
      <c r="T246" s="76">
        <v>793169</v>
      </c>
      <c r="V246" s="98" t="s">
        <v>1025</v>
      </c>
      <c r="W246" s="99" t="s">
        <v>1971</v>
      </c>
      <c r="X246" s="100">
        <v>693000</v>
      </c>
      <c r="Y246" s="46">
        <f t="shared" si="11"/>
        <v>1242367</v>
      </c>
      <c r="Z246" s="100">
        <v>100</v>
      </c>
      <c r="AA246" s="100">
        <v>1242267</v>
      </c>
    </row>
    <row r="247" spans="1:27" ht="15">
      <c r="A247" s="98" t="s">
        <v>1010</v>
      </c>
      <c r="B247" s="99" t="s">
        <v>1966</v>
      </c>
      <c r="C247" s="100">
        <v>29295520</v>
      </c>
      <c r="D247" s="46">
        <f t="shared" si="9"/>
        <v>4371034</v>
      </c>
      <c r="E247" s="100">
        <v>17450</v>
      </c>
      <c r="F247" s="100">
        <v>4353584</v>
      </c>
      <c r="H247" s="98" t="s">
        <v>1085</v>
      </c>
      <c r="I247" s="99" t="s">
        <v>1990</v>
      </c>
      <c r="J247" s="79"/>
      <c r="K247" s="46">
        <f t="shared" si="10"/>
        <v>88140</v>
      </c>
      <c r="L247" s="79"/>
      <c r="M247" s="100">
        <v>88140</v>
      </c>
      <c r="O247" s="76" t="s">
        <v>991</v>
      </c>
      <c r="P247" s="76" t="s">
        <v>1961</v>
      </c>
      <c r="Q247" s="76">
        <v>171850</v>
      </c>
      <c r="R247" s="76">
        <v>152216</v>
      </c>
      <c r="S247" s="76"/>
      <c r="T247" s="76">
        <v>152216</v>
      </c>
      <c r="V247" s="98" t="s">
        <v>1028</v>
      </c>
      <c r="W247" s="99" t="s">
        <v>1972</v>
      </c>
      <c r="X247" s="79"/>
      <c r="Y247" s="46">
        <f t="shared" si="11"/>
        <v>5320911</v>
      </c>
      <c r="Z247" s="79"/>
      <c r="AA247" s="100">
        <v>5320911</v>
      </c>
    </row>
    <row r="248" spans="1:27" ht="15">
      <c r="A248" s="98" t="s">
        <v>1013</v>
      </c>
      <c r="B248" s="99" t="s">
        <v>1967</v>
      </c>
      <c r="C248" s="79"/>
      <c r="D248" s="46">
        <f t="shared" si="9"/>
        <v>33200</v>
      </c>
      <c r="E248" s="79"/>
      <c r="F248" s="100">
        <v>33200</v>
      </c>
      <c r="H248" s="98" t="s">
        <v>1088</v>
      </c>
      <c r="I248" s="99" t="s">
        <v>1991</v>
      </c>
      <c r="J248" s="79"/>
      <c r="K248" s="46">
        <f t="shared" si="10"/>
        <v>2000</v>
      </c>
      <c r="L248" s="79"/>
      <c r="M248" s="100">
        <v>2000</v>
      </c>
      <c r="O248" s="76" t="s">
        <v>994</v>
      </c>
      <c r="P248" s="76" t="s">
        <v>1962</v>
      </c>
      <c r="Q248" s="76">
        <v>2718990</v>
      </c>
      <c r="R248" s="76">
        <v>60807</v>
      </c>
      <c r="S248" s="76"/>
      <c r="T248" s="76">
        <v>60807</v>
      </c>
      <c r="V248" s="98" t="s">
        <v>1031</v>
      </c>
      <c r="W248" s="99" t="s">
        <v>1973</v>
      </c>
      <c r="X248" s="79"/>
      <c r="Y248" s="46">
        <f t="shared" si="11"/>
        <v>5268839</v>
      </c>
      <c r="Z248" s="79"/>
      <c r="AA248" s="100">
        <v>5268839</v>
      </c>
    </row>
    <row r="249" spans="1:27" ht="15">
      <c r="A249" s="98" t="s">
        <v>1016</v>
      </c>
      <c r="B249" s="99" t="s">
        <v>1968</v>
      </c>
      <c r="C249" s="100">
        <v>19500</v>
      </c>
      <c r="D249" s="46">
        <f t="shared" si="9"/>
        <v>905317</v>
      </c>
      <c r="E249" s="79"/>
      <c r="F249" s="100">
        <v>905317</v>
      </c>
      <c r="H249" s="98" t="s">
        <v>1091</v>
      </c>
      <c r="I249" s="99" t="s">
        <v>2246</v>
      </c>
      <c r="J249" s="79"/>
      <c r="K249" s="46">
        <f t="shared" si="10"/>
        <v>10970</v>
      </c>
      <c r="L249" s="79"/>
      <c r="M249" s="100">
        <v>10970</v>
      </c>
      <c r="O249" s="76" t="s">
        <v>998</v>
      </c>
      <c r="P249" s="76" t="s">
        <v>1963</v>
      </c>
      <c r="Q249" s="76">
        <v>36100</v>
      </c>
      <c r="R249" s="76">
        <v>2959430</v>
      </c>
      <c r="S249" s="76">
        <v>152500</v>
      </c>
      <c r="T249" s="76">
        <v>2806930</v>
      </c>
      <c r="V249" s="98" t="s">
        <v>1035</v>
      </c>
      <c r="W249" s="99" t="s">
        <v>1974</v>
      </c>
      <c r="X249" s="100">
        <v>1131650</v>
      </c>
      <c r="Y249" s="46">
        <f t="shared" si="11"/>
        <v>298146</v>
      </c>
      <c r="Z249" s="100">
        <v>65001</v>
      </c>
      <c r="AA249" s="100">
        <v>233145</v>
      </c>
    </row>
    <row r="250" spans="1:27" ht="15">
      <c r="A250" s="98" t="s">
        <v>1019</v>
      </c>
      <c r="B250" s="99" t="s">
        <v>1969</v>
      </c>
      <c r="C250" s="100">
        <v>59757</v>
      </c>
      <c r="D250" s="46">
        <f t="shared" si="9"/>
        <v>456035</v>
      </c>
      <c r="E250" s="79"/>
      <c r="F250" s="100">
        <v>456035</v>
      </c>
      <c r="H250" s="98" t="s">
        <v>1094</v>
      </c>
      <c r="I250" s="99" t="s">
        <v>1992</v>
      </c>
      <c r="J250" s="100">
        <v>32351</v>
      </c>
      <c r="K250" s="46">
        <f t="shared" si="10"/>
        <v>9319853</v>
      </c>
      <c r="L250" s="100">
        <v>133000</v>
      </c>
      <c r="M250" s="100">
        <v>9186853</v>
      </c>
      <c r="O250" s="76" t="s">
        <v>1001</v>
      </c>
      <c r="P250" s="76" t="s">
        <v>2310</v>
      </c>
      <c r="Q250" s="76"/>
      <c r="R250" s="76">
        <v>27100</v>
      </c>
      <c r="S250" s="76"/>
      <c r="T250" s="76">
        <v>27100</v>
      </c>
      <c r="V250" s="98" t="s">
        <v>1038</v>
      </c>
      <c r="W250" s="99" t="s">
        <v>1975</v>
      </c>
      <c r="X250" s="100">
        <v>598000</v>
      </c>
      <c r="Y250" s="46">
        <f t="shared" si="11"/>
        <v>491322</v>
      </c>
      <c r="Z250" s="100">
        <v>0</v>
      </c>
      <c r="AA250" s="100">
        <v>491322</v>
      </c>
    </row>
    <row r="251" spans="1:27" ht="15">
      <c r="A251" s="98" t="s">
        <v>1022</v>
      </c>
      <c r="B251" s="99" t="s">
        <v>1970</v>
      </c>
      <c r="C251" s="79"/>
      <c r="D251" s="46">
        <f t="shared" si="9"/>
        <v>74608</v>
      </c>
      <c r="E251" s="79"/>
      <c r="F251" s="100">
        <v>74608</v>
      </c>
      <c r="H251" s="98" t="s">
        <v>1097</v>
      </c>
      <c r="I251" s="99" t="s">
        <v>1993</v>
      </c>
      <c r="J251" s="100">
        <v>19350</v>
      </c>
      <c r="K251" s="46">
        <f t="shared" si="10"/>
        <v>434791</v>
      </c>
      <c r="L251" s="79"/>
      <c r="M251" s="100">
        <v>434791</v>
      </c>
      <c r="O251" s="76" t="s">
        <v>1004</v>
      </c>
      <c r="P251" s="76" t="s">
        <v>1964</v>
      </c>
      <c r="Q251" s="76">
        <v>156000</v>
      </c>
      <c r="R251" s="76">
        <v>418379</v>
      </c>
      <c r="S251" s="76"/>
      <c r="T251" s="76">
        <v>418379</v>
      </c>
      <c r="V251" s="98" t="s">
        <v>1041</v>
      </c>
      <c r="W251" s="99" t="s">
        <v>1976</v>
      </c>
      <c r="X251" s="79"/>
      <c r="Y251" s="46">
        <f t="shared" si="11"/>
        <v>107762</v>
      </c>
      <c r="Z251" s="79"/>
      <c r="AA251" s="100">
        <v>107762</v>
      </c>
    </row>
    <row r="252" spans="1:27" ht="15">
      <c r="A252" s="98" t="s">
        <v>1025</v>
      </c>
      <c r="B252" s="99" t="s">
        <v>1971</v>
      </c>
      <c r="C252" s="100">
        <v>2378000</v>
      </c>
      <c r="D252" s="46">
        <f t="shared" si="9"/>
        <v>1039759</v>
      </c>
      <c r="E252" s="79"/>
      <c r="F252" s="100">
        <v>1039759</v>
      </c>
      <c r="H252" s="98" t="s">
        <v>1100</v>
      </c>
      <c r="I252" s="99" t="s">
        <v>1994</v>
      </c>
      <c r="J252" s="79"/>
      <c r="K252" s="46">
        <f t="shared" si="10"/>
        <v>3878</v>
      </c>
      <c r="L252" s="79"/>
      <c r="M252" s="100">
        <v>3878</v>
      </c>
      <c r="O252" s="76" t="s">
        <v>1007</v>
      </c>
      <c r="P252" s="76" t="s">
        <v>1965</v>
      </c>
      <c r="Q252" s="76">
        <v>1399142</v>
      </c>
      <c r="R252" s="76">
        <v>361995</v>
      </c>
      <c r="S252" s="76"/>
      <c r="T252" s="76">
        <v>361995</v>
      </c>
      <c r="V252" s="98" t="s">
        <v>1044</v>
      </c>
      <c r="W252" s="99" t="s">
        <v>1977</v>
      </c>
      <c r="X252" s="79"/>
      <c r="Y252" s="46">
        <f t="shared" si="11"/>
        <v>3750</v>
      </c>
      <c r="Z252" s="79"/>
      <c r="AA252" s="100">
        <v>3750</v>
      </c>
    </row>
    <row r="253" spans="1:27" ht="15">
      <c r="A253" s="98" t="s">
        <v>1028</v>
      </c>
      <c r="B253" s="99" t="s">
        <v>1972</v>
      </c>
      <c r="C253" s="100">
        <v>345000</v>
      </c>
      <c r="D253" s="46">
        <f t="shared" si="9"/>
        <v>392630</v>
      </c>
      <c r="E253" s="100">
        <v>1630</v>
      </c>
      <c r="F253" s="100">
        <v>391000</v>
      </c>
      <c r="H253" s="98" t="s">
        <v>1103</v>
      </c>
      <c r="I253" s="99" t="s">
        <v>1995</v>
      </c>
      <c r="J253" s="100">
        <v>60</v>
      </c>
      <c r="K253" s="46">
        <f t="shared" si="10"/>
        <v>57655</v>
      </c>
      <c r="L253" s="79"/>
      <c r="M253" s="100">
        <v>57655</v>
      </c>
      <c r="O253" s="76" t="s">
        <v>1010</v>
      </c>
      <c r="P253" s="76" t="s">
        <v>1966</v>
      </c>
      <c r="Q253" s="76">
        <v>32398523</v>
      </c>
      <c r="R253" s="76">
        <v>16711304</v>
      </c>
      <c r="S253" s="76">
        <v>600800</v>
      </c>
      <c r="T253" s="76">
        <v>16110504</v>
      </c>
      <c r="V253" s="98" t="s">
        <v>1047</v>
      </c>
      <c r="W253" s="99" t="s">
        <v>1978</v>
      </c>
      <c r="X253" s="79"/>
      <c r="Y253" s="46">
        <f t="shared" si="11"/>
        <v>321160</v>
      </c>
      <c r="Z253" s="79"/>
      <c r="AA253" s="100">
        <v>321160</v>
      </c>
    </row>
    <row r="254" spans="1:27" ht="15">
      <c r="A254" s="98" t="s">
        <v>1031</v>
      </c>
      <c r="B254" s="99" t="s">
        <v>1973</v>
      </c>
      <c r="C254" s="100">
        <v>80000</v>
      </c>
      <c r="D254" s="46">
        <f t="shared" si="9"/>
        <v>506808</v>
      </c>
      <c r="E254" s="79"/>
      <c r="F254" s="100">
        <v>506808</v>
      </c>
      <c r="H254" s="98" t="s">
        <v>1106</v>
      </c>
      <c r="I254" s="99" t="s">
        <v>1996</v>
      </c>
      <c r="J254" s="100">
        <v>1100</v>
      </c>
      <c r="K254" s="46">
        <f t="shared" si="10"/>
        <v>97547</v>
      </c>
      <c r="L254" s="100">
        <v>31600</v>
      </c>
      <c r="M254" s="100">
        <v>65947</v>
      </c>
      <c r="O254" s="76" t="s">
        <v>1013</v>
      </c>
      <c r="P254" s="76" t="s">
        <v>1967</v>
      </c>
      <c r="Q254" s="76">
        <v>85387350</v>
      </c>
      <c r="R254" s="76">
        <v>37874503</v>
      </c>
      <c r="S254" s="76">
        <v>967000</v>
      </c>
      <c r="T254" s="76">
        <v>36907503</v>
      </c>
      <c r="V254" s="98" t="s">
        <v>1050</v>
      </c>
      <c r="W254" s="99" t="s">
        <v>1979</v>
      </c>
      <c r="X254" s="100">
        <v>191500</v>
      </c>
      <c r="Y254" s="46">
        <f t="shared" si="11"/>
        <v>740483</v>
      </c>
      <c r="Z254" s="79"/>
      <c r="AA254" s="100">
        <v>740483</v>
      </c>
    </row>
    <row r="255" spans="1:27" ht="15">
      <c r="A255" s="98" t="s">
        <v>1035</v>
      </c>
      <c r="B255" s="99" t="s">
        <v>1974</v>
      </c>
      <c r="C255" s="79"/>
      <c r="D255" s="46">
        <f t="shared" si="9"/>
        <v>382868</v>
      </c>
      <c r="E255" s="79"/>
      <c r="F255" s="100">
        <v>382868</v>
      </c>
      <c r="H255" s="98" t="s">
        <v>1109</v>
      </c>
      <c r="I255" s="99" t="s">
        <v>1997</v>
      </c>
      <c r="J255" s="79"/>
      <c r="K255" s="46">
        <f t="shared" si="10"/>
        <v>1</v>
      </c>
      <c r="L255" s="79"/>
      <c r="M255" s="100">
        <v>1</v>
      </c>
      <c r="O255" s="76" t="s">
        <v>1016</v>
      </c>
      <c r="P255" s="76" t="s">
        <v>1968</v>
      </c>
      <c r="Q255" s="76">
        <v>151500</v>
      </c>
      <c r="R255" s="76">
        <v>2951601</v>
      </c>
      <c r="S255" s="76">
        <v>27455</v>
      </c>
      <c r="T255" s="76">
        <v>2924146</v>
      </c>
      <c r="V255" s="98" t="s">
        <v>1053</v>
      </c>
      <c r="W255" s="99" t="s">
        <v>1980</v>
      </c>
      <c r="X255" s="100">
        <v>79000</v>
      </c>
      <c r="Y255" s="46">
        <f t="shared" si="11"/>
        <v>343525</v>
      </c>
      <c r="Z255" s="100">
        <v>33000</v>
      </c>
      <c r="AA255" s="100">
        <v>310525</v>
      </c>
    </row>
    <row r="256" spans="1:27" ht="15">
      <c r="A256" s="98" t="s">
        <v>1038</v>
      </c>
      <c r="B256" s="99" t="s">
        <v>1975</v>
      </c>
      <c r="C256" s="79"/>
      <c r="D256" s="46">
        <f t="shared" si="9"/>
        <v>6800</v>
      </c>
      <c r="E256" s="100">
        <v>800</v>
      </c>
      <c r="F256" s="100">
        <v>6000</v>
      </c>
      <c r="H256" s="98" t="s">
        <v>1113</v>
      </c>
      <c r="I256" s="99" t="s">
        <v>1998</v>
      </c>
      <c r="J256" s="79"/>
      <c r="K256" s="46">
        <f t="shared" si="10"/>
        <v>121214</v>
      </c>
      <c r="L256" s="79"/>
      <c r="M256" s="100">
        <v>121214</v>
      </c>
      <c r="O256" s="76" t="s">
        <v>1019</v>
      </c>
      <c r="P256" s="76" t="s">
        <v>1969</v>
      </c>
      <c r="Q256" s="76">
        <v>59757</v>
      </c>
      <c r="R256" s="76">
        <v>1720839</v>
      </c>
      <c r="S256" s="76"/>
      <c r="T256" s="76">
        <v>1720839</v>
      </c>
      <c r="V256" s="98" t="s">
        <v>1056</v>
      </c>
      <c r="W256" s="99" t="s">
        <v>1981</v>
      </c>
      <c r="X256" s="100">
        <v>56800</v>
      </c>
      <c r="Y256" s="46">
        <f t="shared" si="11"/>
        <v>0</v>
      </c>
      <c r="Z256" s="79"/>
      <c r="AA256" s="79"/>
    </row>
    <row r="257" spans="1:27" ht="15">
      <c r="A257" s="98" t="s">
        <v>1041</v>
      </c>
      <c r="B257" s="99" t="s">
        <v>1976</v>
      </c>
      <c r="C257" s="79"/>
      <c r="D257" s="46">
        <f t="shared" si="9"/>
        <v>12200</v>
      </c>
      <c r="E257" s="79"/>
      <c r="F257" s="100">
        <v>12200</v>
      </c>
      <c r="H257" s="98" t="s">
        <v>1123</v>
      </c>
      <c r="I257" s="99" t="s">
        <v>1999</v>
      </c>
      <c r="J257" s="79"/>
      <c r="K257" s="46">
        <f t="shared" si="10"/>
        <v>800218</v>
      </c>
      <c r="L257" s="79"/>
      <c r="M257" s="100">
        <v>800218</v>
      </c>
      <c r="O257" s="76" t="s">
        <v>1022</v>
      </c>
      <c r="P257" s="76" t="s">
        <v>1970</v>
      </c>
      <c r="Q257" s="76"/>
      <c r="R257" s="76">
        <v>619606</v>
      </c>
      <c r="S257" s="76">
        <v>10753</v>
      </c>
      <c r="T257" s="76">
        <v>608853</v>
      </c>
      <c r="V257" s="98" t="s">
        <v>1059</v>
      </c>
      <c r="W257" s="99" t="s">
        <v>1982</v>
      </c>
      <c r="X257" s="79"/>
      <c r="Y257" s="46">
        <f t="shared" si="11"/>
        <v>879477</v>
      </c>
      <c r="Z257" s="79"/>
      <c r="AA257" s="100">
        <v>879477</v>
      </c>
    </row>
    <row r="258" spans="1:27" ht="15">
      <c r="A258" s="98" t="s">
        <v>1044</v>
      </c>
      <c r="B258" s="99" t="s">
        <v>1977</v>
      </c>
      <c r="C258" s="79"/>
      <c r="D258" s="46">
        <f t="shared" si="9"/>
        <v>11000</v>
      </c>
      <c r="E258" s="79"/>
      <c r="F258" s="100">
        <v>11000</v>
      </c>
      <c r="H258" s="98" t="s">
        <v>1126</v>
      </c>
      <c r="I258" s="99" t="s">
        <v>1748</v>
      </c>
      <c r="J258" s="100">
        <v>712004</v>
      </c>
      <c r="K258" s="46">
        <f t="shared" si="10"/>
        <v>253950</v>
      </c>
      <c r="L258" s="79"/>
      <c r="M258" s="100">
        <v>253950</v>
      </c>
      <c r="O258" s="76" t="s">
        <v>1025</v>
      </c>
      <c r="P258" s="76" t="s">
        <v>1971</v>
      </c>
      <c r="Q258" s="76">
        <v>5407550</v>
      </c>
      <c r="R258" s="76">
        <v>2941895</v>
      </c>
      <c r="S258" s="76"/>
      <c r="T258" s="76">
        <v>2941895</v>
      </c>
      <c r="V258" s="98" t="s">
        <v>1062</v>
      </c>
      <c r="W258" s="99" t="s">
        <v>1946</v>
      </c>
      <c r="X258" s="100">
        <v>38000</v>
      </c>
      <c r="Y258" s="46">
        <f t="shared" si="11"/>
        <v>102566</v>
      </c>
      <c r="Z258" s="100">
        <v>17600</v>
      </c>
      <c r="AA258" s="100">
        <v>84966</v>
      </c>
    </row>
    <row r="259" spans="1:27" ht="15">
      <c r="A259" s="98" t="s">
        <v>1047</v>
      </c>
      <c r="B259" s="99" t="s">
        <v>1978</v>
      </c>
      <c r="C259" s="100">
        <v>28703</v>
      </c>
      <c r="D259" s="46">
        <f t="shared" si="9"/>
        <v>70668</v>
      </c>
      <c r="E259" s="100">
        <v>1</v>
      </c>
      <c r="F259" s="100">
        <v>70667</v>
      </c>
      <c r="H259" s="98" t="s">
        <v>1128</v>
      </c>
      <c r="I259" s="99" t="s">
        <v>2000</v>
      </c>
      <c r="J259" s="79"/>
      <c r="K259" s="46">
        <f t="shared" si="10"/>
        <v>324350</v>
      </c>
      <c r="L259" s="79"/>
      <c r="M259" s="100">
        <v>324350</v>
      </c>
      <c r="O259" s="76" t="s">
        <v>1028</v>
      </c>
      <c r="P259" s="76" t="s">
        <v>1972</v>
      </c>
      <c r="Q259" s="76">
        <v>1783406</v>
      </c>
      <c r="R259" s="76">
        <v>1988567</v>
      </c>
      <c r="S259" s="76">
        <v>1630</v>
      </c>
      <c r="T259" s="76">
        <v>1986937</v>
      </c>
      <c r="V259" s="98" t="s">
        <v>1064</v>
      </c>
      <c r="W259" s="99" t="s">
        <v>1983</v>
      </c>
      <c r="X259" s="79"/>
      <c r="Y259" s="46">
        <f t="shared" si="11"/>
        <v>41529</v>
      </c>
      <c r="Z259" s="79"/>
      <c r="AA259" s="100">
        <v>41529</v>
      </c>
    </row>
    <row r="260" spans="1:27" ht="15">
      <c r="A260" s="98" t="s">
        <v>1050</v>
      </c>
      <c r="B260" s="99" t="s">
        <v>1979</v>
      </c>
      <c r="C260" s="79"/>
      <c r="D260" s="46">
        <f t="shared" si="9"/>
        <v>4316</v>
      </c>
      <c r="E260" s="79"/>
      <c r="F260" s="100">
        <v>4316</v>
      </c>
      <c r="H260" s="98" t="s">
        <v>1134</v>
      </c>
      <c r="I260" s="99" t="s">
        <v>1914</v>
      </c>
      <c r="J260" s="100">
        <v>24000</v>
      </c>
      <c r="K260" s="46">
        <f t="shared" si="10"/>
        <v>273547</v>
      </c>
      <c r="L260" s="100">
        <v>2000</v>
      </c>
      <c r="M260" s="100">
        <v>271547</v>
      </c>
      <c r="O260" s="76" t="s">
        <v>1031</v>
      </c>
      <c r="P260" s="76" t="s">
        <v>1973</v>
      </c>
      <c r="Q260" s="76">
        <v>1878700</v>
      </c>
      <c r="R260" s="76">
        <v>2131787</v>
      </c>
      <c r="S260" s="76"/>
      <c r="T260" s="76">
        <v>2131787</v>
      </c>
      <c r="V260" s="98" t="s">
        <v>1067</v>
      </c>
      <c r="W260" s="99" t="s">
        <v>1984</v>
      </c>
      <c r="X260" s="79"/>
      <c r="Y260" s="46">
        <f t="shared" si="11"/>
        <v>164047</v>
      </c>
      <c r="Z260" s="79"/>
      <c r="AA260" s="100">
        <v>164047</v>
      </c>
    </row>
    <row r="261" spans="1:27" ht="15">
      <c r="A261" s="98" t="s">
        <v>1053</v>
      </c>
      <c r="B261" s="99" t="s">
        <v>1980</v>
      </c>
      <c r="C261" s="100">
        <v>167700</v>
      </c>
      <c r="D261" s="46">
        <f t="shared" si="9"/>
        <v>327539</v>
      </c>
      <c r="E261" s="100">
        <v>122200</v>
      </c>
      <c r="F261" s="100">
        <v>205339</v>
      </c>
      <c r="H261" s="98" t="s">
        <v>1136</v>
      </c>
      <c r="I261" s="99" t="s">
        <v>1915</v>
      </c>
      <c r="J261" s="100">
        <v>1407520</v>
      </c>
      <c r="K261" s="46">
        <f t="shared" si="10"/>
        <v>3220851</v>
      </c>
      <c r="L261" s="100">
        <v>37500</v>
      </c>
      <c r="M261" s="100">
        <v>3183351</v>
      </c>
      <c r="O261" s="76" t="s">
        <v>1035</v>
      </c>
      <c r="P261" s="76" t="s">
        <v>1974</v>
      </c>
      <c r="Q261" s="76"/>
      <c r="R261" s="76">
        <v>961430</v>
      </c>
      <c r="S261" s="76">
        <v>8600</v>
      </c>
      <c r="T261" s="76">
        <v>952830</v>
      </c>
      <c r="V261" s="98" t="s">
        <v>1070</v>
      </c>
      <c r="W261" s="99" t="s">
        <v>1985</v>
      </c>
      <c r="X261" s="100">
        <v>1600</v>
      </c>
      <c r="Y261" s="46">
        <f t="shared" si="11"/>
        <v>33054</v>
      </c>
      <c r="Z261" s="79"/>
      <c r="AA261" s="100">
        <v>33054</v>
      </c>
    </row>
    <row r="262" spans="1:27" ht="15">
      <c r="A262" s="98" t="s">
        <v>1056</v>
      </c>
      <c r="B262" s="99" t="s">
        <v>1981</v>
      </c>
      <c r="C262" s="79"/>
      <c r="D262" s="46">
        <f t="shared" si="9"/>
        <v>237434</v>
      </c>
      <c r="E262" s="79"/>
      <c r="F262" s="100">
        <v>237434</v>
      </c>
      <c r="H262" s="98" t="s">
        <v>1138</v>
      </c>
      <c r="I262" s="99" t="s">
        <v>2002</v>
      </c>
      <c r="J262" s="79"/>
      <c r="K262" s="46">
        <f t="shared" si="10"/>
        <v>32400</v>
      </c>
      <c r="L262" s="79"/>
      <c r="M262" s="100">
        <v>32400</v>
      </c>
      <c r="O262" s="76" t="s">
        <v>1038</v>
      </c>
      <c r="P262" s="76" t="s">
        <v>1975</v>
      </c>
      <c r="Q262" s="76">
        <v>14000</v>
      </c>
      <c r="R262" s="76">
        <v>102780</v>
      </c>
      <c r="S262" s="76">
        <v>800</v>
      </c>
      <c r="T262" s="76">
        <v>101980</v>
      </c>
      <c r="V262" s="98" t="s">
        <v>1073</v>
      </c>
      <c r="W262" s="99" t="s">
        <v>1986</v>
      </c>
      <c r="X262" s="79"/>
      <c r="Y262" s="46">
        <f t="shared" si="11"/>
        <v>12050</v>
      </c>
      <c r="Z262" s="79"/>
      <c r="AA262" s="100">
        <v>12050</v>
      </c>
    </row>
    <row r="263" spans="1:27" ht="15">
      <c r="A263" s="98" t="s">
        <v>1059</v>
      </c>
      <c r="B263" s="99" t="s">
        <v>1982</v>
      </c>
      <c r="C263" s="79"/>
      <c r="D263" s="46">
        <f aca="true" t="shared" si="12" ref="D263:D326">E263+F263</f>
        <v>204744</v>
      </c>
      <c r="E263" s="79"/>
      <c r="F263" s="100">
        <v>204744</v>
      </c>
      <c r="H263" s="98" t="s">
        <v>1147</v>
      </c>
      <c r="I263" s="99" t="s">
        <v>2003</v>
      </c>
      <c r="J263" s="79"/>
      <c r="K263" s="46">
        <f aca="true" t="shared" si="13" ref="K263:K326">L263+M263</f>
        <v>1189183</v>
      </c>
      <c r="L263" s="79"/>
      <c r="M263" s="100">
        <v>1189183</v>
      </c>
      <c r="O263" s="76" t="s">
        <v>1041</v>
      </c>
      <c r="P263" s="76" t="s">
        <v>1976</v>
      </c>
      <c r="Q263" s="76"/>
      <c r="R263" s="76">
        <v>28900</v>
      </c>
      <c r="S263" s="76"/>
      <c r="T263" s="76">
        <v>28900</v>
      </c>
      <c r="V263" s="98" t="s">
        <v>1076</v>
      </c>
      <c r="W263" s="99" t="s">
        <v>1987</v>
      </c>
      <c r="X263" s="100">
        <v>14177</v>
      </c>
      <c r="Y263" s="46">
        <f aca="true" t="shared" si="14" ref="Y263:Y326">Z263+AA263</f>
        <v>3901604</v>
      </c>
      <c r="Z263" s="100">
        <v>98891</v>
      </c>
      <c r="AA263" s="100">
        <v>3802713</v>
      </c>
    </row>
    <row r="264" spans="1:27" ht="15">
      <c r="A264" s="98" t="s">
        <v>1062</v>
      </c>
      <c r="B264" s="99" t="s">
        <v>1946</v>
      </c>
      <c r="C264" s="79"/>
      <c r="D264" s="46">
        <f t="shared" si="12"/>
        <v>180597</v>
      </c>
      <c r="E264" s="79"/>
      <c r="F264" s="100">
        <v>180597</v>
      </c>
      <c r="H264" s="98" t="s">
        <v>1150</v>
      </c>
      <c r="I264" s="99" t="s">
        <v>2004</v>
      </c>
      <c r="J264" s="100">
        <v>729720</v>
      </c>
      <c r="K264" s="46">
        <f t="shared" si="13"/>
        <v>975206</v>
      </c>
      <c r="L264" s="79"/>
      <c r="M264" s="100">
        <v>975206</v>
      </c>
      <c r="O264" s="76" t="s">
        <v>1044</v>
      </c>
      <c r="P264" s="76" t="s">
        <v>1977</v>
      </c>
      <c r="Q264" s="76"/>
      <c r="R264" s="76">
        <v>59580</v>
      </c>
      <c r="S264" s="76"/>
      <c r="T264" s="76">
        <v>59580</v>
      </c>
      <c r="V264" s="98" t="s">
        <v>1079</v>
      </c>
      <c r="W264" s="99" t="s">
        <v>1988</v>
      </c>
      <c r="X264" s="79"/>
      <c r="Y264" s="46">
        <f t="shared" si="14"/>
        <v>285929</v>
      </c>
      <c r="Z264" s="79"/>
      <c r="AA264" s="100">
        <v>285929</v>
      </c>
    </row>
    <row r="265" spans="1:27" ht="15">
      <c r="A265" s="98" t="s">
        <v>1064</v>
      </c>
      <c r="B265" s="99" t="s">
        <v>1983</v>
      </c>
      <c r="C265" s="79"/>
      <c r="D265" s="46">
        <f t="shared" si="12"/>
        <v>45540</v>
      </c>
      <c r="E265" s="79"/>
      <c r="F265" s="100">
        <v>45540</v>
      </c>
      <c r="H265" s="98" t="s">
        <v>1152</v>
      </c>
      <c r="I265" s="99" t="s">
        <v>2005</v>
      </c>
      <c r="J265" s="100">
        <v>2841000</v>
      </c>
      <c r="K265" s="46">
        <f t="shared" si="13"/>
        <v>492776</v>
      </c>
      <c r="L265" s="100">
        <v>119000</v>
      </c>
      <c r="M265" s="100">
        <v>373776</v>
      </c>
      <c r="O265" s="76" t="s">
        <v>1047</v>
      </c>
      <c r="P265" s="76" t="s">
        <v>1978</v>
      </c>
      <c r="Q265" s="76">
        <v>62303</v>
      </c>
      <c r="R265" s="76">
        <v>190047</v>
      </c>
      <c r="S265" s="76">
        <v>1</v>
      </c>
      <c r="T265" s="76">
        <v>190046</v>
      </c>
      <c r="V265" s="98" t="s">
        <v>1082</v>
      </c>
      <c r="W265" s="99" t="s">
        <v>1989</v>
      </c>
      <c r="X265" s="79"/>
      <c r="Y265" s="46">
        <f t="shared" si="14"/>
        <v>132461</v>
      </c>
      <c r="Z265" s="79"/>
      <c r="AA265" s="100">
        <v>132461</v>
      </c>
    </row>
    <row r="266" spans="1:27" ht="15">
      <c r="A266" s="98" t="s">
        <v>1070</v>
      </c>
      <c r="B266" s="99" t="s">
        <v>1985</v>
      </c>
      <c r="C266" s="79"/>
      <c r="D266" s="46">
        <f t="shared" si="12"/>
        <v>4300</v>
      </c>
      <c r="E266" s="79"/>
      <c r="F266" s="100">
        <v>4300</v>
      </c>
      <c r="H266" s="101" t="s">
        <v>1144</v>
      </c>
      <c r="I266" s="99" t="s">
        <v>2006</v>
      </c>
      <c r="J266" s="100">
        <v>1902135</v>
      </c>
      <c r="K266" s="46">
        <f t="shared" si="13"/>
        <v>39950680</v>
      </c>
      <c r="L266" s="100">
        <v>37637500</v>
      </c>
      <c r="M266" s="100">
        <v>2313180</v>
      </c>
      <c r="O266" s="76" t="s">
        <v>1050</v>
      </c>
      <c r="P266" s="76" t="s">
        <v>1979</v>
      </c>
      <c r="Q266" s="76">
        <v>221000</v>
      </c>
      <c r="R266" s="76">
        <v>1454384</v>
      </c>
      <c r="S266" s="76">
        <v>153150</v>
      </c>
      <c r="T266" s="76">
        <v>1301234</v>
      </c>
      <c r="V266" s="98" t="s">
        <v>1085</v>
      </c>
      <c r="W266" s="99" t="s">
        <v>1990</v>
      </c>
      <c r="X266" s="79"/>
      <c r="Y266" s="46">
        <f t="shared" si="14"/>
        <v>402933</v>
      </c>
      <c r="Z266" s="100">
        <v>5000</v>
      </c>
      <c r="AA266" s="100">
        <v>397933</v>
      </c>
    </row>
    <row r="267" spans="1:27" ht="15">
      <c r="A267" s="98" t="s">
        <v>1073</v>
      </c>
      <c r="B267" s="99" t="s">
        <v>1986</v>
      </c>
      <c r="C267" s="79"/>
      <c r="D267" s="46">
        <f t="shared" si="12"/>
        <v>56628</v>
      </c>
      <c r="E267" s="79"/>
      <c r="F267" s="100">
        <v>56628</v>
      </c>
      <c r="H267" s="98" t="s">
        <v>1156</v>
      </c>
      <c r="I267" s="99" t="s">
        <v>2007</v>
      </c>
      <c r="J267" s="100">
        <v>30000</v>
      </c>
      <c r="K267" s="46">
        <f t="shared" si="13"/>
        <v>136900</v>
      </c>
      <c r="L267" s="79"/>
      <c r="M267" s="100">
        <v>136900</v>
      </c>
      <c r="O267" s="76" t="s">
        <v>1053</v>
      </c>
      <c r="P267" s="76" t="s">
        <v>1980</v>
      </c>
      <c r="Q267" s="76">
        <v>167700</v>
      </c>
      <c r="R267" s="76">
        <v>822873</v>
      </c>
      <c r="S267" s="76">
        <v>184900</v>
      </c>
      <c r="T267" s="76">
        <v>637973</v>
      </c>
      <c r="V267" s="98" t="s">
        <v>1088</v>
      </c>
      <c r="W267" s="99" t="s">
        <v>1991</v>
      </c>
      <c r="X267" s="100">
        <v>2800501</v>
      </c>
      <c r="Y267" s="46">
        <f t="shared" si="14"/>
        <v>1363486</v>
      </c>
      <c r="Z267" s="79"/>
      <c r="AA267" s="100">
        <v>1363486</v>
      </c>
    </row>
    <row r="268" spans="1:27" ht="15">
      <c r="A268" s="98" t="s">
        <v>1076</v>
      </c>
      <c r="B268" s="99" t="s">
        <v>1987</v>
      </c>
      <c r="C268" s="100">
        <v>7000</v>
      </c>
      <c r="D268" s="46">
        <f t="shared" si="12"/>
        <v>23891</v>
      </c>
      <c r="E268" s="79"/>
      <c r="F268" s="100">
        <v>23891</v>
      </c>
      <c r="H268" s="98" t="s">
        <v>1159</v>
      </c>
      <c r="I268" s="99" t="s">
        <v>2008</v>
      </c>
      <c r="J268" s="100">
        <v>87000</v>
      </c>
      <c r="K268" s="46">
        <f t="shared" si="13"/>
        <v>720003</v>
      </c>
      <c r="L268" s="79"/>
      <c r="M268" s="100">
        <v>720003</v>
      </c>
      <c r="O268" s="76" t="s">
        <v>1056</v>
      </c>
      <c r="P268" s="76" t="s">
        <v>1981</v>
      </c>
      <c r="Q268" s="76">
        <v>20850</v>
      </c>
      <c r="R268" s="76">
        <v>999563</v>
      </c>
      <c r="S268" s="76">
        <v>0</v>
      </c>
      <c r="T268" s="76">
        <v>999563</v>
      </c>
      <c r="V268" s="98" t="s">
        <v>1091</v>
      </c>
      <c r="W268" s="99" t="s">
        <v>2246</v>
      </c>
      <c r="X268" s="79"/>
      <c r="Y268" s="46">
        <f t="shared" si="14"/>
        <v>48983</v>
      </c>
      <c r="Z268" s="79"/>
      <c r="AA268" s="100">
        <v>48983</v>
      </c>
    </row>
    <row r="269" spans="1:27" ht="15">
      <c r="A269" s="98" t="s">
        <v>1079</v>
      </c>
      <c r="B269" s="99" t="s">
        <v>1988</v>
      </c>
      <c r="C269" s="79"/>
      <c r="D269" s="46">
        <f t="shared" si="12"/>
        <v>65754</v>
      </c>
      <c r="E269" s="100">
        <v>2000</v>
      </c>
      <c r="F269" s="100">
        <v>63754</v>
      </c>
      <c r="H269" s="98" t="s">
        <v>1165</v>
      </c>
      <c r="I269" s="99" t="s">
        <v>2009</v>
      </c>
      <c r="J269" s="100">
        <v>347000</v>
      </c>
      <c r="K269" s="46">
        <f t="shared" si="13"/>
        <v>1131160</v>
      </c>
      <c r="L269" s="79"/>
      <c r="M269" s="100">
        <v>1131160</v>
      </c>
      <c r="O269" s="76" t="s">
        <v>1059</v>
      </c>
      <c r="P269" s="76" t="s">
        <v>1982</v>
      </c>
      <c r="Q269" s="76"/>
      <c r="R269" s="76">
        <v>402705</v>
      </c>
      <c r="S269" s="76"/>
      <c r="T269" s="76">
        <v>402705</v>
      </c>
      <c r="V269" s="98" t="s">
        <v>1094</v>
      </c>
      <c r="W269" s="99" t="s">
        <v>1992</v>
      </c>
      <c r="X269" s="100">
        <v>693258</v>
      </c>
      <c r="Y269" s="46">
        <f t="shared" si="14"/>
        <v>14387791</v>
      </c>
      <c r="Z269" s="100">
        <v>214301</v>
      </c>
      <c r="AA269" s="100">
        <v>14173490</v>
      </c>
    </row>
    <row r="270" spans="1:27" ht="15">
      <c r="A270" s="98" t="s">
        <v>1082</v>
      </c>
      <c r="B270" s="99" t="s">
        <v>1989</v>
      </c>
      <c r="C270" s="100">
        <v>275000</v>
      </c>
      <c r="D270" s="46">
        <f t="shared" si="12"/>
        <v>437802</v>
      </c>
      <c r="E270" s="100">
        <v>288800</v>
      </c>
      <c r="F270" s="100">
        <v>149002</v>
      </c>
      <c r="H270" s="98" t="s">
        <v>1168</v>
      </c>
      <c r="I270" s="99" t="s">
        <v>2010</v>
      </c>
      <c r="J270" s="100">
        <v>3091975</v>
      </c>
      <c r="K270" s="46">
        <f t="shared" si="13"/>
        <v>5496497</v>
      </c>
      <c r="L270" s="100">
        <v>3030000</v>
      </c>
      <c r="M270" s="100">
        <v>2466497</v>
      </c>
      <c r="O270" s="76" t="s">
        <v>1062</v>
      </c>
      <c r="P270" s="76" t="s">
        <v>1946</v>
      </c>
      <c r="Q270" s="76">
        <v>602250</v>
      </c>
      <c r="R270" s="76">
        <v>674664</v>
      </c>
      <c r="S270" s="76">
        <v>140000</v>
      </c>
      <c r="T270" s="76">
        <v>534664</v>
      </c>
      <c r="V270" s="98" t="s">
        <v>1097</v>
      </c>
      <c r="W270" s="99" t="s">
        <v>1993</v>
      </c>
      <c r="X270" s="100">
        <v>1500650</v>
      </c>
      <c r="Y270" s="46">
        <f t="shared" si="14"/>
        <v>735162</v>
      </c>
      <c r="Z270" s="79"/>
      <c r="AA270" s="100">
        <v>735162</v>
      </c>
    </row>
    <row r="271" spans="1:27" ht="15">
      <c r="A271" s="98" t="s">
        <v>1085</v>
      </c>
      <c r="B271" s="99" t="s">
        <v>1990</v>
      </c>
      <c r="C271" s="79"/>
      <c r="D271" s="46">
        <f t="shared" si="12"/>
        <v>80000</v>
      </c>
      <c r="E271" s="79"/>
      <c r="F271" s="100">
        <v>80000</v>
      </c>
      <c r="H271" s="98" t="s">
        <v>1171</v>
      </c>
      <c r="I271" s="99" t="s">
        <v>2011</v>
      </c>
      <c r="J271" s="100">
        <v>1</v>
      </c>
      <c r="K271" s="46">
        <f t="shared" si="13"/>
        <v>0</v>
      </c>
      <c r="L271" s="79"/>
      <c r="M271" s="79"/>
      <c r="O271" s="76" t="s">
        <v>1064</v>
      </c>
      <c r="P271" s="76" t="s">
        <v>1983</v>
      </c>
      <c r="Q271" s="76">
        <v>702000</v>
      </c>
      <c r="R271" s="76">
        <v>153639</v>
      </c>
      <c r="S271" s="76"/>
      <c r="T271" s="76">
        <v>153639</v>
      </c>
      <c r="V271" s="98" t="s">
        <v>1100</v>
      </c>
      <c r="W271" s="99" t="s">
        <v>1994</v>
      </c>
      <c r="X271" s="79"/>
      <c r="Y271" s="46">
        <f t="shared" si="14"/>
        <v>3878</v>
      </c>
      <c r="Z271" s="79"/>
      <c r="AA271" s="100">
        <v>3878</v>
      </c>
    </row>
    <row r="272" spans="1:27" ht="15">
      <c r="A272" s="98" t="s">
        <v>1088</v>
      </c>
      <c r="B272" s="99" t="s">
        <v>1991</v>
      </c>
      <c r="C272" s="100">
        <v>164101</v>
      </c>
      <c r="D272" s="46">
        <f t="shared" si="12"/>
        <v>215869</v>
      </c>
      <c r="E272" s="79"/>
      <c r="F272" s="100">
        <v>215869</v>
      </c>
      <c r="H272" s="98" t="s">
        <v>1174</v>
      </c>
      <c r="I272" s="99" t="s">
        <v>2012</v>
      </c>
      <c r="J272" s="79"/>
      <c r="K272" s="46">
        <f t="shared" si="13"/>
        <v>9500</v>
      </c>
      <c r="L272" s="79"/>
      <c r="M272" s="100">
        <v>9500</v>
      </c>
      <c r="O272" s="76" t="s">
        <v>1067</v>
      </c>
      <c r="P272" s="76" t="s">
        <v>1984</v>
      </c>
      <c r="Q272" s="76"/>
      <c r="R272" s="76">
        <v>18700</v>
      </c>
      <c r="S272" s="76"/>
      <c r="T272" s="76">
        <v>18700</v>
      </c>
      <c r="V272" s="98" t="s">
        <v>1103</v>
      </c>
      <c r="W272" s="99" t="s">
        <v>1995</v>
      </c>
      <c r="X272" s="100">
        <v>197060</v>
      </c>
      <c r="Y272" s="46">
        <f t="shared" si="14"/>
        <v>161854</v>
      </c>
      <c r="Z272" s="100">
        <v>2500</v>
      </c>
      <c r="AA272" s="100">
        <v>159354</v>
      </c>
    </row>
    <row r="273" spans="1:27" ht="15">
      <c r="A273" s="98" t="s">
        <v>1091</v>
      </c>
      <c r="B273" s="99" t="s">
        <v>2246</v>
      </c>
      <c r="C273" s="79"/>
      <c r="D273" s="46">
        <f t="shared" si="12"/>
        <v>5375</v>
      </c>
      <c r="E273" s="79"/>
      <c r="F273" s="100">
        <v>5375</v>
      </c>
      <c r="H273" s="98" t="s">
        <v>1177</v>
      </c>
      <c r="I273" s="99" t="s">
        <v>2013</v>
      </c>
      <c r="J273" s="79"/>
      <c r="K273" s="46">
        <f t="shared" si="13"/>
        <v>59800</v>
      </c>
      <c r="L273" s="79"/>
      <c r="M273" s="100">
        <v>59800</v>
      </c>
      <c r="O273" s="76" t="s">
        <v>1070</v>
      </c>
      <c r="P273" s="76" t="s">
        <v>1985</v>
      </c>
      <c r="Q273" s="76"/>
      <c r="R273" s="76">
        <v>13443</v>
      </c>
      <c r="S273" s="76"/>
      <c r="T273" s="76">
        <v>13443</v>
      </c>
      <c r="V273" s="98" t="s">
        <v>1106</v>
      </c>
      <c r="W273" s="99" t="s">
        <v>1996</v>
      </c>
      <c r="X273" s="100">
        <v>164750</v>
      </c>
      <c r="Y273" s="46">
        <f t="shared" si="14"/>
        <v>371599</v>
      </c>
      <c r="Z273" s="100">
        <v>124800</v>
      </c>
      <c r="AA273" s="100">
        <v>246799</v>
      </c>
    </row>
    <row r="274" spans="1:27" ht="15">
      <c r="A274" s="98" t="s">
        <v>1094</v>
      </c>
      <c r="B274" s="99" t="s">
        <v>1992</v>
      </c>
      <c r="C274" s="100">
        <v>282502</v>
      </c>
      <c r="D274" s="46">
        <f t="shared" si="12"/>
        <v>651040</v>
      </c>
      <c r="E274" s="100">
        <v>23550</v>
      </c>
      <c r="F274" s="100">
        <v>627490</v>
      </c>
      <c r="H274" s="98" t="s">
        <v>1183</v>
      </c>
      <c r="I274" s="99" t="s">
        <v>2015</v>
      </c>
      <c r="J274" s="100">
        <v>313000</v>
      </c>
      <c r="K274" s="46">
        <f t="shared" si="13"/>
        <v>204830</v>
      </c>
      <c r="L274" s="79"/>
      <c r="M274" s="100">
        <v>204830</v>
      </c>
      <c r="O274" s="76" t="s">
        <v>1073</v>
      </c>
      <c r="P274" s="76" t="s">
        <v>1986</v>
      </c>
      <c r="Q274" s="76"/>
      <c r="R274" s="76">
        <v>319541</v>
      </c>
      <c r="S274" s="76"/>
      <c r="T274" s="76">
        <v>319541</v>
      </c>
      <c r="V274" s="98" t="s">
        <v>1109</v>
      </c>
      <c r="W274" s="99" t="s">
        <v>1997</v>
      </c>
      <c r="X274" s="79"/>
      <c r="Y274" s="46">
        <f t="shared" si="14"/>
        <v>1</v>
      </c>
      <c r="Z274" s="79"/>
      <c r="AA274" s="100">
        <v>1</v>
      </c>
    </row>
    <row r="275" spans="1:27" ht="15">
      <c r="A275" s="98" t="s">
        <v>1097</v>
      </c>
      <c r="B275" s="99" t="s">
        <v>1993</v>
      </c>
      <c r="C275" s="100">
        <v>2014500</v>
      </c>
      <c r="D275" s="46">
        <f t="shared" si="12"/>
        <v>619217</v>
      </c>
      <c r="E275" s="79"/>
      <c r="F275" s="100">
        <v>619217</v>
      </c>
      <c r="H275" s="98" t="s">
        <v>1186</v>
      </c>
      <c r="I275" s="99" t="s">
        <v>2016</v>
      </c>
      <c r="J275" s="79"/>
      <c r="K275" s="46">
        <f t="shared" si="13"/>
        <v>864664</v>
      </c>
      <c r="L275" s="79"/>
      <c r="M275" s="100">
        <v>864664</v>
      </c>
      <c r="O275" s="76" t="s">
        <v>1076</v>
      </c>
      <c r="P275" s="76" t="s">
        <v>1987</v>
      </c>
      <c r="Q275" s="76">
        <v>132240</v>
      </c>
      <c r="R275" s="76">
        <v>113216</v>
      </c>
      <c r="S275" s="76"/>
      <c r="T275" s="76">
        <v>113216</v>
      </c>
      <c r="V275" s="98" t="s">
        <v>1113</v>
      </c>
      <c r="W275" s="99" t="s">
        <v>1998</v>
      </c>
      <c r="X275" s="79"/>
      <c r="Y275" s="46">
        <f t="shared" si="14"/>
        <v>4247122</v>
      </c>
      <c r="Z275" s="100">
        <v>280000</v>
      </c>
      <c r="AA275" s="100">
        <v>3967122</v>
      </c>
    </row>
    <row r="276" spans="1:27" ht="15">
      <c r="A276" s="98" t="s">
        <v>1100</v>
      </c>
      <c r="B276" s="99" t="s">
        <v>1994</v>
      </c>
      <c r="C276" s="79"/>
      <c r="D276" s="46">
        <f t="shared" si="12"/>
        <v>68575</v>
      </c>
      <c r="E276" s="79"/>
      <c r="F276" s="100">
        <v>68575</v>
      </c>
      <c r="H276" s="98" t="s">
        <v>1189</v>
      </c>
      <c r="I276" s="99" t="s">
        <v>2017</v>
      </c>
      <c r="J276" s="79"/>
      <c r="K276" s="46">
        <f t="shared" si="13"/>
        <v>106650</v>
      </c>
      <c r="L276" s="79"/>
      <c r="M276" s="100">
        <v>106650</v>
      </c>
      <c r="O276" s="76" t="s">
        <v>1079</v>
      </c>
      <c r="P276" s="76" t="s">
        <v>1988</v>
      </c>
      <c r="Q276" s="76">
        <v>30100</v>
      </c>
      <c r="R276" s="76">
        <v>264687</v>
      </c>
      <c r="S276" s="76">
        <v>2000</v>
      </c>
      <c r="T276" s="76">
        <v>262687</v>
      </c>
      <c r="V276" s="98" t="s">
        <v>1123</v>
      </c>
      <c r="W276" s="99" t="s">
        <v>1999</v>
      </c>
      <c r="X276" s="79"/>
      <c r="Y276" s="46">
        <f t="shared" si="14"/>
        <v>2406776</v>
      </c>
      <c r="Z276" s="79"/>
      <c r="AA276" s="100">
        <v>2406776</v>
      </c>
    </row>
    <row r="277" spans="1:27" ht="15">
      <c r="A277" s="98" t="s">
        <v>1103</v>
      </c>
      <c r="B277" s="99" t="s">
        <v>1995</v>
      </c>
      <c r="C277" s="100">
        <v>1</v>
      </c>
      <c r="D277" s="46">
        <f t="shared" si="12"/>
        <v>536856</v>
      </c>
      <c r="E277" s="79"/>
      <c r="F277" s="100">
        <v>536856</v>
      </c>
      <c r="H277" s="98" t="s">
        <v>1192</v>
      </c>
      <c r="I277" s="99" t="s">
        <v>1951</v>
      </c>
      <c r="J277" s="100">
        <v>110000</v>
      </c>
      <c r="K277" s="46">
        <f t="shared" si="13"/>
        <v>2472919</v>
      </c>
      <c r="L277" s="100">
        <v>500</v>
      </c>
      <c r="M277" s="100">
        <v>2472419</v>
      </c>
      <c r="O277" s="76" t="s">
        <v>1082</v>
      </c>
      <c r="P277" s="76" t="s">
        <v>1989</v>
      </c>
      <c r="Q277" s="76">
        <v>275000</v>
      </c>
      <c r="R277" s="76">
        <v>688401</v>
      </c>
      <c r="S277" s="76">
        <v>289800</v>
      </c>
      <c r="T277" s="76">
        <v>398601</v>
      </c>
      <c r="V277" s="98" t="s">
        <v>1126</v>
      </c>
      <c r="W277" s="99" t="s">
        <v>1748</v>
      </c>
      <c r="X277" s="100">
        <v>712004</v>
      </c>
      <c r="Y277" s="46">
        <f t="shared" si="14"/>
        <v>1462340</v>
      </c>
      <c r="Z277" s="79"/>
      <c r="AA277" s="100">
        <v>1462340</v>
      </c>
    </row>
    <row r="278" spans="1:27" ht="15">
      <c r="A278" s="98" t="s">
        <v>1106</v>
      </c>
      <c r="B278" s="99" t="s">
        <v>1996</v>
      </c>
      <c r="C278" s="79"/>
      <c r="D278" s="46">
        <f t="shared" si="12"/>
        <v>24000</v>
      </c>
      <c r="E278" s="100">
        <v>1500</v>
      </c>
      <c r="F278" s="100">
        <v>22500</v>
      </c>
      <c r="H278" s="98" t="s">
        <v>1194</v>
      </c>
      <c r="I278" s="99" t="s">
        <v>2018</v>
      </c>
      <c r="J278" s="79"/>
      <c r="K278" s="46">
        <f t="shared" si="13"/>
        <v>837552</v>
      </c>
      <c r="L278" s="79"/>
      <c r="M278" s="100">
        <v>837552</v>
      </c>
      <c r="O278" s="76" t="s">
        <v>1085</v>
      </c>
      <c r="P278" s="76" t="s">
        <v>1990</v>
      </c>
      <c r="Q278" s="76"/>
      <c r="R278" s="76">
        <v>101850</v>
      </c>
      <c r="S278" s="76"/>
      <c r="T278" s="76">
        <v>101850</v>
      </c>
      <c r="V278" s="98" t="s">
        <v>1128</v>
      </c>
      <c r="W278" s="99" t="s">
        <v>2000</v>
      </c>
      <c r="X278" s="79"/>
      <c r="Y278" s="46">
        <f t="shared" si="14"/>
        <v>486151</v>
      </c>
      <c r="Z278" s="79"/>
      <c r="AA278" s="100">
        <v>486151</v>
      </c>
    </row>
    <row r="279" spans="1:27" ht="15">
      <c r="A279" s="98" t="s">
        <v>1109</v>
      </c>
      <c r="B279" s="99" t="s">
        <v>1997</v>
      </c>
      <c r="C279" s="100">
        <v>31100</v>
      </c>
      <c r="D279" s="46">
        <f t="shared" si="12"/>
        <v>107493</v>
      </c>
      <c r="E279" s="79"/>
      <c r="F279" s="100">
        <v>107493</v>
      </c>
      <c r="H279" s="98" t="s">
        <v>1196</v>
      </c>
      <c r="I279" s="99" t="s">
        <v>2019</v>
      </c>
      <c r="J279" s="79"/>
      <c r="K279" s="46">
        <f t="shared" si="13"/>
        <v>66100</v>
      </c>
      <c r="L279" s="79"/>
      <c r="M279" s="100">
        <v>66100</v>
      </c>
      <c r="O279" s="76" t="s">
        <v>1088</v>
      </c>
      <c r="P279" s="76" t="s">
        <v>1991</v>
      </c>
      <c r="Q279" s="76">
        <v>393601</v>
      </c>
      <c r="R279" s="76">
        <v>599293</v>
      </c>
      <c r="S279" s="76">
        <v>800</v>
      </c>
      <c r="T279" s="76">
        <v>598493</v>
      </c>
      <c r="V279" s="98" t="s">
        <v>1131</v>
      </c>
      <c r="W279" s="99" t="s">
        <v>2001</v>
      </c>
      <c r="X279" s="79"/>
      <c r="Y279" s="46">
        <f t="shared" si="14"/>
        <v>77597</v>
      </c>
      <c r="Z279" s="79"/>
      <c r="AA279" s="100">
        <v>77597</v>
      </c>
    </row>
    <row r="280" spans="1:27" ht="15">
      <c r="A280" s="98" t="s">
        <v>1113</v>
      </c>
      <c r="B280" s="99" t="s">
        <v>1998</v>
      </c>
      <c r="C280" s="79"/>
      <c r="D280" s="46">
        <f t="shared" si="12"/>
        <v>715432</v>
      </c>
      <c r="E280" s="100">
        <v>129500</v>
      </c>
      <c r="F280" s="100">
        <v>585932</v>
      </c>
      <c r="H280" s="98" t="s">
        <v>1202</v>
      </c>
      <c r="I280" s="99" t="s">
        <v>2021</v>
      </c>
      <c r="J280" s="100">
        <v>10000</v>
      </c>
      <c r="K280" s="46">
        <f t="shared" si="13"/>
        <v>446121</v>
      </c>
      <c r="L280" s="79"/>
      <c r="M280" s="100">
        <v>446121</v>
      </c>
      <c r="O280" s="76" t="s">
        <v>1091</v>
      </c>
      <c r="P280" s="76" t="s">
        <v>2246</v>
      </c>
      <c r="Q280" s="76"/>
      <c r="R280" s="76">
        <v>38050</v>
      </c>
      <c r="S280" s="76">
        <v>800</v>
      </c>
      <c r="T280" s="76">
        <v>37250</v>
      </c>
      <c r="V280" s="98" t="s">
        <v>1134</v>
      </c>
      <c r="W280" s="99" t="s">
        <v>1914</v>
      </c>
      <c r="X280" s="100">
        <v>94600</v>
      </c>
      <c r="Y280" s="46">
        <f t="shared" si="14"/>
        <v>3258759</v>
      </c>
      <c r="Z280" s="100">
        <v>65500</v>
      </c>
      <c r="AA280" s="100">
        <v>3193259</v>
      </c>
    </row>
    <row r="281" spans="1:27" ht="15">
      <c r="A281" s="98" t="s">
        <v>1123</v>
      </c>
      <c r="B281" s="99" t="s">
        <v>1999</v>
      </c>
      <c r="C281" s="100">
        <v>1913340</v>
      </c>
      <c r="D281" s="46">
        <f t="shared" si="12"/>
        <v>942119</v>
      </c>
      <c r="E281" s="79"/>
      <c r="F281" s="100">
        <v>942119</v>
      </c>
      <c r="H281" s="98" t="s">
        <v>1205</v>
      </c>
      <c r="I281" s="99" t="s">
        <v>2022</v>
      </c>
      <c r="J281" s="79"/>
      <c r="K281" s="46">
        <f t="shared" si="13"/>
        <v>1527246</v>
      </c>
      <c r="L281" s="79"/>
      <c r="M281" s="100">
        <v>1527246</v>
      </c>
      <c r="O281" s="76" t="s">
        <v>1094</v>
      </c>
      <c r="P281" s="76" t="s">
        <v>1992</v>
      </c>
      <c r="Q281" s="76">
        <v>3132797</v>
      </c>
      <c r="R281" s="76">
        <v>2373789</v>
      </c>
      <c r="S281" s="76">
        <v>199154</v>
      </c>
      <c r="T281" s="76">
        <v>2174635</v>
      </c>
      <c r="V281" s="98" t="s">
        <v>1136</v>
      </c>
      <c r="W281" s="99" t="s">
        <v>1915</v>
      </c>
      <c r="X281" s="100">
        <v>4979062</v>
      </c>
      <c r="Y281" s="46">
        <f t="shared" si="14"/>
        <v>12755168</v>
      </c>
      <c r="Z281" s="100">
        <v>3411604</v>
      </c>
      <c r="AA281" s="100">
        <v>9343564</v>
      </c>
    </row>
    <row r="282" spans="1:27" ht="15">
      <c r="A282" s="98" t="s">
        <v>1126</v>
      </c>
      <c r="B282" s="99" t="s">
        <v>1748</v>
      </c>
      <c r="C282" s="100">
        <v>835337</v>
      </c>
      <c r="D282" s="46">
        <f t="shared" si="12"/>
        <v>2880854</v>
      </c>
      <c r="E282" s="100">
        <v>29075</v>
      </c>
      <c r="F282" s="100">
        <v>2851779</v>
      </c>
      <c r="H282" s="98" t="s">
        <v>1208</v>
      </c>
      <c r="I282" s="99" t="s">
        <v>2023</v>
      </c>
      <c r="J282" s="79"/>
      <c r="K282" s="46">
        <f t="shared" si="13"/>
        <v>3288184</v>
      </c>
      <c r="L282" s="79"/>
      <c r="M282" s="100">
        <v>3288184</v>
      </c>
      <c r="O282" s="76" t="s">
        <v>1097</v>
      </c>
      <c r="P282" s="76" t="s">
        <v>1993</v>
      </c>
      <c r="Q282" s="76">
        <v>4321150</v>
      </c>
      <c r="R282" s="76">
        <v>2241739</v>
      </c>
      <c r="S282" s="76">
        <v>119700</v>
      </c>
      <c r="T282" s="76">
        <v>2122039</v>
      </c>
      <c r="V282" s="98" t="s">
        <v>1138</v>
      </c>
      <c r="W282" s="99" t="s">
        <v>2002</v>
      </c>
      <c r="X282" s="100">
        <v>185960</v>
      </c>
      <c r="Y282" s="46">
        <f t="shared" si="14"/>
        <v>183042</v>
      </c>
      <c r="Z282" s="79"/>
      <c r="AA282" s="100">
        <v>183042</v>
      </c>
    </row>
    <row r="283" spans="1:27" ht="15">
      <c r="A283" s="98" t="s">
        <v>1128</v>
      </c>
      <c r="B283" s="99" t="s">
        <v>2000</v>
      </c>
      <c r="C283" s="79"/>
      <c r="D283" s="46">
        <f t="shared" si="12"/>
        <v>46039</v>
      </c>
      <c r="E283" s="79"/>
      <c r="F283" s="100">
        <v>46039</v>
      </c>
      <c r="H283" s="98" t="s">
        <v>1214</v>
      </c>
      <c r="I283" s="99" t="s">
        <v>2024</v>
      </c>
      <c r="J283" s="100">
        <v>2</v>
      </c>
      <c r="K283" s="46">
        <f t="shared" si="13"/>
        <v>1962021</v>
      </c>
      <c r="L283" s="100">
        <v>2</v>
      </c>
      <c r="M283" s="100">
        <v>1962019</v>
      </c>
      <c r="O283" s="76" t="s">
        <v>1100</v>
      </c>
      <c r="P283" s="76" t="s">
        <v>1994</v>
      </c>
      <c r="Q283" s="76"/>
      <c r="R283" s="76">
        <v>164225</v>
      </c>
      <c r="S283" s="76"/>
      <c r="T283" s="76">
        <v>164225</v>
      </c>
      <c r="V283" s="98" t="s">
        <v>1147</v>
      </c>
      <c r="W283" s="99" t="s">
        <v>2003</v>
      </c>
      <c r="X283" s="79"/>
      <c r="Y283" s="46">
        <f t="shared" si="14"/>
        <v>2051904</v>
      </c>
      <c r="Z283" s="79"/>
      <c r="AA283" s="100">
        <v>2051904</v>
      </c>
    </row>
    <row r="284" spans="1:27" ht="15">
      <c r="A284" s="98" t="s">
        <v>1131</v>
      </c>
      <c r="B284" s="99" t="s">
        <v>2001</v>
      </c>
      <c r="C284" s="79"/>
      <c r="D284" s="46">
        <f t="shared" si="12"/>
        <v>49828</v>
      </c>
      <c r="E284" s="79"/>
      <c r="F284" s="100">
        <v>49828</v>
      </c>
      <c r="H284" s="98" t="s">
        <v>1217</v>
      </c>
      <c r="I284" s="99" t="s">
        <v>2025</v>
      </c>
      <c r="J284" s="79"/>
      <c r="K284" s="46">
        <f t="shared" si="13"/>
        <v>8720368</v>
      </c>
      <c r="L284" s="100">
        <v>429050</v>
      </c>
      <c r="M284" s="100">
        <v>8291318</v>
      </c>
      <c r="O284" s="76" t="s">
        <v>1103</v>
      </c>
      <c r="P284" s="76" t="s">
        <v>1995</v>
      </c>
      <c r="Q284" s="76">
        <v>592102</v>
      </c>
      <c r="R284" s="76">
        <v>1271286</v>
      </c>
      <c r="S284" s="76">
        <v>23500</v>
      </c>
      <c r="T284" s="76">
        <v>1247786</v>
      </c>
      <c r="V284" s="98" t="s">
        <v>1150</v>
      </c>
      <c r="W284" s="99" t="s">
        <v>2004</v>
      </c>
      <c r="X284" s="100">
        <v>729720</v>
      </c>
      <c r="Y284" s="46">
        <f t="shared" si="14"/>
        <v>3079633</v>
      </c>
      <c r="Z284" s="79"/>
      <c r="AA284" s="100">
        <v>3079633</v>
      </c>
    </row>
    <row r="285" spans="1:27" ht="15">
      <c r="A285" s="98" t="s">
        <v>1134</v>
      </c>
      <c r="B285" s="99" t="s">
        <v>1914</v>
      </c>
      <c r="C285" s="79"/>
      <c r="D285" s="46">
        <f t="shared" si="12"/>
        <v>1356272</v>
      </c>
      <c r="E285" s="100">
        <v>492001</v>
      </c>
      <c r="F285" s="100">
        <v>864271</v>
      </c>
      <c r="H285" s="98" t="s">
        <v>1220</v>
      </c>
      <c r="I285" s="99" t="s">
        <v>2026</v>
      </c>
      <c r="J285" s="79"/>
      <c r="K285" s="46">
        <f t="shared" si="13"/>
        <v>28502</v>
      </c>
      <c r="L285" s="79"/>
      <c r="M285" s="100">
        <v>28502</v>
      </c>
      <c r="O285" s="76" t="s">
        <v>1106</v>
      </c>
      <c r="P285" s="76" t="s">
        <v>1996</v>
      </c>
      <c r="Q285" s="76">
        <v>16000</v>
      </c>
      <c r="R285" s="76">
        <v>1344550</v>
      </c>
      <c r="S285" s="76">
        <v>3000</v>
      </c>
      <c r="T285" s="76">
        <v>1341550</v>
      </c>
      <c r="V285" s="98" t="s">
        <v>1152</v>
      </c>
      <c r="W285" s="99" t="s">
        <v>2005</v>
      </c>
      <c r="X285" s="100">
        <v>4525223</v>
      </c>
      <c r="Y285" s="46">
        <f t="shared" si="14"/>
        <v>4407662</v>
      </c>
      <c r="Z285" s="100">
        <v>119000</v>
      </c>
      <c r="AA285" s="100">
        <v>4288662</v>
      </c>
    </row>
    <row r="286" spans="1:27" ht="15">
      <c r="A286" s="98" t="s">
        <v>1136</v>
      </c>
      <c r="B286" s="99" t="s">
        <v>1915</v>
      </c>
      <c r="C286" s="100">
        <v>19300</v>
      </c>
      <c r="D286" s="46">
        <f t="shared" si="12"/>
        <v>2805454</v>
      </c>
      <c r="E286" s="100">
        <v>300980</v>
      </c>
      <c r="F286" s="100">
        <v>2504474</v>
      </c>
      <c r="H286" s="98" t="s">
        <v>1223</v>
      </c>
      <c r="I286" s="99" t="s">
        <v>2027</v>
      </c>
      <c r="J286" s="79"/>
      <c r="K286" s="46">
        <f t="shared" si="13"/>
        <v>13079</v>
      </c>
      <c r="L286" s="79"/>
      <c r="M286" s="100">
        <v>13079</v>
      </c>
      <c r="O286" s="76" t="s">
        <v>1109</v>
      </c>
      <c r="P286" s="76" t="s">
        <v>1997</v>
      </c>
      <c r="Q286" s="76">
        <v>827100</v>
      </c>
      <c r="R286" s="76">
        <v>1410318</v>
      </c>
      <c r="S286" s="76"/>
      <c r="T286" s="76">
        <v>1410318</v>
      </c>
      <c r="V286" s="101" t="s">
        <v>1144</v>
      </c>
      <c r="W286" s="99" t="s">
        <v>2006</v>
      </c>
      <c r="X286" s="100">
        <v>13047006</v>
      </c>
      <c r="Y286" s="46">
        <f t="shared" si="14"/>
        <v>47347655</v>
      </c>
      <c r="Z286" s="100">
        <v>39296500</v>
      </c>
      <c r="AA286" s="100">
        <v>8051155</v>
      </c>
    </row>
    <row r="287" spans="1:27" ht="15">
      <c r="A287" s="98" t="s">
        <v>1138</v>
      </c>
      <c r="B287" s="99" t="s">
        <v>2002</v>
      </c>
      <c r="C287" s="79"/>
      <c r="D287" s="46">
        <f t="shared" si="12"/>
        <v>143100</v>
      </c>
      <c r="E287" s="100">
        <v>17050</v>
      </c>
      <c r="F287" s="100">
        <v>126050</v>
      </c>
      <c r="H287" s="98" t="s">
        <v>1226</v>
      </c>
      <c r="I287" s="99" t="s">
        <v>2028</v>
      </c>
      <c r="J287" s="100">
        <v>1235301</v>
      </c>
      <c r="K287" s="46">
        <f t="shared" si="13"/>
        <v>4141622</v>
      </c>
      <c r="L287" s="100">
        <v>250001</v>
      </c>
      <c r="M287" s="100">
        <v>3891621</v>
      </c>
      <c r="O287" s="76" t="s">
        <v>1113</v>
      </c>
      <c r="P287" s="76" t="s">
        <v>1998</v>
      </c>
      <c r="Q287" s="76">
        <v>317756</v>
      </c>
      <c r="R287" s="76">
        <v>2069531</v>
      </c>
      <c r="S287" s="76">
        <v>210500</v>
      </c>
      <c r="T287" s="76">
        <v>1859031</v>
      </c>
      <c r="V287" s="98" t="s">
        <v>1156</v>
      </c>
      <c r="W287" s="99" t="s">
        <v>2007</v>
      </c>
      <c r="X287" s="100">
        <v>30000</v>
      </c>
      <c r="Y287" s="46">
        <f t="shared" si="14"/>
        <v>1111406</v>
      </c>
      <c r="Z287" s="79"/>
      <c r="AA287" s="100">
        <v>1111406</v>
      </c>
    </row>
    <row r="288" spans="1:27" ht="15">
      <c r="A288" s="98" t="s">
        <v>1147</v>
      </c>
      <c r="B288" s="99" t="s">
        <v>2003</v>
      </c>
      <c r="C288" s="79"/>
      <c r="D288" s="46">
        <f t="shared" si="12"/>
        <v>602297</v>
      </c>
      <c r="E288" s="79"/>
      <c r="F288" s="100">
        <v>602297</v>
      </c>
      <c r="H288" s="98" t="s">
        <v>1230</v>
      </c>
      <c r="I288" s="99" t="s">
        <v>2029</v>
      </c>
      <c r="J288" s="100">
        <v>30000</v>
      </c>
      <c r="K288" s="46">
        <f t="shared" si="13"/>
        <v>9500</v>
      </c>
      <c r="L288" s="79"/>
      <c r="M288" s="100">
        <v>9500</v>
      </c>
      <c r="O288" s="76" t="s">
        <v>1123</v>
      </c>
      <c r="P288" s="76" t="s">
        <v>1999</v>
      </c>
      <c r="Q288" s="76">
        <v>3014941</v>
      </c>
      <c r="R288" s="76">
        <v>2640711</v>
      </c>
      <c r="S288" s="76"/>
      <c r="T288" s="76">
        <v>2640711</v>
      </c>
      <c r="V288" s="98" t="s">
        <v>1159</v>
      </c>
      <c r="W288" s="99" t="s">
        <v>2008</v>
      </c>
      <c r="X288" s="100">
        <v>122200</v>
      </c>
      <c r="Y288" s="46">
        <f t="shared" si="14"/>
        <v>3197532</v>
      </c>
      <c r="Z288" s="100">
        <v>500</v>
      </c>
      <c r="AA288" s="100">
        <v>3197032</v>
      </c>
    </row>
    <row r="289" spans="1:27" ht="15">
      <c r="A289" s="98" t="s">
        <v>1150</v>
      </c>
      <c r="B289" s="99" t="s">
        <v>2004</v>
      </c>
      <c r="C289" s="100">
        <v>1637010</v>
      </c>
      <c r="D289" s="46">
        <f t="shared" si="12"/>
        <v>600723</v>
      </c>
      <c r="E289" s="100">
        <v>12300</v>
      </c>
      <c r="F289" s="100">
        <v>588423</v>
      </c>
      <c r="H289" s="98" t="s">
        <v>1233</v>
      </c>
      <c r="I289" s="99" t="s">
        <v>2030</v>
      </c>
      <c r="J289" s="79"/>
      <c r="K289" s="46">
        <f t="shared" si="13"/>
        <v>35449</v>
      </c>
      <c r="L289" s="79"/>
      <c r="M289" s="100">
        <v>35449</v>
      </c>
      <c r="O289" s="76" t="s">
        <v>1126</v>
      </c>
      <c r="P289" s="76" t="s">
        <v>1748</v>
      </c>
      <c r="Q289" s="76">
        <v>3662697</v>
      </c>
      <c r="R289" s="76">
        <v>9372973</v>
      </c>
      <c r="S289" s="76">
        <v>197905</v>
      </c>
      <c r="T289" s="76">
        <v>9175068</v>
      </c>
      <c r="V289" s="98" t="s">
        <v>1162</v>
      </c>
      <c r="W289" s="99" t="s">
        <v>2290</v>
      </c>
      <c r="X289" s="79"/>
      <c r="Y289" s="46">
        <f t="shared" si="14"/>
        <v>16000</v>
      </c>
      <c r="Z289" s="79"/>
      <c r="AA289" s="100">
        <v>16000</v>
      </c>
    </row>
    <row r="290" spans="1:27" ht="15">
      <c r="A290" s="98" t="s">
        <v>1152</v>
      </c>
      <c r="B290" s="99" t="s">
        <v>2005</v>
      </c>
      <c r="C290" s="100">
        <v>500</v>
      </c>
      <c r="D290" s="46">
        <f t="shared" si="12"/>
        <v>945929</v>
      </c>
      <c r="E290" s="100">
        <v>132905</v>
      </c>
      <c r="F290" s="100">
        <v>813024</v>
      </c>
      <c r="H290" s="98" t="s">
        <v>1236</v>
      </c>
      <c r="I290" s="99" t="s">
        <v>2031</v>
      </c>
      <c r="J290" s="100">
        <v>2000</v>
      </c>
      <c r="K290" s="46">
        <f t="shared" si="13"/>
        <v>435414</v>
      </c>
      <c r="L290" s="79"/>
      <c r="M290" s="100">
        <v>435414</v>
      </c>
      <c r="O290" s="76" t="s">
        <v>1128</v>
      </c>
      <c r="P290" s="76" t="s">
        <v>2000</v>
      </c>
      <c r="Q290" s="76"/>
      <c r="R290" s="76">
        <v>1619498</v>
      </c>
      <c r="S290" s="76"/>
      <c r="T290" s="76">
        <v>1619498</v>
      </c>
      <c r="V290" s="98" t="s">
        <v>1165</v>
      </c>
      <c r="W290" s="99" t="s">
        <v>2009</v>
      </c>
      <c r="X290" s="100">
        <v>347000</v>
      </c>
      <c r="Y290" s="46">
        <f t="shared" si="14"/>
        <v>3295074</v>
      </c>
      <c r="Z290" s="79"/>
      <c r="AA290" s="100">
        <v>3295074</v>
      </c>
    </row>
    <row r="291" spans="1:27" ht="15">
      <c r="A291" s="101" t="s">
        <v>1144</v>
      </c>
      <c r="B291" s="99" t="s">
        <v>2006</v>
      </c>
      <c r="C291" s="100">
        <v>1628351</v>
      </c>
      <c r="D291" s="46">
        <f t="shared" si="12"/>
        <v>2508504</v>
      </c>
      <c r="E291" s="100">
        <v>1573953</v>
      </c>
      <c r="F291" s="100">
        <v>934551</v>
      </c>
      <c r="H291" s="98" t="s">
        <v>1239</v>
      </c>
      <c r="I291" s="99" t="s">
        <v>2032</v>
      </c>
      <c r="J291" s="79"/>
      <c r="K291" s="46">
        <f t="shared" si="13"/>
        <v>196200</v>
      </c>
      <c r="L291" s="79"/>
      <c r="M291" s="100">
        <v>196200</v>
      </c>
      <c r="O291" s="76" t="s">
        <v>1131</v>
      </c>
      <c r="P291" s="76" t="s">
        <v>2001</v>
      </c>
      <c r="Q291" s="76"/>
      <c r="R291" s="76">
        <v>424691</v>
      </c>
      <c r="S291" s="76">
        <v>124000</v>
      </c>
      <c r="T291" s="76">
        <v>300691</v>
      </c>
      <c r="V291" s="98" t="s">
        <v>1168</v>
      </c>
      <c r="W291" s="99" t="s">
        <v>2010</v>
      </c>
      <c r="X291" s="100">
        <v>25563250</v>
      </c>
      <c r="Y291" s="46">
        <f t="shared" si="14"/>
        <v>14896757</v>
      </c>
      <c r="Z291" s="100">
        <v>5304004</v>
      </c>
      <c r="AA291" s="100">
        <v>9592753</v>
      </c>
    </row>
    <row r="292" spans="1:27" ht="15">
      <c r="A292" s="98" t="s">
        <v>1156</v>
      </c>
      <c r="B292" s="99" t="s">
        <v>2007</v>
      </c>
      <c r="C292" s="79"/>
      <c r="D292" s="46">
        <f t="shared" si="12"/>
        <v>645906</v>
      </c>
      <c r="E292" s="79"/>
      <c r="F292" s="100">
        <v>645906</v>
      </c>
      <c r="H292" s="98" t="s">
        <v>1242</v>
      </c>
      <c r="I292" s="99" t="s">
        <v>2033</v>
      </c>
      <c r="J292" s="100">
        <v>16000</v>
      </c>
      <c r="K292" s="46">
        <f t="shared" si="13"/>
        <v>58700</v>
      </c>
      <c r="L292" s="79"/>
      <c r="M292" s="100">
        <v>58700</v>
      </c>
      <c r="O292" s="76" t="s">
        <v>1134</v>
      </c>
      <c r="P292" s="76" t="s">
        <v>1914</v>
      </c>
      <c r="Q292" s="76">
        <v>770401</v>
      </c>
      <c r="R292" s="76">
        <v>3511278</v>
      </c>
      <c r="S292" s="76">
        <v>812402</v>
      </c>
      <c r="T292" s="76">
        <v>2698876</v>
      </c>
      <c r="V292" s="98" t="s">
        <v>1171</v>
      </c>
      <c r="W292" s="99" t="s">
        <v>2011</v>
      </c>
      <c r="X292" s="100">
        <v>1</v>
      </c>
      <c r="Y292" s="46">
        <f t="shared" si="14"/>
        <v>50000</v>
      </c>
      <c r="Z292" s="79"/>
      <c r="AA292" s="100">
        <v>50000</v>
      </c>
    </row>
    <row r="293" spans="1:27" ht="15">
      <c r="A293" s="98" t="s">
        <v>1159</v>
      </c>
      <c r="B293" s="99" t="s">
        <v>2008</v>
      </c>
      <c r="C293" s="79"/>
      <c r="D293" s="46">
        <f t="shared" si="12"/>
        <v>268832</v>
      </c>
      <c r="E293" s="100">
        <v>50000</v>
      </c>
      <c r="F293" s="100">
        <v>218832</v>
      </c>
      <c r="H293" s="98" t="s">
        <v>1245</v>
      </c>
      <c r="I293" s="99" t="s">
        <v>2034</v>
      </c>
      <c r="J293" s="79"/>
      <c r="K293" s="46">
        <f t="shared" si="13"/>
        <v>99550</v>
      </c>
      <c r="L293" s="79"/>
      <c r="M293" s="100">
        <v>99550</v>
      </c>
      <c r="O293" s="76" t="s">
        <v>1136</v>
      </c>
      <c r="P293" s="76" t="s">
        <v>1915</v>
      </c>
      <c r="Q293" s="76">
        <v>247650</v>
      </c>
      <c r="R293" s="76">
        <v>5032528</v>
      </c>
      <c r="S293" s="76">
        <v>564611</v>
      </c>
      <c r="T293" s="76">
        <v>4467917</v>
      </c>
      <c r="V293" s="98" t="s">
        <v>1174</v>
      </c>
      <c r="W293" s="99" t="s">
        <v>2012</v>
      </c>
      <c r="X293" s="79"/>
      <c r="Y293" s="46">
        <f t="shared" si="14"/>
        <v>39867</v>
      </c>
      <c r="Z293" s="79"/>
      <c r="AA293" s="100">
        <v>39867</v>
      </c>
    </row>
    <row r="294" spans="1:27" ht="15">
      <c r="A294" s="98" t="s">
        <v>1165</v>
      </c>
      <c r="B294" s="99" t="s">
        <v>2009</v>
      </c>
      <c r="C294" s="100">
        <v>188700</v>
      </c>
      <c r="D294" s="46">
        <f t="shared" si="12"/>
        <v>1250790</v>
      </c>
      <c r="E294" s="100">
        <v>293016</v>
      </c>
      <c r="F294" s="100">
        <v>957774</v>
      </c>
      <c r="H294" s="98" t="s">
        <v>1248</v>
      </c>
      <c r="I294" s="99" t="s">
        <v>2035</v>
      </c>
      <c r="J294" s="79"/>
      <c r="K294" s="46">
        <f t="shared" si="13"/>
        <v>49275</v>
      </c>
      <c r="L294" s="79"/>
      <c r="M294" s="100">
        <v>49275</v>
      </c>
      <c r="O294" s="76" t="s">
        <v>1138</v>
      </c>
      <c r="P294" s="76" t="s">
        <v>2002</v>
      </c>
      <c r="Q294" s="76"/>
      <c r="R294" s="76">
        <v>754922</v>
      </c>
      <c r="S294" s="76">
        <v>244650</v>
      </c>
      <c r="T294" s="76">
        <v>510272</v>
      </c>
      <c r="V294" s="98" t="s">
        <v>1177</v>
      </c>
      <c r="W294" s="99" t="s">
        <v>2013</v>
      </c>
      <c r="X294" s="79"/>
      <c r="Y294" s="46">
        <f t="shared" si="14"/>
        <v>74700</v>
      </c>
      <c r="Z294" s="79"/>
      <c r="AA294" s="100">
        <v>74700</v>
      </c>
    </row>
    <row r="295" spans="1:27" ht="15">
      <c r="A295" s="98" t="s">
        <v>1168</v>
      </c>
      <c r="B295" s="99" t="s">
        <v>2010</v>
      </c>
      <c r="C295" s="100">
        <v>1230605</v>
      </c>
      <c r="D295" s="46">
        <f t="shared" si="12"/>
        <v>2576689</v>
      </c>
      <c r="E295" s="100">
        <v>226504</v>
      </c>
      <c r="F295" s="100">
        <v>2350185</v>
      </c>
      <c r="H295" s="98" t="s">
        <v>1251</v>
      </c>
      <c r="I295" s="99" t="s">
        <v>2036</v>
      </c>
      <c r="J295" s="100">
        <v>23300</v>
      </c>
      <c r="K295" s="46">
        <f t="shared" si="13"/>
        <v>34050</v>
      </c>
      <c r="L295" s="79"/>
      <c r="M295" s="100">
        <v>34050</v>
      </c>
      <c r="O295" s="76" t="s">
        <v>1147</v>
      </c>
      <c r="P295" s="76" t="s">
        <v>2003</v>
      </c>
      <c r="Q295" s="76"/>
      <c r="R295" s="76">
        <v>2047932</v>
      </c>
      <c r="S295" s="76"/>
      <c r="T295" s="76">
        <v>2047932</v>
      </c>
      <c r="V295" s="98" t="s">
        <v>1180</v>
      </c>
      <c r="W295" s="99" t="s">
        <v>2014</v>
      </c>
      <c r="X295" s="79"/>
      <c r="Y295" s="46">
        <f t="shared" si="14"/>
        <v>1170388</v>
      </c>
      <c r="Z295" s="79"/>
      <c r="AA295" s="100">
        <v>1170388</v>
      </c>
    </row>
    <row r="296" spans="1:27" ht="15">
      <c r="A296" s="98" t="s">
        <v>1171</v>
      </c>
      <c r="B296" s="99" t="s">
        <v>2011</v>
      </c>
      <c r="C296" s="79"/>
      <c r="D296" s="46">
        <f t="shared" si="12"/>
        <v>255234</v>
      </c>
      <c r="E296" s="79"/>
      <c r="F296" s="100">
        <v>255234</v>
      </c>
      <c r="H296" s="98" t="s">
        <v>1254</v>
      </c>
      <c r="I296" s="99" t="s">
        <v>2037</v>
      </c>
      <c r="J296" s="100">
        <v>120000</v>
      </c>
      <c r="K296" s="46">
        <f t="shared" si="13"/>
        <v>605</v>
      </c>
      <c r="L296" s="79"/>
      <c r="M296" s="100">
        <v>605</v>
      </c>
      <c r="O296" s="76" t="s">
        <v>1150</v>
      </c>
      <c r="P296" s="76" t="s">
        <v>2004</v>
      </c>
      <c r="Q296" s="76">
        <v>5196982</v>
      </c>
      <c r="R296" s="76">
        <v>2169937</v>
      </c>
      <c r="S296" s="76">
        <v>357700</v>
      </c>
      <c r="T296" s="76">
        <v>1812237</v>
      </c>
      <c r="V296" s="98" t="s">
        <v>1183</v>
      </c>
      <c r="W296" s="99" t="s">
        <v>2015</v>
      </c>
      <c r="X296" s="100">
        <v>313000</v>
      </c>
      <c r="Y296" s="46">
        <f t="shared" si="14"/>
        <v>1568309</v>
      </c>
      <c r="Z296" s="79"/>
      <c r="AA296" s="100">
        <v>1568309</v>
      </c>
    </row>
    <row r="297" spans="1:27" ht="15">
      <c r="A297" s="98" t="s">
        <v>1174</v>
      </c>
      <c r="B297" s="99" t="s">
        <v>2012</v>
      </c>
      <c r="C297" s="100">
        <v>600405</v>
      </c>
      <c r="D297" s="46">
        <f t="shared" si="12"/>
        <v>602452</v>
      </c>
      <c r="E297" s="100">
        <v>51500</v>
      </c>
      <c r="F297" s="100">
        <v>550952</v>
      </c>
      <c r="H297" s="98" t="s">
        <v>1257</v>
      </c>
      <c r="I297" s="99" t="s">
        <v>2038</v>
      </c>
      <c r="J297" s="79"/>
      <c r="K297" s="46">
        <f t="shared" si="13"/>
        <v>72101</v>
      </c>
      <c r="L297" s="100">
        <v>13600</v>
      </c>
      <c r="M297" s="100">
        <v>58501</v>
      </c>
      <c r="O297" s="76" t="s">
        <v>1152</v>
      </c>
      <c r="P297" s="76" t="s">
        <v>2005</v>
      </c>
      <c r="Q297" s="76">
        <v>233450</v>
      </c>
      <c r="R297" s="76">
        <v>3900204</v>
      </c>
      <c r="S297" s="76">
        <v>397087</v>
      </c>
      <c r="T297" s="76">
        <v>3503117</v>
      </c>
      <c r="V297" s="98" t="s">
        <v>1186</v>
      </c>
      <c r="W297" s="99" t="s">
        <v>2016</v>
      </c>
      <c r="X297" s="79"/>
      <c r="Y297" s="46">
        <f t="shared" si="14"/>
        <v>2361015</v>
      </c>
      <c r="Z297" s="79"/>
      <c r="AA297" s="100">
        <v>2361015</v>
      </c>
    </row>
    <row r="298" spans="1:27" ht="15">
      <c r="A298" s="98" t="s">
        <v>1177</v>
      </c>
      <c r="B298" s="99" t="s">
        <v>2013</v>
      </c>
      <c r="C298" s="79"/>
      <c r="D298" s="46">
        <f t="shared" si="12"/>
        <v>61722</v>
      </c>
      <c r="E298" s="100">
        <v>1</v>
      </c>
      <c r="F298" s="100">
        <v>61721</v>
      </c>
      <c r="H298" s="98" t="s">
        <v>1260</v>
      </c>
      <c r="I298" s="99" t="s">
        <v>2039</v>
      </c>
      <c r="J298" s="79"/>
      <c r="K298" s="46">
        <f t="shared" si="13"/>
        <v>2373726</v>
      </c>
      <c r="L298" s="79"/>
      <c r="M298" s="100">
        <v>2373726</v>
      </c>
      <c r="O298" s="76" t="s">
        <v>1144</v>
      </c>
      <c r="P298" s="76" t="s">
        <v>2006</v>
      </c>
      <c r="Q298" s="76">
        <v>6319429</v>
      </c>
      <c r="R298" s="76">
        <v>10642435</v>
      </c>
      <c r="S298" s="76">
        <v>4646645</v>
      </c>
      <c r="T298" s="76">
        <v>5995790</v>
      </c>
      <c r="V298" s="98" t="s">
        <v>1189</v>
      </c>
      <c r="W298" s="99" t="s">
        <v>2017</v>
      </c>
      <c r="X298" s="79"/>
      <c r="Y298" s="46">
        <f t="shared" si="14"/>
        <v>551487</v>
      </c>
      <c r="Z298" s="79"/>
      <c r="AA298" s="100">
        <v>551487</v>
      </c>
    </row>
    <row r="299" spans="1:27" ht="15">
      <c r="A299" s="98" t="s">
        <v>1183</v>
      </c>
      <c r="B299" s="99" t="s">
        <v>2015</v>
      </c>
      <c r="C299" s="100">
        <v>178000</v>
      </c>
      <c r="D299" s="46">
        <f t="shared" si="12"/>
        <v>619771</v>
      </c>
      <c r="E299" s="100">
        <v>178401</v>
      </c>
      <c r="F299" s="100">
        <v>441370</v>
      </c>
      <c r="H299" s="98" t="s">
        <v>1263</v>
      </c>
      <c r="I299" s="99" t="s">
        <v>2040</v>
      </c>
      <c r="J299" s="100">
        <v>10300</v>
      </c>
      <c r="K299" s="46">
        <f t="shared" si="13"/>
        <v>9000</v>
      </c>
      <c r="L299" s="79"/>
      <c r="M299" s="100">
        <v>9000</v>
      </c>
      <c r="O299" s="76" t="s">
        <v>1156</v>
      </c>
      <c r="P299" s="76" t="s">
        <v>2007</v>
      </c>
      <c r="Q299" s="76">
        <v>697700</v>
      </c>
      <c r="R299" s="76">
        <v>1791303</v>
      </c>
      <c r="S299" s="76">
        <v>77420</v>
      </c>
      <c r="T299" s="76">
        <v>1713883</v>
      </c>
      <c r="V299" s="98" t="s">
        <v>1192</v>
      </c>
      <c r="W299" s="99" t="s">
        <v>1951</v>
      </c>
      <c r="X299" s="100">
        <v>892501</v>
      </c>
      <c r="Y299" s="46">
        <f t="shared" si="14"/>
        <v>5358358</v>
      </c>
      <c r="Z299" s="100">
        <v>500</v>
      </c>
      <c r="AA299" s="100">
        <v>5357858</v>
      </c>
    </row>
    <row r="300" spans="1:27" ht="15">
      <c r="A300" s="98" t="s">
        <v>1186</v>
      </c>
      <c r="B300" s="99" t="s">
        <v>2016</v>
      </c>
      <c r="C300" s="79"/>
      <c r="D300" s="46">
        <f t="shared" si="12"/>
        <v>429387</v>
      </c>
      <c r="E300" s="100">
        <v>67000</v>
      </c>
      <c r="F300" s="100">
        <v>362387</v>
      </c>
      <c r="H300" s="98" t="s">
        <v>1266</v>
      </c>
      <c r="I300" s="99" t="s">
        <v>2041</v>
      </c>
      <c r="J300" s="79"/>
      <c r="K300" s="46">
        <f t="shared" si="13"/>
        <v>6000</v>
      </c>
      <c r="L300" s="79"/>
      <c r="M300" s="100">
        <v>6000</v>
      </c>
      <c r="O300" s="76" t="s">
        <v>1159</v>
      </c>
      <c r="P300" s="76" t="s">
        <v>2008</v>
      </c>
      <c r="Q300" s="76"/>
      <c r="R300" s="76">
        <v>871104</v>
      </c>
      <c r="S300" s="76">
        <v>193900</v>
      </c>
      <c r="T300" s="76">
        <v>677204</v>
      </c>
      <c r="V300" s="98" t="s">
        <v>1194</v>
      </c>
      <c r="W300" s="99" t="s">
        <v>2018</v>
      </c>
      <c r="X300" s="79"/>
      <c r="Y300" s="46">
        <f t="shared" si="14"/>
        <v>8637559</v>
      </c>
      <c r="Z300" s="100">
        <v>165700</v>
      </c>
      <c r="AA300" s="100">
        <v>8471859</v>
      </c>
    </row>
    <row r="301" spans="1:27" ht="15">
      <c r="A301" s="98" t="s">
        <v>1189</v>
      </c>
      <c r="B301" s="99" t="s">
        <v>2017</v>
      </c>
      <c r="C301" s="100">
        <v>184800</v>
      </c>
      <c r="D301" s="46">
        <f t="shared" si="12"/>
        <v>136814</v>
      </c>
      <c r="E301" s="79"/>
      <c r="F301" s="100">
        <v>136814</v>
      </c>
      <c r="H301" s="98" t="s">
        <v>1269</v>
      </c>
      <c r="I301" s="99" t="s">
        <v>2042</v>
      </c>
      <c r="J301" s="79"/>
      <c r="K301" s="46">
        <f t="shared" si="13"/>
        <v>6100</v>
      </c>
      <c r="L301" s="79"/>
      <c r="M301" s="100">
        <v>6100</v>
      </c>
      <c r="O301" s="76" t="s">
        <v>1162</v>
      </c>
      <c r="P301" s="76" t="s">
        <v>2290</v>
      </c>
      <c r="Q301" s="76"/>
      <c r="R301" s="76">
        <v>101478</v>
      </c>
      <c r="S301" s="76"/>
      <c r="T301" s="76">
        <v>101478</v>
      </c>
      <c r="V301" s="98" t="s">
        <v>1196</v>
      </c>
      <c r="W301" s="99" t="s">
        <v>2019</v>
      </c>
      <c r="X301" s="79"/>
      <c r="Y301" s="46">
        <f t="shared" si="14"/>
        <v>2666607</v>
      </c>
      <c r="Z301" s="100">
        <v>254500</v>
      </c>
      <c r="AA301" s="100">
        <v>2412107</v>
      </c>
    </row>
    <row r="302" spans="1:27" ht="15">
      <c r="A302" s="98" t="s">
        <v>1192</v>
      </c>
      <c r="B302" s="99" t="s">
        <v>1951</v>
      </c>
      <c r="C302" s="100">
        <v>6554194</v>
      </c>
      <c r="D302" s="46">
        <f t="shared" si="12"/>
        <v>1845676</v>
      </c>
      <c r="E302" s="100">
        <v>5510</v>
      </c>
      <c r="F302" s="100">
        <v>1840166</v>
      </c>
      <c r="H302" s="98" t="s">
        <v>1272</v>
      </c>
      <c r="I302" s="99" t="s">
        <v>2043</v>
      </c>
      <c r="J302" s="100">
        <v>1</v>
      </c>
      <c r="K302" s="46">
        <f t="shared" si="13"/>
        <v>457232</v>
      </c>
      <c r="L302" s="79"/>
      <c r="M302" s="100">
        <v>457232</v>
      </c>
      <c r="O302" s="76" t="s">
        <v>1165</v>
      </c>
      <c r="P302" s="76" t="s">
        <v>2009</v>
      </c>
      <c r="Q302" s="76">
        <v>644710</v>
      </c>
      <c r="R302" s="76">
        <v>3692627</v>
      </c>
      <c r="S302" s="76">
        <v>670366</v>
      </c>
      <c r="T302" s="76">
        <v>3022261</v>
      </c>
      <c r="V302" s="98" t="s">
        <v>1199</v>
      </c>
      <c r="W302" s="99" t="s">
        <v>2020</v>
      </c>
      <c r="X302" s="79"/>
      <c r="Y302" s="46">
        <f t="shared" si="14"/>
        <v>896261</v>
      </c>
      <c r="Z302" s="79"/>
      <c r="AA302" s="100">
        <v>896261</v>
      </c>
    </row>
    <row r="303" spans="1:27" ht="15">
      <c r="A303" s="98" t="s">
        <v>1194</v>
      </c>
      <c r="B303" s="99" t="s">
        <v>2018</v>
      </c>
      <c r="C303" s="79"/>
      <c r="D303" s="46">
        <f t="shared" si="12"/>
        <v>3197280</v>
      </c>
      <c r="E303" s="79"/>
      <c r="F303" s="100">
        <v>3197280</v>
      </c>
      <c r="H303" s="98" t="s">
        <v>1281</v>
      </c>
      <c r="I303" s="99" t="s">
        <v>2045</v>
      </c>
      <c r="J303" s="79"/>
      <c r="K303" s="46">
        <f t="shared" si="13"/>
        <v>354375</v>
      </c>
      <c r="L303" s="79"/>
      <c r="M303" s="100">
        <v>354375</v>
      </c>
      <c r="O303" s="76" t="s">
        <v>1168</v>
      </c>
      <c r="P303" s="76" t="s">
        <v>2010</v>
      </c>
      <c r="Q303" s="76">
        <v>3303113</v>
      </c>
      <c r="R303" s="76">
        <v>8906574</v>
      </c>
      <c r="S303" s="76">
        <v>1142163</v>
      </c>
      <c r="T303" s="76">
        <v>7764411</v>
      </c>
      <c r="V303" s="98" t="s">
        <v>1202</v>
      </c>
      <c r="W303" s="99" t="s">
        <v>2021</v>
      </c>
      <c r="X303" s="100">
        <v>915500</v>
      </c>
      <c r="Y303" s="46">
        <f t="shared" si="14"/>
        <v>7525109</v>
      </c>
      <c r="Z303" s="79"/>
      <c r="AA303" s="100">
        <v>7525109</v>
      </c>
    </row>
    <row r="304" spans="1:27" ht="15">
      <c r="A304" s="98" t="s">
        <v>1196</v>
      </c>
      <c r="B304" s="99" t="s">
        <v>2019</v>
      </c>
      <c r="C304" s="79"/>
      <c r="D304" s="46">
        <f t="shared" si="12"/>
        <v>2913422</v>
      </c>
      <c r="E304" s="100">
        <v>355200</v>
      </c>
      <c r="F304" s="100">
        <v>2558222</v>
      </c>
      <c r="H304" s="98" t="s">
        <v>1284</v>
      </c>
      <c r="I304" s="99" t="s">
        <v>2046</v>
      </c>
      <c r="J304" s="79"/>
      <c r="K304" s="46">
        <f t="shared" si="13"/>
        <v>82791</v>
      </c>
      <c r="L304" s="79"/>
      <c r="M304" s="100">
        <v>82791</v>
      </c>
      <c r="O304" s="76" t="s">
        <v>1171</v>
      </c>
      <c r="P304" s="76" t="s">
        <v>2011</v>
      </c>
      <c r="Q304" s="76">
        <v>1</v>
      </c>
      <c r="R304" s="76">
        <v>4478549</v>
      </c>
      <c r="S304" s="76"/>
      <c r="T304" s="76">
        <v>4478549</v>
      </c>
      <c r="V304" s="98" t="s">
        <v>1205</v>
      </c>
      <c r="W304" s="99" t="s">
        <v>2022</v>
      </c>
      <c r="X304" s="100">
        <v>135000</v>
      </c>
      <c r="Y304" s="46">
        <f t="shared" si="14"/>
        <v>7696084</v>
      </c>
      <c r="Z304" s="79"/>
      <c r="AA304" s="100">
        <v>7696084</v>
      </c>
    </row>
    <row r="305" spans="1:27" ht="15">
      <c r="A305" s="98" t="s">
        <v>1202</v>
      </c>
      <c r="B305" s="99" t="s">
        <v>2021</v>
      </c>
      <c r="C305" s="100">
        <v>200</v>
      </c>
      <c r="D305" s="46">
        <f t="shared" si="12"/>
        <v>792319</v>
      </c>
      <c r="E305" s="100">
        <v>31801</v>
      </c>
      <c r="F305" s="100">
        <v>760518</v>
      </c>
      <c r="H305" s="98" t="s">
        <v>1293</v>
      </c>
      <c r="I305" s="99" t="s">
        <v>2048</v>
      </c>
      <c r="J305" s="79"/>
      <c r="K305" s="46">
        <f t="shared" si="13"/>
        <v>474662</v>
      </c>
      <c r="L305" s="79"/>
      <c r="M305" s="100">
        <v>474662</v>
      </c>
      <c r="O305" s="76" t="s">
        <v>1174</v>
      </c>
      <c r="P305" s="76" t="s">
        <v>2012</v>
      </c>
      <c r="Q305" s="76">
        <v>2999415</v>
      </c>
      <c r="R305" s="76">
        <v>1743564</v>
      </c>
      <c r="S305" s="76">
        <v>471200</v>
      </c>
      <c r="T305" s="76">
        <v>1272364</v>
      </c>
      <c r="V305" s="98" t="s">
        <v>1208</v>
      </c>
      <c r="W305" s="99" t="s">
        <v>2023</v>
      </c>
      <c r="X305" s="100">
        <v>753001</v>
      </c>
      <c r="Y305" s="46">
        <f t="shared" si="14"/>
        <v>4135258</v>
      </c>
      <c r="Z305" s="79"/>
      <c r="AA305" s="100">
        <v>4135258</v>
      </c>
    </row>
    <row r="306" spans="1:27" ht="15">
      <c r="A306" s="98" t="s">
        <v>1205</v>
      </c>
      <c r="B306" s="99" t="s">
        <v>2022</v>
      </c>
      <c r="C306" s="79"/>
      <c r="D306" s="46">
        <f t="shared" si="12"/>
        <v>406047</v>
      </c>
      <c r="E306" s="79"/>
      <c r="F306" s="100">
        <v>406047</v>
      </c>
      <c r="H306" s="98" t="s">
        <v>1296</v>
      </c>
      <c r="I306" s="99" t="s">
        <v>2049</v>
      </c>
      <c r="J306" s="79"/>
      <c r="K306" s="46">
        <f t="shared" si="13"/>
        <v>2128133</v>
      </c>
      <c r="L306" s="100">
        <v>932000</v>
      </c>
      <c r="M306" s="100">
        <v>1196133</v>
      </c>
      <c r="O306" s="76" t="s">
        <v>1177</v>
      </c>
      <c r="P306" s="76" t="s">
        <v>2013</v>
      </c>
      <c r="Q306" s="76">
        <v>0</v>
      </c>
      <c r="R306" s="76">
        <v>218777</v>
      </c>
      <c r="S306" s="76">
        <v>49001</v>
      </c>
      <c r="T306" s="76">
        <v>169776</v>
      </c>
      <c r="V306" s="98" t="s">
        <v>1211</v>
      </c>
      <c r="W306" s="99" t="s">
        <v>2262</v>
      </c>
      <c r="X306" s="79"/>
      <c r="Y306" s="46">
        <f t="shared" si="14"/>
        <v>86456</v>
      </c>
      <c r="Z306" s="79"/>
      <c r="AA306" s="100">
        <v>86456</v>
      </c>
    </row>
    <row r="307" spans="1:27" ht="15">
      <c r="A307" s="98" t="s">
        <v>1208</v>
      </c>
      <c r="B307" s="99" t="s">
        <v>2023</v>
      </c>
      <c r="C307" s="100">
        <v>588000</v>
      </c>
      <c r="D307" s="46">
        <f t="shared" si="12"/>
        <v>1849349</v>
      </c>
      <c r="E307" s="100">
        <v>160500</v>
      </c>
      <c r="F307" s="100">
        <v>1688849</v>
      </c>
      <c r="H307" s="98" t="s">
        <v>1302</v>
      </c>
      <c r="I307" s="99" t="s">
        <v>2050</v>
      </c>
      <c r="J307" s="79"/>
      <c r="K307" s="46">
        <f t="shared" si="13"/>
        <v>33350</v>
      </c>
      <c r="L307" s="79"/>
      <c r="M307" s="100">
        <v>33350</v>
      </c>
      <c r="O307" s="76" t="s">
        <v>1180</v>
      </c>
      <c r="P307" s="76" t="s">
        <v>2014</v>
      </c>
      <c r="Q307" s="76"/>
      <c r="R307" s="76">
        <v>6250308</v>
      </c>
      <c r="S307" s="76"/>
      <c r="T307" s="76">
        <v>6250308</v>
      </c>
      <c r="V307" s="98" t="s">
        <v>1214</v>
      </c>
      <c r="W307" s="99" t="s">
        <v>2024</v>
      </c>
      <c r="X307" s="100">
        <v>4</v>
      </c>
      <c r="Y307" s="46">
        <f t="shared" si="14"/>
        <v>28511624</v>
      </c>
      <c r="Z307" s="100">
        <v>2280010</v>
      </c>
      <c r="AA307" s="100">
        <v>26231614</v>
      </c>
    </row>
    <row r="308" spans="1:27" ht="15">
      <c r="A308" s="98" t="s">
        <v>1214</v>
      </c>
      <c r="B308" s="99" t="s">
        <v>2024</v>
      </c>
      <c r="C308" s="100">
        <v>2360820</v>
      </c>
      <c r="D308" s="46">
        <f t="shared" si="12"/>
        <v>1595961</v>
      </c>
      <c r="E308" s="100">
        <v>149501</v>
      </c>
      <c r="F308" s="100">
        <v>1446460</v>
      </c>
      <c r="H308" s="98" t="s">
        <v>1305</v>
      </c>
      <c r="I308" s="99" t="s">
        <v>2051</v>
      </c>
      <c r="J308" s="100">
        <v>1523000</v>
      </c>
      <c r="K308" s="46">
        <f t="shared" si="13"/>
        <v>197606</v>
      </c>
      <c r="L308" s="79"/>
      <c r="M308" s="100">
        <v>197606</v>
      </c>
      <c r="O308" s="76" t="s">
        <v>1183</v>
      </c>
      <c r="P308" s="76" t="s">
        <v>2015</v>
      </c>
      <c r="Q308" s="76">
        <v>976600</v>
      </c>
      <c r="R308" s="76">
        <v>1819347</v>
      </c>
      <c r="S308" s="76">
        <v>267101</v>
      </c>
      <c r="T308" s="76">
        <v>1552246</v>
      </c>
      <c r="V308" s="98" t="s">
        <v>1217</v>
      </c>
      <c r="W308" s="99" t="s">
        <v>2025</v>
      </c>
      <c r="X308" s="79"/>
      <c r="Y308" s="46">
        <f t="shared" si="14"/>
        <v>14878080</v>
      </c>
      <c r="Z308" s="100">
        <v>629250</v>
      </c>
      <c r="AA308" s="100">
        <v>14248830</v>
      </c>
    </row>
    <row r="309" spans="1:27" ht="15">
      <c r="A309" s="98" t="s">
        <v>1217</v>
      </c>
      <c r="B309" s="99" t="s">
        <v>2025</v>
      </c>
      <c r="C309" s="79"/>
      <c r="D309" s="46">
        <f t="shared" si="12"/>
        <v>187654</v>
      </c>
      <c r="E309" s="100">
        <v>150750</v>
      </c>
      <c r="F309" s="100">
        <v>36904</v>
      </c>
      <c r="H309" s="98" t="s">
        <v>1311</v>
      </c>
      <c r="I309" s="99" t="s">
        <v>2053</v>
      </c>
      <c r="J309" s="100">
        <v>413550</v>
      </c>
      <c r="K309" s="46">
        <f t="shared" si="13"/>
        <v>436886</v>
      </c>
      <c r="L309" s="100">
        <v>11098</v>
      </c>
      <c r="M309" s="100">
        <v>425788</v>
      </c>
      <c r="O309" s="76" t="s">
        <v>1186</v>
      </c>
      <c r="P309" s="76" t="s">
        <v>2016</v>
      </c>
      <c r="Q309" s="76">
        <v>335200</v>
      </c>
      <c r="R309" s="76">
        <v>1370529</v>
      </c>
      <c r="S309" s="76">
        <v>70000</v>
      </c>
      <c r="T309" s="76">
        <v>1300529</v>
      </c>
      <c r="V309" s="98" t="s">
        <v>1220</v>
      </c>
      <c r="W309" s="99" t="s">
        <v>2026</v>
      </c>
      <c r="X309" s="100">
        <v>2500</v>
      </c>
      <c r="Y309" s="46">
        <f t="shared" si="14"/>
        <v>228207</v>
      </c>
      <c r="Z309" s="79"/>
      <c r="AA309" s="100">
        <v>228207</v>
      </c>
    </row>
    <row r="310" spans="1:27" ht="15">
      <c r="A310" s="98" t="s">
        <v>1220</v>
      </c>
      <c r="B310" s="99" t="s">
        <v>2026</v>
      </c>
      <c r="C310" s="79"/>
      <c r="D310" s="46">
        <f t="shared" si="12"/>
        <v>322140</v>
      </c>
      <c r="E310" s="79"/>
      <c r="F310" s="100">
        <v>322140</v>
      </c>
      <c r="H310" s="98" t="s">
        <v>1314</v>
      </c>
      <c r="I310" s="99" t="s">
        <v>2054</v>
      </c>
      <c r="J310" s="79"/>
      <c r="K310" s="46">
        <f t="shared" si="13"/>
        <v>59323</v>
      </c>
      <c r="L310" s="79"/>
      <c r="M310" s="100">
        <v>59323</v>
      </c>
      <c r="O310" s="76" t="s">
        <v>1189</v>
      </c>
      <c r="P310" s="76" t="s">
        <v>2017</v>
      </c>
      <c r="Q310" s="76">
        <v>184800</v>
      </c>
      <c r="R310" s="76">
        <v>734074</v>
      </c>
      <c r="S310" s="76">
        <v>227000</v>
      </c>
      <c r="T310" s="76">
        <v>507074</v>
      </c>
      <c r="V310" s="98" t="s">
        <v>1223</v>
      </c>
      <c r="W310" s="99" t="s">
        <v>2027</v>
      </c>
      <c r="X310" s="100">
        <v>1500</v>
      </c>
      <c r="Y310" s="46">
        <f t="shared" si="14"/>
        <v>383904</v>
      </c>
      <c r="Z310" s="79"/>
      <c r="AA310" s="100">
        <v>383904</v>
      </c>
    </row>
    <row r="311" spans="1:27" ht="15">
      <c r="A311" s="98" t="s">
        <v>1223</v>
      </c>
      <c r="B311" s="99" t="s">
        <v>2027</v>
      </c>
      <c r="C311" s="100">
        <v>180701</v>
      </c>
      <c r="D311" s="46">
        <f t="shared" si="12"/>
        <v>300223</v>
      </c>
      <c r="E311" s="100">
        <v>1200</v>
      </c>
      <c r="F311" s="100">
        <v>299023</v>
      </c>
      <c r="H311" s="98" t="s">
        <v>1317</v>
      </c>
      <c r="I311" s="99" t="s">
        <v>2055</v>
      </c>
      <c r="J311" s="79"/>
      <c r="K311" s="46">
        <f t="shared" si="13"/>
        <v>178370</v>
      </c>
      <c r="L311" s="79"/>
      <c r="M311" s="100">
        <v>178370</v>
      </c>
      <c r="O311" s="76" t="s">
        <v>1192</v>
      </c>
      <c r="P311" s="76" t="s">
        <v>1951</v>
      </c>
      <c r="Q311" s="76">
        <v>21725622</v>
      </c>
      <c r="R311" s="76">
        <v>5734419</v>
      </c>
      <c r="S311" s="76">
        <v>239492</v>
      </c>
      <c r="T311" s="76">
        <v>5494927</v>
      </c>
      <c r="V311" s="98" t="s">
        <v>1226</v>
      </c>
      <c r="W311" s="99" t="s">
        <v>2028</v>
      </c>
      <c r="X311" s="100">
        <v>5455591</v>
      </c>
      <c r="Y311" s="46">
        <f t="shared" si="14"/>
        <v>20446814</v>
      </c>
      <c r="Z311" s="100">
        <v>790101</v>
      </c>
      <c r="AA311" s="100">
        <v>19656713</v>
      </c>
    </row>
    <row r="312" spans="1:27" ht="15">
      <c r="A312" s="98" t="s">
        <v>1226</v>
      </c>
      <c r="B312" s="99" t="s">
        <v>2028</v>
      </c>
      <c r="C312" s="100">
        <v>787150</v>
      </c>
      <c r="D312" s="46">
        <f t="shared" si="12"/>
        <v>1837334</v>
      </c>
      <c r="E312" s="100">
        <v>413801</v>
      </c>
      <c r="F312" s="100">
        <v>1423533</v>
      </c>
      <c r="H312" s="98" t="s">
        <v>1320</v>
      </c>
      <c r="I312" s="99" t="s">
        <v>2056</v>
      </c>
      <c r="J312" s="79"/>
      <c r="K312" s="46">
        <f t="shared" si="13"/>
        <v>5457366</v>
      </c>
      <c r="L312" s="79"/>
      <c r="M312" s="100">
        <v>5457366</v>
      </c>
      <c r="O312" s="76" t="s">
        <v>1194</v>
      </c>
      <c r="P312" s="76" t="s">
        <v>2018</v>
      </c>
      <c r="Q312" s="76">
        <v>1</v>
      </c>
      <c r="R312" s="76">
        <v>22484076</v>
      </c>
      <c r="S312" s="76">
        <v>8800</v>
      </c>
      <c r="T312" s="76">
        <v>22475276</v>
      </c>
      <c r="V312" s="98" t="s">
        <v>1230</v>
      </c>
      <c r="W312" s="99" t="s">
        <v>2029</v>
      </c>
      <c r="X312" s="100">
        <v>161965</v>
      </c>
      <c r="Y312" s="46">
        <f t="shared" si="14"/>
        <v>35900</v>
      </c>
      <c r="Z312" s="79"/>
      <c r="AA312" s="100">
        <v>35900</v>
      </c>
    </row>
    <row r="313" spans="1:27" ht="15">
      <c r="A313" s="98" t="s">
        <v>1230</v>
      </c>
      <c r="B313" s="99" t="s">
        <v>2029</v>
      </c>
      <c r="C313" s="79"/>
      <c r="D313" s="46">
        <f t="shared" si="12"/>
        <v>40215</v>
      </c>
      <c r="E313" s="100">
        <v>900</v>
      </c>
      <c r="F313" s="100">
        <v>39315</v>
      </c>
      <c r="H313" s="98" t="s">
        <v>1323</v>
      </c>
      <c r="I313" s="99" t="s">
        <v>2057</v>
      </c>
      <c r="J313" s="100">
        <v>5000</v>
      </c>
      <c r="K313" s="46">
        <f t="shared" si="13"/>
        <v>63500</v>
      </c>
      <c r="L313" s="79"/>
      <c r="M313" s="100">
        <v>63500</v>
      </c>
      <c r="O313" s="76" t="s">
        <v>1196</v>
      </c>
      <c r="P313" s="76" t="s">
        <v>2019</v>
      </c>
      <c r="Q313" s="76">
        <v>415775</v>
      </c>
      <c r="R313" s="76">
        <v>4698890</v>
      </c>
      <c r="S313" s="76">
        <v>383200</v>
      </c>
      <c r="T313" s="76">
        <v>4315690</v>
      </c>
      <c r="V313" s="98" t="s">
        <v>1233</v>
      </c>
      <c r="W313" s="99" t="s">
        <v>2030</v>
      </c>
      <c r="X313" s="79"/>
      <c r="Y313" s="46">
        <f t="shared" si="14"/>
        <v>209449</v>
      </c>
      <c r="Z313" s="79"/>
      <c r="AA313" s="100">
        <v>209449</v>
      </c>
    </row>
    <row r="314" spans="1:27" ht="15">
      <c r="A314" s="98" t="s">
        <v>1233</v>
      </c>
      <c r="B314" s="99" t="s">
        <v>2030</v>
      </c>
      <c r="C314" s="79"/>
      <c r="D314" s="46">
        <f t="shared" si="12"/>
        <v>66465</v>
      </c>
      <c r="E314" s="79"/>
      <c r="F314" s="100">
        <v>66465</v>
      </c>
      <c r="H314" s="98" t="s">
        <v>1329</v>
      </c>
      <c r="I314" s="99" t="s">
        <v>2058</v>
      </c>
      <c r="J314" s="100">
        <v>10000</v>
      </c>
      <c r="K314" s="46">
        <f t="shared" si="13"/>
        <v>3756852</v>
      </c>
      <c r="L314" s="79"/>
      <c r="M314" s="100">
        <v>3756852</v>
      </c>
      <c r="O314" s="76" t="s">
        <v>1199</v>
      </c>
      <c r="P314" s="76" t="s">
        <v>2020</v>
      </c>
      <c r="Q314" s="76">
        <v>944001</v>
      </c>
      <c r="R314" s="76">
        <v>894975</v>
      </c>
      <c r="S314" s="76"/>
      <c r="T314" s="76">
        <v>894975</v>
      </c>
      <c r="V314" s="98" t="s">
        <v>1236</v>
      </c>
      <c r="W314" s="99" t="s">
        <v>2031</v>
      </c>
      <c r="X314" s="100">
        <v>9000</v>
      </c>
      <c r="Y314" s="46">
        <f t="shared" si="14"/>
        <v>6425605</v>
      </c>
      <c r="Z314" s="79"/>
      <c r="AA314" s="100">
        <v>6425605</v>
      </c>
    </row>
    <row r="315" spans="1:27" ht="15">
      <c r="A315" s="98" t="s">
        <v>1236</v>
      </c>
      <c r="B315" s="99" t="s">
        <v>2031</v>
      </c>
      <c r="C315" s="79"/>
      <c r="D315" s="46">
        <f t="shared" si="12"/>
        <v>732669</v>
      </c>
      <c r="E315" s="100">
        <v>2</v>
      </c>
      <c r="F315" s="100">
        <v>732667</v>
      </c>
      <c r="H315" s="98" t="s">
        <v>1332</v>
      </c>
      <c r="I315" s="99" t="s">
        <v>2059</v>
      </c>
      <c r="J315" s="100">
        <v>1600</v>
      </c>
      <c r="K315" s="46">
        <f t="shared" si="13"/>
        <v>6900</v>
      </c>
      <c r="L315" s="79"/>
      <c r="M315" s="100">
        <v>6900</v>
      </c>
      <c r="O315" s="76" t="s">
        <v>1202</v>
      </c>
      <c r="P315" s="76" t="s">
        <v>2021</v>
      </c>
      <c r="Q315" s="76">
        <v>269903</v>
      </c>
      <c r="R315" s="76">
        <v>3444036</v>
      </c>
      <c r="S315" s="76">
        <v>104361</v>
      </c>
      <c r="T315" s="76">
        <v>3339675</v>
      </c>
      <c r="V315" s="98" t="s">
        <v>1239</v>
      </c>
      <c r="W315" s="99" t="s">
        <v>2032</v>
      </c>
      <c r="X315" s="79"/>
      <c r="Y315" s="46">
        <f t="shared" si="14"/>
        <v>476455</v>
      </c>
      <c r="Z315" s="100">
        <v>191100</v>
      </c>
      <c r="AA315" s="100">
        <v>285355</v>
      </c>
    </row>
    <row r="316" spans="1:27" ht="15">
      <c r="A316" s="98" t="s">
        <v>1239</v>
      </c>
      <c r="B316" s="99" t="s">
        <v>2032</v>
      </c>
      <c r="C316" s="100">
        <v>1200</v>
      </c>
      <c r="D316" s="46">
        <f t="shared" si="12"/>
        <v>120304</v>
      </c>
      <c r="E316" s="100">
        <v>0</v>
      </c>
      <c r="F316" s="100">
        <v>120304</v>
      </c>
      <c r="H316" s="98" t="s">
        <v>1335</v>
      </c>
      <c r="I316" s="99" t="s">
        <v>2060</v>
      </c>
      <c r="J316" s="79"/>
      <c r="K316" s="46">
        <f t="shared" si="13"/>
        <v>395224</v>
      </c>
      <c r="L316" s="79"/>
      <c r="M316" s="100">
        <v>395224</v>
      </c>
      <c r="O316" s="76" t="s">
        <v>1205</v>
      </c>
      <c r="P316" s="76" t="s">
        <v>2022</v>
      </c>
      <c r="Q316" s="76"/>
      <c r="R316" s="76">
        <v>1672123</v>
      </c>
      <c r="S316" s="76">
        <v>1</v>
      </c>
      <c r="T316" s="76">
        <v>1672122</v>
      </c>
      <c r="V316" s="98" t="s">
        <v>1242</v>
      </c>
      <c r="W316" s="99" t="s">
        <v>2033</v>
      </c>
      <c r="X316" s="100">
        <v>16000</v>
      </c>
      <c r="Y316" s="46">
        <f t="shared" si="14"/>
        <v>262370</v>
      </c>
      <c r="Z316" s="79"/>
      <c r="AA316" s="100">
        <v>262370</v>
      </c>
    </row>
    <row r="317" spans="1:27" ht="15">
      <c r="A317" s="98" t="s">
        <v>1242</v>
      </c>
      <c r="B317" s="99" t="s">
        <v>2033</v>
      </c>
      <c r="C317" s="100">
        <v>305000</v>
      </c>
      <c r="D317" s="46">
        <f t="shared" si="12"/>
        <v>270570</v>
      </c>
      <c r="E317" s="79"/>
      <c r="F317" s="100">
        <v>270570</v>
      </c>
      <c r="H317" s="98" t="s">
        <v>1338</v>
      </c>
      <c r="I317" s="99" t="s">
        <v>2061</v>
      </c>
      <c r="J317" s="100">
        <v>3500</v>
      </c>
      <c r="K317" s="46">
        <f t="shared" si="13"/>
        <v>564635</v>
      </c>
      <c r="L317" s="79"/>
      <c r="M317" s="100">
        <v>564635</v>
      </c>
      <c r="O317" s="76" t="s">
        <v>1208</v>
      </c>
      <c r="P317" s="76" t="s">
        <v>2023</v>
      </c>
      <c r="Q317" s="76">
        <v>759300</v>
      </c>
      <c r="R317" s="76">
        <v>9002644</v>
      </c>
      <c r="S317" s="76">
        <v>701200</v>
      </c>
      <c r="T317" s="76">
        <v>8301444</v>
      </c>
      <c r="V317" s="98" t="s">
        <v>1245</v>
      </c>
      <c r="W317" s="99" t="s">
        <v>2034</v>
      </c>
      <c r="X317" s="100">
        <v>52586</v>
      </c>
      <c r="Y317" s="46">
        <f t="shared" si="14"/>
        <v>195550</v>
      </c>
      <c r="Z317" s="79"/>
      <c r="AA317" s="100">
        <v>195550</v>
      </c>
    </row>
    <row r="318" spans="1:27" ht="15">
      <c r="A318" s="98" t="s">
        <v>1245</v>
      </c>
      <c r="B318" s="99" t="s">
        <v>2034</v>
      </c>
      <c r="C318" s="100">
        <v>1149000</v>
      </c>
      <c r="D318" s="46">
        <f t="shared" si="12"/>
        <v>453684</v>
      </c>
      <c r="E318" s="100">
        <v>159000</v>
      </c>
      <c r="F318" s="100">
        <v>294684</v>
      </c>
      <c r="H318" s="98" t="s">
        <v>1341</v>
      </c>
      <c r="I318" s="99" t="s">
        <v>2062</v>
      </c>
      <c r="J318" s="79"/>
      <c r="K318" s="46">
        <f t="shared" si="13"/>
        <v>437845</v>
      </c>
      <c r="L318" s="79"/>
      <c r="M318" s="100">
        <v>437845</v>
      </c>
      <c r="O318" s="76" t="s">
        <v>1211</v>
      </c>
      <c r="P318" s="76" t="s">
        <v>2262</v>
      </c>
      <c r="Q318" s="76"/>
      <c r="R318" s="76">
        <v>313304</v>
      </c>
      <c r="S318" s="76">
        <v>44000</v>
      </c>
      <c r="T318" s="76">
        <v>269304</v>
      </c>
      <c r="V318" s="98" t="s">
        <v>1248</v>
      </c>
      <c r="W318" s="99" t="s">
        <v>2035</v>
      </c>
      <c r="X318" s="79"/>
      <c r="Y318" s="46">
        <f t="shared" si="14"/>
        <v>49698</v>
      </c>
      <c r="Z318" s="79"/>
      <c r="AA318" s="100">
        <v>49698</v>
      </c>
    </row>
    <row r="319" spans="1:27" ht="15">
      <c r="A319" s="98" t="s">
        <v>1248</v>
      </c>
      <c r="B319" s="99" t="s">
        <v>2035</v>
      </c>
      <c r="C319" s="100">
        <v>512000</v>
      </c>
      <c r="D319" s="46">
        <f t="shared" si="12"/>
        <v>389050</v>
      </c>
      <c r="E319" s="79"/>
      <c r="F319" s="100">
        <v>389050</v>
      </c>
      <c r="H319" s="98" t="s">
        <v>1344</v>
      </c>
      <c r="I319" s="99" t="s">
        <v>2063</v>
      </c>
      <c r="J319" s="79"/>
      <c r="K319" s="46">
        <f t="shared" si="13"/>
        <v>39370</v>
      </c>
      <c r="L319" s="79"/>
      <c r="M319" s="100">
        <v>39370</v>
      </c>
      <c r="O319" s="76" t="s">
        <v>1214</v>
      </c>
      <c r="P319" s="76" t="s">
        <v>2024</v>
      </c>
      <c r="Q319" s="76">
        <v>6454479</v>
      </c>
      <c r="R319" s="76">
        <v>4143968</v>
      </c>
      <c r="S319" s="76">
        <v>539854</v>
      </c>
      <c r="T319" s="76">
        <v>3604114</v>
      </c>
      <c r="V319" s="98" t="s">
        <v>1251</v>
      </c>
      <c r="W319" s="99" t="s">
        <v>2036</v>
      </c>
      <c r="X319" s="100">
        <v>81000</v>
      </c>
      <c r="Y319" s="46">
        <f t="shared" si="14"/>
        <v>147350</v>
      </c>
      <c r="Z319" s="79"/>
      <c r="AA319" s="100">
        <v>147350</v>
      </c>
    </row>
    <row r="320" spans="1:27" ht="15">
      <c r="A320" s="98" t="s">
        <v>1251</v>
      </c>
      <c r="B320" s="99" t="s">
        <v>2036</v>
      </c>
      <c r="C320" s="100">
        <v>174500</v>
      </c>
      <c r="D320" s="46">
        <f t="shared" si="12"/>
        <v>300388</v>
      </c>
      <c r="E320" s="100">
        <v>180100</v>
      </c>
      <c r="F320" s="100">
        <v>120288</v>
      </c>
      <c r="H320" s="98" t="s">
        <v>1347</v>
      </c>
      <c r="I320" s="99" t="s">
        <v>2064</v>
      </c>
      <c r="J320" s="100">
        <v>324580</v>
      </c>
      <c r="K320" s="46">
        <f t="shared" si="13"/>
        <v>539523</v>
      </c>
      <c r="L320" s="79"/>
      <c r="M320" s="100">
        <v>539523</v>
      </c>
      <c r="O320" s="76" t="s">
        <v>1217</v>
      </c>
      <c r="P320" s="76" t="s">
        <v>2025</v>
      </c>
      <c r="Q320" s="76">
        <v>34900</v>
      </c>
      <c r="R320" s="76">
        <v>328772</v>
      </c>
      <c r="S320" s="76">
        <v>155180</v>
      </c>
      <c r="T320" s="76">
        <v>173592</v>
      </c>
      <c r="V320" s="98" t="s">
        <v>1254</v>
      </c>
      <c r="W320" s="99" t="s">
        <v>2037</v>
      </c>
      <c r="X320" s="100">
        <v>120001</v>
      </c>
      <c r="Y320" s="46">
        <f t="shared" si="14"/>
        <v>492519</v>
      </c>
      <c r="Z320" s="100">
        <v>34000</v>
      </c>
      <c r="AA320" s="100">
        <v>458519</v>
      </c>
    </row>
    <row r="321" spans="1:27" ht="15">
      <c r="A321" s="98" t="s">
        <v>1254</v>
      </c>
      <c r="B321" s="99" t="s">
        <v>2037</v>
      </c>
      <c r="C321" s="100">
        <v>1</v>
      </c>
      <c r="D321" s="46">
        <f t="shared" si="12"/>
        <v>616641</v>
      </c>
      <c r="E321" s="79"/>
      <c r="F321" s="100">
        <v>616641</v>
      </c>
      <c r="H321" s="98" t="s">
        <v>1353</v>
      </c>
      <c r="I321" s="99" t="s">
        <v>2066</v>
      </c>
      <c r="J321" s="79"/>
      <c r="K321" s="46">
        <f t="shared" si="13"/>
        <v>110700</v>
      </c>
      <c r="L321" s="79"/>
      <c r="M321" s="100">
        <v>110700</v>
      </c>
      <c r="O321" s="76" t="s">
        <v>1220</v>
      </c>
      <c r="P321" s="76" t="s">
        <v>2026</v>
      </c>
      <c r="Q321" s="76">
        <v>216200</v>
      </c>
      <c r="R321" s="76">
        <v>1702196</v>
      </c>
      <c r="S321" s="76">
        <v>173881</v>
      </c>
      <c r="T321" s="76">
        <v>1528315</v>
      </c>
      <c r="V321" s="98" t="s">
        <v>1257</v>
      </c>
      <c r="W321" s="99" t="s">
        <v>2038</v>
      </c>
      <c r="X321" s="79"/>
      <c r="Y321" s="46">
        <f t="shared" si="14"/>
        <v>100001</v>
      </c>
      <c r="Z321" s="100">
        <v>25550</v>
      </c>
      <c r="AA321" s="100">
        <v>74451</v>
      </c>
    </row>
    <row r="322" spans="1:27" ht="15">
      <c r="A322" s="98" t="s">
        <v>1257</v>
      </c>
      <c r="B322" s="99" t="s">
        <v>2038</v>
      </c>
      <c r="C322" s="100">
        <v>70001</v>
      </c>
      <c r="D322" s="46">
        <f t="shared" si="12"/>
        <v>841517</v>
      </c>
      <c r="E322" s="100">
        <v>208000</v>
      </c>
      <c r="F322" s="100">
        <v>633517</v>
      </c>
      <c r="H322" s="98" t="s">
        <v>1359</v>
      </c>
      <c r="I322" s="99" t="s">
        <v>2067</v>
      </c>
      <c r="J322" s="100">
        <v>46500</v>
      </c>
      <c r="K322" s="46">
        <f t="shared" si="13"/>
        <v>5700</v>
      </c>
      <c r="L322" s="79"/>
      <c r="M322" s="100">
        <v>5700</v>
      </c>
      <c r="O322" s="76" t="s">
        <v>1223</v>
      </c>
      <c r="P322" s="76" t="s">
        <v>2027</v>
      </c>
      <c r="Q322" s="76">
        <v>422052</v>
      </c>
      <c r="R322" s="76">
        <v>590286</v>
      </c>
      <c r="S322" s="76">
        <v>1200</v>
      </c>
      <c r="T322" s="76">
        <v>589086</v>
      </c>
      <c r="V322" s="98" t="s">
        <v>1260</v>
      </c>
      <c r="W322" s="99" t="s">
        <v>2039</v>
      </c>
      <c r="X322" s="100">
        <v>604200</v>
      </c>
      <c r="Y322" s="46">
        <f t="shared" si="14"/>
        <v>4028148</v>
      </c>
      <c r="Z322" s="79"/>
      <c r="AA322" s="100">
        <v>4028148</v>
      </c>
    </row>
    <row r="323" spans="1:27" ht="15">
      <c r="A323" s="98" t="s">
        <v>1260</v>
      </c>
      <c r="B323" s="99" t="s">
        <v>2039</v>
      </c>
      <c r="C323" s="79"/>
      <c r="D323" s="46">
        <f t="shared" si="12"/>
        <v>1007139</v>
      </c>
      <c r="E323" s="79"/>
      <c r="F323" s="100">
        <v>1007139</v>
      </c>
      <c r="H323" s="98" t="s">
        <v>1362</v>
      </c>
      <c r="I323" s="99" t="s">
        <v>2068</v>
      </c>
      <c r="J323" s="79"/>
      <c r="K323" s="46">
        <f t="shared" si="13"/>
        <v>215824</v>
      </c>
      <c r="L323" s="79"/>
      <c r="M323" s="100">
        <v>215824</v>
      </c>
      <c r="O323" s="76" t="s">
        <v>1226</v>
      </c>
      <c r="P323" s="76" t="s">
        <v>2028</v>
      </c>
      <c r="Q323" s="76">
        <v>4475914</v>
      </c>
      <c r="R323" s="76">
        <v>6731360</v>
      </c>
      <c r="S323" s="76">
        <v>1077004</v>
      </c>
      <c r="T323" s="76">
        <v>5654356</v>
      </c>
      <c r="V323" s="98" t="s">
        <v>1263</v>
      </c>
      <c r="W323" s="99" t="s">
        <v>2040</v>
      </c>
      <c r="X323" s="100">
        <v>10300</v>
      </c>
      <c r="Y323" s="46">
        <f t="shared" si="14"/>
        <v>16000</v>
      </c>
      <c r="Z323" s="79"/>
      <c r="AA323" s="100">
        <v>16000</v>
      </c>
    </row>
    <row r="324" spans="1:27" ht="15">
      <c r="A324" s="98" t="s">
        <v>1263</v>
      </c>
      <c r="B324" s="99" t="s">
        <v>2040</v>
      </c>
      <c r="C324" s="79"/>
      <c r="D324" s="46">
        <f t="shared" si="12"/>
        <v>27245</v>
      </c>
      <c r="E324" s="79"/>
      <c r="F324" s="100">
        <v>27245</v>
      </c>
      <c r="H324" s="98" t="s">
        <v>1370</v>
      </c>
      <c r="I324" s="99" t="s">
        <v>2071</v>
      </c>
      <c r="J324" s="100">
        <v>169050</v>
      </c>
      <c r="K324" s="46">
        <f t="shared" si="13"/>
        <v>81150</v>
      </c>
      <c r="L324" s="79"/>
      <c r="M324" s="100">
        <v>81150</v>
      </c>
      <c r="O324" s="76" t="s">
        <v>1230</v>
      </c>
      <c r="P324" s="76" t="s">
        <v>2029</v>
      </c>
      <c r="Q324" s="76"/>
      <c r="R324" s="76">
        <v>1623260</v>
      </c>
      <c r="S324" s="76">
        <v>566650</v>
      </c>
      <c r="T324" s="76">
        <v>1056610</v>
      </c>
      <c r="V324" s="98" t="s">
        <v>1266</v>
      </c>
      <c r="W324" s="99" t="s">
        <v>2041</v>
      </c>
      <c r="X324" s="79"/>
      <c r="Y324" s="46">
        <f t="shared" si="14"/>
        <v>14550</v>
      </c>
      <c r="Z324" s="79"/>
      <c r="AA324" s="100">
        <v>14550</v>
      </c>
    </row>
    <row r="325" spans="1:27" ht="15">
      <c r="A325" s="98" t="s">
        <v>1266</v>
      </c>
      <c r="B325" s="99" t="s">
        <v>2041</v>
      </c>
      <c r="C325" s="100">
        <v>1709000</v>
      </c>
      <c r="D325" s="46">
        <f t="shared" si="12"/>
        <v>897546</v>
      </c>
      <c r="E325" s="100">
        <v>603300</v>
      </c>
      <c r="F325" s="100">
        <v>294246</v>
      </c>
      <c r="H325" s="98" t="s">
        <v>1373</v>
      </c>
      <c r="I325" s="99" t="s">
        <v>2072</v>
      </c>
      <c r="J325" s="100">
        <v>21895</v>
      </c>
      <c r="K325" s="46">
        <f t="shared" si="13"/>
        <v>30851</v>
      </c>
      <c r="L325" s="79"/>
      <c r="M325" s="100">
        <v>30851</v>
      </c>
      <c r="O325" s="76" t="s">
        <v>1233</v>
      </c>
      <c r="P325" s="76" t="s">
        <v>2030</v>
      </c>
      <c r="Q325" s="76"/>
      <c r="R325" s="76">
        <v>184964</v>
      </c>
      <c r="S325" s="76"/>
      <c r="T325" s="76">
        <v>184964</v>
      </c>
      <c r="V325" s="98" t="s">
        <v>1269</v>
      </c>
      <c r="W325" s="99" t="s">
        <v>2042</v>
      </c>
      <c r="X325" s="79"/>
      <c r="Y325" s="46">
        <f t="shared" si="14"/>
        <v>24012</v>
      </c>
      <c r="Z325" s="79"/>
      <c r="AA325" s="100">
        <v>24012</v>
      </c>
    </row>
    <row r="326" spans="1:27" ht="15">
      <c r="A326" s="98" t="s">
        <v>1269</v>
      </c>
      <c r="B326" s="99" t="s">
        <v>2042</v>
      </c>
      <c r="C326" s="79"/>
      <c r="D326" s="46">
        <f t="shared" si="12"/>
        <v>1000</v>
      </c>
      <c r="E326" s="79"/>
      <c r="F326" s="100">
        <v>1000</v>
      </c>
      <c r="H326" s="98" t="s">
        <v>1375</v>
      </c>
      <c r="I326" s="99" t="s">
        <v>2073</v>
      </c>
      <c r="J326" s="79"/>
      <c r="K326" s="46">
        <f t="shared" si="13"/>
        <v>6450</v>
      </c>
      <c r="L326" s="79"/>
      <c r="M326" s="100">
        <v>6450</v>
      </c>
      <c r="O326" s="76" t="s">
        <v>1236</v>
      </c>
      <c r="P326" s="76" t="s">
        <v>2031</v>
      </c>
      <c r="Q326" s="76">
        <v>130001</v>
      </c>
      <c r="R326" s="76">
        <v>1897339</v>
      </c>
      <c r="S326" s="76">
        <v>211305</v>
      </c>
      <c r="T326" s="76">
        <v>1686034</v>
      </c>
      <c r="V326" s="98" t="s">
        <v>1272</v>
      </c>
      <c r="W326" s="99" t="s">
        <v>2043</v>
      </c>
      <c r="X326" s="100">
        <v>801</v>
      </c>
      <c r="Y326" s="46">
        <f t="shared" si="14"/>
        <v>1096953</v>
      </c>
      <c r="Z326" s="79"/>
      <c r="AA326" s="100">
        <v>1096953</v>
      </c>
    </row>
    <row r="327" spans="1:27" ht="15">
      <c r="A327" s="98" t="s">
        <v>1272</v>
      </c>
      <c r="B327" s="99" t="s">
        <v>2043</v>
      </c>
      <c r="C327" s="100">
        <v>1750</v>
      </c>
      <c r="D327" s="46">
        <f aca="true" t="shared" si="15" ref="D327:D390">E327+F327</f>
        <v>216179</v>
      </c>
      <c r="E327" s="100">
        <v>155879</v>
      </c>
      <c r="F327" s="100">
        <v>60300</v>
      </c>
      <c r="H327" s="98" t="s">
        <v>1378</v>
      </c>
      <c r="I327" s="99" t="s">
        <v>2074</v>
      </c>
      <c r="J327" s="100">
        <v>173500</v>
      </c>
      <c r="K327" s="46">
        <f aca="true" t="shared" si="16" ref="K327:K390">L327+M327</f>
        <v>40650</v>
      </c>
      <c r="L327" s="79"/>
      <c r="M327" s="100">
        <v>40650</v>
      </c>
      <c r="O327" s="76" t="s">
        <v>1239</v>
      </c>
      <c r="P327" s="76" t="s">
        <v>2032</v>
      </c>
      <c r="Q327" s="76">
        <v>593450</v>
      </c>
      <c r="R327" s="76">
        <v>940337</v>
      </c>
      <c r="S327" s="76">
        <v>169775</v>
      </c>
      <c r="T327" s="76">
        <v>770562</v>
      </c>
      <c r="V327" s="98" t="s">
        <v>1275</v>
      </c>
      <c r="W327" s="99" t="s">
        <v>2044</v>
      </c>
      <c r="X327" s="100">
        <v>600000</v>
      </c>
      <c r="Y327" s="46">
        <f aca="true" t="shared" si="17" ref="Y327:Y390">Z327+AA327</f>
        <v>4118641</v>
      </c>
      <c r="Z327" s="100">
        <v>9120</v>
      </c>
      <c r="AA327" s="100">
        <v>4109521</v>
      </c>
    </row>
    <row r="328" spans="1:27" ht="15">
      <c r="A328" s="98" t="s">
        <v>1281</v>
      </c>
      <c r="B328" s="99" t="s">
        <v>2045</v>
      </c>
      <c r="C328" s="100">
        <v>310358</v>
      </c>
      <c r="D328" s="46">
        <f t="shared" si="15"/>
        <v>875354</v>
      </c>
      <c r="E328" s="100">
        <v>153600</v>
      </c>
      <c r="F328" s="100">
        <v>721754</v>
      </c>
      <c r="H328" s="98" t="s">
        <v>1381</v>
      </c>
      <c r="I328" s="99" t="s">
        <v>2075</v>
      </c>
      <c r="J328" s="79"/>
      <c r="K328" s="46">
        <f t="shared" si="16"/>
        <v>561528</v>
      </c>
      <c r="L328" s="79"/>
      <c r="M328" s="100">
        <v>561528</v>
      </c>
      <c r="O328" s="76" t="s">
        <v>1242</v>
      </c>
      <c r="P328" s="76" t="s">
        <v>2033</v>
      </c>
      <c r="Q328" s="76">
        <v>1212225</v>
      </c>
      <c r="R328" s="76">
        <v>1293668</v>
      </c>
      <c r="S328" s="76">
        <v>32000</v>
      </c>
      <c r="T328" s="76">
        <v>1261668</v>
      </c>
      <c r="V328" s="98" t="s">
        <v>1278</v>
      </c>
      <c r="W328" s="99" t="s">
        <v>2311</v>
      </c>
      <c r="X328" s="79"/>
      <c r="Y328" s="46">
        <f t="shared" si="17"/>
        <v>5012400</v>
      </c>
      <c r="Z328" s="79"/>
      <c r="AA328" s="100">
        <v>5012400</v>
      </c>
    </row>
    <row r="329" spans="1:27" ht="15">
      <c r="A329" s="98" t="s">
        <v>1284</v>
      </c>
      <c r="B329" s="99" t="s">
        <v>2046</v>
      </c>
      <c r="C329" s="100">
        <v>108500</v>
      </c>
      <c r="D329" s="46">
        <f t="shared" si="15"/>
        <v>144004</v>
      </c>
      <c r="E329" s="79"/>
      <c r="F329" s="100">
        <v>144004</v>
      </c>
      <c r="H329" s="98" t="s">
        <v>1384</v>
      </c>
      <c r="I329" s="99" t="s">
        <v>2076</v>
      </c>
      <c r="J329" s="79"/>
      <c r="K329" s="46">
        <f t="shared" si="16"/>
        <v>190815</v>
      </c>
      <c r="L329" s="79"/>
      <c r="M329" s="100">
        <v>190815</v>
      </c>
      <c r="O329" s="76" t="s">
        <v>1245</v>
      </c>
      <c r="P329" s="76" t="s">
        <v>2034</v>
      </c>
      <c r="Q329" s="76">
        <v>1273600</v>
      </c>
      <c r="R329" s="76">
        <v>2257373</v>
      </c>
      <c r="S329" s="76">
        <v>937175</v>
      </c>
      <c r="T329" s="76">
        <v>1320198</v>
      </c>
      <c r="V329" s="98" t="s">
        <v>1281</v>
      </c>
      <c r="W329" s="99" t="s">
        <v>2045</v>
      </c>
      <c r="X329" s="79"/>
      <c r="Y329" s="46">
        <f t="shared" si="17"/>
        <v>1170503</v>
      </c>
      <c r="Z329" s="79"/>
      <c r="AA329" s="100">
        <v>1170503</v>
      </c>
    </row>
    <row r="330" spans="1:27" ht="15">
      <c r="A330" s="98" t="s">
        <v>1287</v>
      </c>
      <c r="B330" s="99" t="s">
        <v>2300</v>
      </c>
      <c r="C330" s="79"/>
      <c r="D330" s="46">
        <f t="shared" si="15"/>
        <v>158030</v>
      </c>
      <c r="E330" s="79"/>
      <c r="F330" s="100">
        <v>158030</v>
      </c>
      <c r="H330" s="98" t="s">
        <v>1388</v>
      </c>
      <c r="I330" s="99" t="s">
        <v>2077</v>
      </c>
      <c r="J330" s="100">
        <v>4000</v>
      </c>
      <c r="K330" s="46">
        <f t="shared" si="16"/>
        <v>2500</v>
      </c>
      <c r="L330" s="79"/>
      <c r="M330" s="100">
        <v>2500</v>
      </c>
      <c r="O330" s="76" t="s">
        <v>1248</v>
      </c>
      <c r="P330" s="76" t="s">
        <v>2035</v>
      </c>
      <c r="Q330" s="76">
        <v>1183300</v>
      </c>
      <c r="R330" s="76">
        <v>1468116</v>
      </c>
      <c r="S330" s="76">
        <v>203450</v>
      </c>
      <c r="T330" s="76">
        <v>1264666</v>
      </c>
      <c r="V330" s="98" t="s">
        <v>1284</v>
      </c>
      <c r="W330" s="99" t="s">
        <v>2046</v>
      </c>
      <c r="X330" s="100">
        <v>357902</v>
      </c>
      <c r="Y330" s="46">
        <f t="shared" si="17"/>
        <v>1210615</v>
      </c>
      <c r="Z330" s="79"/>
      <c r="AA330" s="100">
        <v>1210615</v>
      </c>
    </row>
    <row r="331" spans="1:27" ht="15">
      <c r="A331" s="98" t="s">
        <v>1293</v>
      </c>
      <c r="B331" s="99" t="s">
        <v>2048</v>
      </c>
      <c r="C331" s="79"/>
      <c r="D331" s="46">
        <f t="shared" si="15"/>
        <v>137024</v>
      </c>
      <c r="E331" s="79"/>
      <c r="F331" s="100">
        <v>137024</v>
      </c>
      <c r="H331" s="98" t="s">
        <v>1391</v>
      </c>
      <c r="I331" s="99" t="s">
        <v>2078</v>
      </c>
      <c r="J331" s="79"/>
      <c r="K331" s="46">
        <f t="shared" si="16"/>
        <v>5200</v>
      </c>
      <c r="L331" s="79"/>
      <c r="M331" s="100">
        <v>5200</v>
      </c>
      <c r="O331" s="76" t="s">
        <v>1251</v>
      </c>
      <c r="P331" s="76" t="s">
        <v>2036</v>
      </c>
      <c r="Q331" s="76">
        <v>177550</v>
      </c>
      <c r="R331" s="76">
        <v>1009311</v>
      </c>
      <c r="S331" s="76">
        <v>440100</v>
      </c>
      <c r="T331" s="76">
        <v>569211</v>
      </c>
      <c r="V331" s="98" t="s">
        <v>1287</v>
      </c>
      <c r="W331" s="99" t="s">
        <v>2300</v>
      </c>
      <c r="X331" s="79"/>
      <c r="Y331" s="46">
        <f t="shared" si="17"/>
        <v>35800</v>
      </c>
      <c r="Z331" s="79"/>
      <c r="AA331" s="100">
        <v>35800</v>
      </c>
    </row>
    <row r="332" spans="1:27" ht="15">
      <c r="A332" s="98" t="s">
        <v>1296</v>
      </c>
      <c r="B332" s="99" t="s">
        <v>2049</v>
      </c>
      <c r="C332" s="100">
        <v>1300</v>
      </c>
      <c r="D332" s="46">
        <f t="shared" si="15"/>
        <v>518458</v>
      </c>
      <c r="E332" s="100">
        <v>128350</v>
      </c>
      <c r="F332" s="100">
        <v>390108</v>
      </c>
      <c r="H332" s="98" t="s">
        <v>1394</v>
      </c>
      <c r="I332" s="99" t="s">
        <v>2079</v>
      </c>
      <c r="J332" s="79"/>
      <c r="K332" s="46">
        <f t="shared" si="16"/>
        <v>51000</v>
      </c>
      <c r="L332" s="79"/>
      <c r="M332" s="100">
        <v>51000</v>
      </c>
      <c r="O332" s="76" t="s">
        <v>1254</v>
      </c>
      <c r="P332" s="76" t="s">
        <v>2037</v>
      </c>
      <c r="Q332" s="76">
        <v>1452001</v>
      </c>
      <c r="R332" s="76">
        <v>1604708</v>
      </c>
      <c r="S332" s="76">
        <v>216651</v>
      </c>
      <c r="T332" s="76">
        <v>1388057</v>
      </c>
      <c r="V332" s="98" t="s">
        <v>1290</v>
      </c>
      <c r="W332" s="99" t="s">
        <v>2047</v>
      </c>
      <c r="X332" s="79"/>
      <c r="Y332" s="46">
        <f t="shared" si="17"/>
        <v>70850</v>
      </c>
      <c r="Z332" s="79"/>
      <c r="AA332" s="100">
        <v>70850</v>
      </c>
    </row>
    <row r="333" spans="1:27" ht="15">
      <c r="A333" s="98" t="s">
        <v>1299</v>
      </c>
      <c r="B333" s="99" t="s">
        <v>2298</v>
      </c>
      <c r="C333" s="100">
        <v>5000</v>
      </c>
      <c r="D333" s="46">
        <f t="shared" si="15"/>
        <v>227550</v>
      </c>
      <c r="E333" s="100">
        <v>70000</v>
      </c>
      <c r="F333" s="100">
        <v>157550</v>
      </c>
      <c r="H333" s="98" t="s">
        <v>1397</v>
      </c>
      <c r="I333" s="99" t="s">
        <v>2080</v>
      </c>
      <c r="J333" s="79"/>
      <c r="K333" s="46">
        <f t="shared" si="16"/>
        <v>67151</v>
      </c>
      <c r="L333" s="79"/>
      <c r="M333" s="100">
        <v>67151</v>
      </c>
      <c r="O333" s="76" t="s">
        <v>1257</v>
      </c>
      <c r="P333" s="76" t="s">
        <v>2038</v>
      </c>
      <c r="Q333" s="76">
        <v>2645703</v>
      </c>
      <c r="R333" s="76">
        <v>1778697</v>
      </c>
      <c r="S333" s="76">
        <v>428000</v>
      </c>
      <c r="T333" s="76">
        <v>1350697</v>
      </c>
      <c r="V333" s="98" t="s">
        <v>1293</v>
      </c>
      <c r="W333" s="99" t="s">
        <v>2048</v>
      </c>
      <c r="X333" s="100">
        <v>15000</v>
      </c>
      <c r="Y333" s="46">
        <f t="shared" si="17"/>
        <v>578806</v>
      </c>
      <c r="Z333" s="79"/>
      <c r="AA333" s="100">
        <v>578806</v>
      </c>
    </row>
    <row r="334" spans="1:27" ht="15">
      <c r="A334" s="98" t="s">
        <v>1302</v>
      </c>
      <c r="B334" s="99" t="s">
        <v>2050</v>
      </c>
      <c r="C334" s="79"/>
      <c r="D334" s="46">
        <f t="shared" si="15"/>
        <v>72723</v>
      </c>
      <c r="E334" s="79"/>
      <c r="F334" s="100">
        <v>72723</v>
      </c>
      <c r="H334" s="98" t="s">
        <v>1400</v>
      </c>
      <c r="I334" s="99" t="s">
        <v>2081</v>
      </c>
      <c r="J334" s="79"/>
      <c r="K334" s="46">
        <f t="shared" si="16"/>
        <v>23700</v>
      </c>
      <c r="L334" s="79"/>
      <c r="M334" s="100">
        <v>23700</v>
      </c>
      <c r="O334" s="76" t="s">
        <v>1260</v>
      </c>
      <c r="P334" s="76" t="s">
        <v>2039</v>
      </c>
      <c r="Q334" s="76">
        <v>602383</v>
      </c>
      <c r="R334" s="76">
        <v>1590029</v>
      </c>
      <c r="S334" s="76"/>
      <c r="T334" s="76">
        <v>1590029</v>
      </c>
      <c r="V334" s="98" t="s">
        <v>1296</v>
      </c>
      <c r="W334" s="99" t="s">
        <v>2049</v>
      </c>
      <c r="X334" s="79"/>
      <c r="Y334" s="46">
        <f t="shared" si="17"/>
        <v>2973243</v>
      </c>
      <c r="Z334" s="100">
        <v>932000</v>
      </c>
      <c r="AA334" s="100">
        <v>2041243</v>
      </c>
    </row>
    <row r="335" spans="1:27" ht="15">
      <c r="A335" s="98" t="s">
        <v>1305</v>
      </c>
      <c r="B335" s="99" t="s">
        <v>2051</v>
      </c>
      <c r="C335" s="100">
        <v>500</v>
      </c>
      <c r="D335" s="46">
        <f t="shared" si="15"/>
        <v>2702022</v>
      </c>
      <c r="E335" s="79"/>
      <c r="F335" s="100">
        <v>2702022</v>
      </c>
      <c r="H335" s="98" t="s">
        <v>1403</v>
      </c>
      <c r="I335" s="99" t="s">
        <v>2082</v>
      </c>
      <c r="J335" s="79"/>
      <c r="K335" s="46">
        <f t="shared" si="16"/>
        <v>1000</v>
      </c>
      <c r="L335" s="79"/>
      <c r="M335" s="100">
        <v>1000</v>
      </c>
      <c r="O335" s="76" t="s">
        <v>1263</v>
      </c>
      <c r="P335" s="76" t="s">
        <v>2040</v>
      </c>
      <c r="Q335" s="76">
        <v>461500</v>
      </c>
      <c r="R335" s="76">
        <v>92333</v>
      </c>
      <c r="S335" s="76"/>
      <c r="T335" s="76">
        <v>92333</v>
      </c>
      <c r="V335" s="98" t="s">
        <v>1299</v>
      </c>
      <c r="W335" s="99" t="s">
        <v>2298</v>
      </c>
      <c r="X335" s="79"/>
      <c r="Y335" s="46">
        <f t="shared" si="17"/>
        <v>45000</v>
      </c>
      <c r="Z335" s="79"/>
      <c r="AA335" s="100">
        <v>45000</v>
      </c>
    </row>
    <row r="336" spans="1:27" ht="15">
      <c r="A336" s="98" t="s">
        <v>1308</v>
      </c>
      <c r="B336" s="99" t="s">
        <v>2052</v>
      </c>
      <c r="C336" s="100">
        <v>1500</v>
      </c>
      <c r="D336" s="46">
        <f t="shared" si="15"/>
        <v>0</v>
      </c>
      <c r="E336" s="79"/>
      <c r="F336" s="79"/>
      <c r="H336" s="98" t="s">
        <v>1409</v>
      </c>
      <c r="I336" s="99" t="s">
        <v>2084</v>
      </c>
      <c r="J336" s="100">
        <v>19200</v>
      </c>
      <c r="K336" s="46">
        <f t="shared" si="16"/>
        <v>365019</v>
      </c>
      <c r="L336" s="79"/>
      <c r="M336" s="100">
        <v>365019</v>
      </c>
      <c r="O336" s="76" t="s">
        <v>1266</v>
      </c>
      <c r="P336" s="76" t="s">
        <v>2041</v>
      </c>
      <c r="Q336" s="76">
        <v>2356425</v>
      </c>
      <c r="R336" s="76">
        <v>2675834</v>
      </c>
      <c r="S336" s="76">
        <v>1920410</v>
      </c>
      <c r="T336" s="76">
        <v>755424</v>
      </c>
      <c r="V336" s="98" t="s">
        <v>1302</v>
      </c>
      <c r="W336" s="99" t="s">
        <v>2050</v>
      </c>
      <c r="X336" s="100">
        <v>57150</v>
      </c>
      <c r="Y336" s="46">
        <f t="shared" si="17"/>
        <v>2172429</v>
      </c>
      <c r="Z336" s="100">
        <v>110350</v>
      </c>
      <c r="AA336" s="100">
        <v>2062079</v>
      </c>
    </row>
    <row r="337" spans="1:27" ht="15">
      <c r="A337" s="98" t="s">
        <v>1311</v>
      </c>
      <c r="B337" s="99" t="s">
        <v>2053</v>
      </c>
      <c r="C337" s="100">
        <v>1007331</v>
      </c>
      <c r="D337" s="46">
        <f t="shared" si="15"/>
        <v>1850025</v>
      </c>
      <c r="E337" s="100">
        <v>25001</v>
      </c>
      <c r="F337" s="100">
        <v>1825024</v>
      </c>
      <c r="H337" s="98" t="s">
        <v>1412</v>
      </c>
      <c r="I337" s="99" t="s">
        <v>2085</v>
      </c>
      <c r="J337" s="100">
        <v>25000</v>
      </c>
      <c r="K337" s="46">
        <f t="shared" si="16"/>
        <v>35300</v>
      </c>
      <c r="L337" s="79"/>
      <c r="M337" s="100">
        <v>35300</v>
      </c>
      <c r="O337" s="76" t="s">
        <v>1269</v>
      </c>
      <c r="P337" s="76" t="s">
        <v>2042</v>
      </c>
      <c r="Q337" s="76"/>
      <c r="R337" s="76">
        <v>34519</v>
      </c>
      <c r="S337" s="76"/>
      <c r="T337" s="76">
        <v>34519</v>
      </c>
      <c r="V337" s="98" t="s">
        <v>1305</v>
      </c>
      <c r="W337" s="99" t="s">
        <v>2051</v>
      </c>
      <c r="X337" s="100">
        <v>1524200</v>
      </c>
      <c r="Y337" s="46">
        <f t="shared" si="17"/>
        <v>478582</v>
      </c>
      <c r="Z337" s="79"/>
      <c r="AA337" s="100">
        <v>478582</v>
      </c>
    </row>
    <row r="338" spans="1:27" ht="15">
      <c r="A338" s="98" t="s">
        <v>1314</v>
      </c>
      <c r="B338" s="99" t="s">
        <v>2054</v>
      </c>
      <c r="C338" s="79"/>
      <c r="D338" s="46">
        <f t="shared" si="15"/>
        <v>161030</v>
      </c>
      <c r="E338" s="79"/>
      <c r="F338" s="100">
        <v>161030</v>
      </c>
      <c r="H338" s="98" t="s">
        <v>1415</v>
      </c>
      <c r="I338" s="99" t="s">
        <v>2086</v>
      </c>
      <c r="J338" s="79"/>
      <c r="K338" s="46">
        <f t="shared" si="16"/>
        <v>637610</v>
      </c>
      <c r="L338" s="79"/>
      <c r="M338" s="100">
        <v>637610</v>
      </c>
      <c r="O338" s="76" t="s">
        <v>1272</v>
      </c>
      <c r="P338" s="76" t="s">
        <v>2043</v>
      </c>
      <c r="Q338" s="76">
        <v>3210</v>
      </c>
      <c r="R338" s="76">
        <v>519415</v>
      </c>
      <c r="S338" s="76">
        <v>180879</v>
      </c>
      <c r="T338" s="76">
        <v>338536</v>
      </c>
      <c r="V338" s="98" t="s">
        <v>1308</v>
      </c>
      <c r="W338" s="99" t="s">
        <v>2052</v>
      </c>
      <c r="X338" s="100">
        <v>21200</v>
      </c>
      <c r="Y338" s="46">
        <f t="shared" si="17"/>
        <v>257958</v>
      </c>
      <c r="Z338" s="100">
        <v>114000</v>
      </c>
      <c r="AA338" s="100">
        <v>143958</v>
      </c>
    </row>
    <row r="339" spans="1:27" ht="15">
      <c r="A339" s="98" t="s">
        <v>1317</v>
      </c>
      <c r="B339" s="99" t="s">
        <v>2055</v>
      </c>
      <c r="C339" s="100">
        <v>4870</v>
      </c>
      <c r="D339" s="46">
        <f t="shared" si="15"/>
        <v>481191</v>
      </c>
      <c r="E339" s="100">
        <v>10600</v>
      </c>
      <c r="F339" s="100">
        <v>470591</v>
      </c>
      <c r="H339" s="98" t="s">
        <v>1418</v>
      </c>
      <c r="I339" s="99" t="s">
        <v>2087</v>
      </c>
      <c r="J339" s="100">
        <v>15000</v>
      </c>
      <c r="K339" s="46">
        <f t="shared" si="16"/>
        <v>2925602</v>
      </c>
      <c r="L339" s="100">
        <v>126300</v>
      </c>
      <c r="M339" s="100">
        <v>2799302</v>
      </c>
      <c r="O339" s="76" t="s">
        <v>1275</v>
      </c>
      <c r="P339" s="76" t="s">
        <v>2044</v>
      </c>
      <c r="Q339" s="76">
        <v>2595350</v>
      </c>
      <c r="R339" s="76">
        <v>2750620</v>
      </c>
      <c r="S339" s="76">
        <v>351885</v>
      </c>
      <c r="T339" s="76">
        <v>2398735</v>
      </c>
      <c r="V339" s="98" t="s">
        <v>1311</v>
      </c>
      <c r="W339" s="99" t="s">
        <v>2053</v>
      </c>
      <c r="X339" s="100">
        <v>1025925</v>
      </c>
      <c r="Y339" s="46">
        <f t="shared" si="17"/>
        <v>2815027</v>
      </c>
      <c r="Z339" s="100">
        <v>123298</v>
      </c>
      <c r="AA339" s="100">
        <v>2691729</v>
      </c>
    </row>
    <row r="340" spans="1:27" ht="15">
      <c r="A340" s="98" t="s">
        <v>1320</v>
      </c>
      <c r="B340" s="99" t="s">
        <v>2056</v>
      </c>
      <c r="C340" s="100">
        <v>236803</v>
      </c>
      <c r="D340" s="46">
        <f t="shared" si="15"/>
        <v>3981076</v>
      </c>
      <c r="E340" s="100">
        <v>1283201</v>
      </c>
      <c r="F340" s="100">
        <v>2697875</v>
      </c>
      <c r="H340" s="98" t="s">
        <v>1421</v>
      </c>
      <c r="I340" s="99" t="s">
        <v>2088</v>
      </c>
      <c r="J340" s="100">
        <v>19539000</v>
      </c>
      <c r="K340" s="46">
        <f t="shared" si="16"/>
        <v>1565585</v>
      </c>
      <c r="L340" s="79"/>
      <c r="M340" s="100">
        <v>1565585</v>
      </c>
      <c r="O340" s="76" t="s">
        <v>1278</v>
      </c>
      <c r="P340" s="76" t="s">
        <v>2311</v>
      </c>
      <c r="Q340" s="76">
        <v>664200</v>
      </c>
      <c r="R340" s="76">
        <v>1347414</v>
      </c>
      <c r="S340" s="76">
        <v>153500</v>
      </c>
      <c r="T340" s="76">
        <v>1193914</v>
      </c>
      <c r="V340" s="98" t="s">
        <v>1314</v>
      </c>
      <c r="W340" s="99" t="s">
        <v>2054</v>
      </c>
      <c r="X340" s="79"/>
      <c r="Y340" s="46">
        <f t="shared" si="17"/>
        <v>215247</v>
      </c>
      <c r="Z340" s="79"/>
      <c r="AA340" s="100">
        <v>215247</v>
      </c>
    </row>
    <row r="341" spans="1:27" ht="15">
      <c r="A341" s="98" t="s">
        <v>1323</v>
      </c>
      <c r="B341" s="99" t="s">
        <v>2057</v>
      </c>
      <c r="C341" s="100">
        <v>341508</v>
      </c>
      <c r="D341" s="46">
        <f t="shared" si="15"/>
        <v>222816</v>
      </c>
      <c r="E341" s="79"/>
      <c r="F341" s="100">
        <v>222816</v>
      </c>
      <c r="H341" s="98" t="s">
        <v>1427</v>
      </c>
      <c r="I341" s="99" t="s">
        <v>2090</v>
      </c>
      <c r="J341" s="100">
        <v>35000</v>
      </c>
      <c r="K341" s="46">
        <f t="shared" si="16"/>
        <v>95925</v>
      </c>
      <c r="L341" s="79"/>
      <c r="M341" s="100">
        <v>95925</v>
      </c>
      <c r="O341" s="76" t="s">
        <v>1281</v>
      </c>
      <c r="P341" s="76" t="s">
        <v>2045</v>
      </c>
      <c r="Q341" s="76">
        <v>320208</v>
      </c>
      <c r="R341" s="76">
        <v>2302673</v>
      </c>
      <c r="S341" s="76">
        <v>171950</v>
      </c>
      <c r="T341" s="76">
        <v>2130723</v>
      </c>
      <c r="V341" s="98" t="s">
        <v>1317</v>
      </c>
      <c r="W341" s="99" t="s">
        <v>2055</v>
      </c>
      <c r="X341" s="100">
        <v>326001</v>
      </c>
      <c r="Y341" s="46">
        <f t="shared" si="17"/>
        <v>244035</v>
      </c>
      <c r="Z341" s="79"/>
      <c r="AA341" s="100">
        <v>244035</v>
      </c>
    </row>
    <row r="342" spans="1:27" ht="15">
      <c r="A342" s="98" t="s">
        <v>1329</v>
      </c>
      <c r="B342" s="99" t="s">
        <v>2058</v>
      </c>
      <c r="C342" s="100">
        <v>376900</v>
      </c>
      <c r="D342" s="46">
        <f t="shared" si="15"/>
        <v>1249452</v>
      </c>
      <c r="E342" s="100">
        <v>155910</v>
      </c>
      <c r="F342" s="100">
        <v>1093542</v>
      </c>
      <c r="H342" s="98" t="s">
        <v>1430</v>
      </c>
      <c r="I342" s="99" t="s">
        <v>2091</v>
      </c>
      <c r="J342" s="79"/>
      <c r="K342" s="46">
        <f t="shared" si="16"/>
        <v>16500</v>
      </c>
      <c r="L342" s="79"/>
      <c r="M342" s="100">
        <v>16500</v>
      </c>
      <c r="O342" s="76" t="s">
        <v>1284</v>
      </c>
      <c r="P342" s="76" t="s">
        <v>2046</v>
      </c>
      <c r="Q342" s="76">
        <v>9845641</v>
      </c>
      <c r="R342" s="76">
        <v>5082839</v>
      </c>
      <c r="S342" s="76">
        <v>537901</v>
      </c>
      <c r="T342" s="76">
        <v>4544938</v>
      </c>
      <c r="V342" s="98" t="s">
        <v>1320</v>
      </c>
      <c r="W342" s="99" t="s">
        <v>2056</v>
      </c>
      <c r="X342" s="100">
        <v>53500</v>
      </c>
      <c r="Y342" s="46">
        <f t="shared" si="17"/>
        <v>33719524</v>
      </c>
      <c r="Z342" s="100">
        <v>16769000</v>
      </c>
      <c r="AA342" s="100">
        <v>16950524</v>
      </c>
    </row>
    <row r="343" spans="1:27" ht="15">
      <c r="A343" s="98" t="s">
        <v>1332</v>
      </c>
      <c r="B343" s="99" t="s">
        <v>2059</v>
      </c>
      <c r="C343" s="79"/>
      <c r="D343" s="46">
        <f t="shared" si="15"/>
        <v>105923</v>
      </c>
      <c r="E343" s="79"/>
      <c r="F343" s="100">
        <v>105923</v>
      </c>
      <c r="H343" s="98" t="s">
        <v>1433</v>
      </c>
      <c r="I343" s="99" t="s">
        <v>2092</v>
      </c>
      <c r="J343" s="79"/>
      <c r="K343" s="46">
        <f t="shared" si="16"/>
        <v>28800</v>
      </c>
      <c r="L343" s="79"/>
      <c r="M343" s="100">
        <v>28800</v>
      </c>
      <c r="O343" s="76" t="s">
        <v>1287</v>
      </c>
      <c r="P343" s="76" t="s">
        <v>2300</v>
      </c>
      <c r="Q343" s="76"/>
      <c r="R343" s="76">
        <v>568725</v>
      </c>
      <c r="S343" s="76">
        <v>282500</v>
      </c>
      <c r="T343" s="76">
        <v>286225</v>
      </c>
      <c r="V343" s="98" t="s">
        <v>1323</v>
      </c>
      <c r="W343" s="99" t="s">
        <v>2057</v>
      </c>
      <c r="X343" s="100">
        <v>79502</v>
      </c>
      <c r="Y343" s="46">
        <f t="shared" si="17"/>
        <v>551486</v>
      </c>
      <c r="Z343" s="79"/>
      <c r="AA343" s="100">
        <v>551486</v>
      </c>
    </row>
    <row r="344" spans="1:27" ht="15">
      <c r="A344" s="98" t="s">
        <v>1335</v>
      </c>
      <c r="B344" s="99" t="s">
        <v>2060</v>
      </c>
      <c r="C344" s="79"/>
      <c r="D344" s="46">
        <f t="shared" si="15"/>
        <v>725653</v>
      </c>
      <c r="E344" s="79"/>
      <c r="F344" s="100">
        <v>725653</v>
      </c>
      <c r="H344" s="98" t="s">
        <v>1436</v>
      </c>
      <c r="I344" s="99" t="s">
        <v>2093</v>
      </c>
      <c r="J344" s="100">
        <v>45000</v>
      </c>
      <c r="K344" s="46">
        <f t="shared" si="16"/>
        <v>32746</v>
      </c>
      <c r="L344" s="79"/>
      <c r="M344" s="100">
        <v>32746</v>
      </c>
      <c r="O344" s="76" t="s">
        <v>1290</v>
      </c>
      <c r="P344" s="76" t="s">
        <v>2047</v>
      </c>
      <c r="Q344" s="76">
        <v>1040420</v>
      </c>
      <c r="R344" s="76">
        <v>1173792</v>
      </c>
      <c r="S344" s="76">
        <v>416370</v>
      </c>
      <c r="T344" s="76">
        <v>757422</v>
      </c>
      <c r="V344" s="98" t="s">
        <v>1326</v>
      </c>
      <c r="W344" s="99" t="s">
        <v>2312</v>
      </c>
      <c r="X344" s="79"/>
      <c r="Y344" s="46">
        <f t="shared" si="17"/>
        <v>102400</v>
      </c>
      <c r="Z344" s="79"/>
      <c r="AA344" s="100">
        <v>102400</v>
      </c>
    </row>
    <row r="345" spans="1:27" ht="15">
      <c r="A345" s="98" t="s">
        <v>1338</v>
      </c>
      <c r="B345" s="99" t="s">
        <v>2061</v>
      </c>
      <c r="C345" s="100">
        <v>10698750</v>
      </c>
      <c r="D345" s="46">
        <f t="shared" si="15"/>
        <v>843707</v>
      </c>
      <c r="E345" s="100">
        <v>346250</v>
      </c>
      <c r="F345" s="100">
        <v>497457</v>
      </c>
      <c r="H345" s="98" t="s">
        <v>1439</v>
      </c>
      <c r="I345" s="99" t="s">
        <v>2094</v>
      </c>
      <c r="J345" s="79"/>
      <c r="K345" s="46">
        <f t="shared" si="16"/>
        <v>225</v>
      </c>
      <c r="L345" s="100">
        <v>225</v>
      </c>
      <c r="M345" s="79"/>
      <c r="O345" s="76" t="s">
        <v>1293</v>
      </c>
      <c r="P345" s="76" t="s">
        <v>2048</v>
      </c>
      <c r="Q345" s="76"/>
      <c r="R345" s="76">
        <v>432211</v>
      </c>
      <c r="S345" s="76"/>
      <c r="T345" s="76">
        <v>432211</v>
      </c>
      <c r="V345" s="98" t="s">
        <v>1329</v>
      </c>
      <c r="W345" s="99" t="s">
        <v>2058</v>
      </c>
      <c r="X345" s="100">
        <v>3126750</v>
      </c>
      <c r="Y345" s="46">
        <f t="shared" si="17"/>
        <v>4591138</v>
      </c>
      <c r="Z345" s="100">
        <v>21200</v>
      </c>
      <c r="AA345" s="100">
        <v>4569938</v>
      </c>
    </row>
    <row r="346" spans="1:27" ht="15">
      <c r="A346" s="98" t="s">
        <v>1341</v>
      </c>
      <c r="B346" s="99" t="s">
        <v>2062</v>
      </c>
      <c r="C346" s="100">
        <v>147900</v>
      </c>
      <c r="D346" s="46">
        <f t="shared" si="15"/>
        <v>357372</v>
      </c>
      <c r="E346" s="100">
        <v>122000</v>
      </c>
      <c r="F346" s="100">
        <v>235372</v>
      </c>
      <c r="H346" s="98" t="s">
        <v>1448</v>
      </c>
      <c r="I346" s="99" t="s">
        <v>2097</v>
      </c>
      <c r="J346" s="100">
        <v>163200</v>
      </c>
      <c r="K346" s="46">
        <f t="shared" si="16"/>
        <v>218238</v>
      </c>
      <c r="L346" s="79"/>
      <c r="M346" s="100">
        <v>218238</v>
      </c>
      <c r="O346" s="76" t="s">
        <v>1296</v>
      </c>
      <c r="P346" s="76" t="s">
        <v>2049</v>
      </c>
      <c r="Q346" s="76">
        <v>3519696</v>
      </c>
      <c r="R346" s="76">
        <v>1861557</v>
      </c>
      <c r="S346" s="76">
        <v>434905</v>
      </c>
      <c r="T346" s="76">
        <v>1426652</v>
      </c>
      <c r="V346" s="98" t="s">
        <v>1332</v>
      </c>
      <c r="W346" s="99" t="s">
        <v>2059</v>
      </c>
      <c r="X346" s="100">
        <v>1600</v>
      </c>
      <c r="Y346" s="46">
        <f t="shared" si="17"/>
        <v>182250</v>
      </c>
      <c r="Z346" s="79"/>
      <c r="AA346" s="100">
        <v>182250</v>
      </c>
    </row>
    <row r="347" spans="1:27" ht="15">
      <c r="A347" s="98" t="s">
        <v>1344</v>
      </c>
      <c r="B347" s="99" t="s">
        <v>2063</v>
      </c>
      <c r="C347" s="79"/>
      <c r="D347" s="46">
        <f t="shared" si="15"/>
        <v>383167</v>
      </c>
      <c r="E347" s="79"/>
      <c r="F347" s="100">
        <v>383167</v>
      </c>
      <c r="H347" s="98" t="s">
        <v>1451</v>
      </c>
      <c r="I347" s="99" t="s">
        <v>2098</v>
      </c>
      <c r="J347" s="79"/>
      <c r="K347" s="46">
        <f t="shared" si="16"/>
        <v>103950</v>
      </c>
      <c r="L347" s="79"/>
      <c r="M347" s="100">
        <v>103950</v>
      </c>
      <c r="O347" s="76" t="s">
        <v>1299</v>
      </c>
      <c r="P347" s="76" t="s">
        <v>2298</v>
      </c>
      <c r="Q347" s="76">
        <v>12400</v>
      </c>
      <c r="R347" s="76">
        <v>547900</v>
      </c>
      <c r="S347" s="76">
        <v>95000</v>
      </c>
      <c r="T347" s="76">
        <v>452900</v>
      </c>
      <c r="V347" s="98" t="s">
        <v>1335</v>
      </c>
      <c r="W347" s="99" t="s">
        <v>2060</v>
      </c>
      <c r="X347" s="79"/>
      <c r="Y347" s="46">
        <f t="shared" si="17"/>
        <v>945690</v>
      </c>
      <c r="Z347" s="79"/>
      <c r="AA347" s="100">
        <v>945690</v>
      </c>
    </row>
    <row r="348" spans="1:27" ht="15">
      <c r="A348" s="98" t="s">
        <v>1347</v>
      </c>
      <c r="B348" s="99" t="s">
        <v>2064</v>
      </c>
      <c r="C348" s="79"/>
      <c r="D348" s="46">
        <f t="shared" si="15"/>
        <v>330512</v>
      </c>
      <c r="E348" s="100">
        <v>32450</v>
      </c>
      <c r="F348" s="100">
        <v>298062</v>
      </c>
      <c r="H348" s="98" t="s">
        <v>1454</v>
      </c>
      <c r="I348" s="99" t="s">
        <v>2099</v>
      </c>
      <c r="J348" s="79"/>
      <c r="K348" s="46">
        <f t="shared" si="16"/>
        <v>6629000</v>
      </c>
      <c r="L348" s="79"/>
      <c r="M348" s="100">
        <v>6629000</v>
      </c>
      <c r="O348" s="76" t="s">
        <v>1302</v>
      </c>
      <c r="P348" s="76" t="s">
        <v>2050</v>
      </c>
      <c r="Q348" s="76">
        <v>747700</v>
      </c>
      <c r="R348" s="76">
        <v>3561806</v>
      </c>
      <c r="S348" s="76">
        <v>1104000</v>
      </c>
      <c r="T348" s="76">
        <v>2457806</v>
      </c>
      <c r="V348" s="98" t="s">
        <v>1338</v>
      </c>
      <c r="W348" s="99" t="s">
        <v>2061</v>
      </c>
      <c r="X348" s="100">
        <v>179200</v>
      </c>
      <c r="Y348" s="46">
        <f t="shared" si="17"/>
        <v>1761303</v>
      </c>
      <c r="Z348" s="100">
        <v>89750</v>
      </c>
      <c r="AA348" s="100">
        <v>1671553</v>
      </c>
    </row>
    <row r="349" spans="1:27" ht="15">
      <c r="A349" s="98" t="s">
        <v>1350</v>
      </c>
      <c r="B349" s="99" t="s">
        <v>2065</v>
      </c>
      <c r="C349" s="79"/>
      <c r="D349" s="46">
        <f t="shared" si="15"/>
        <v>2300</v>
      </c>
      <c r="E349" s="79"/>
      <c r="F349" s="100">
        <v>2300</v>
      </c>
      <c r="H349" s="98" t="s">
        <v>1457</v>
      </c>
      <c r="I349" s="99" t="s">
        <v>2100</v>
      </c>
      <c r="J349" s="100">
        <v>23000</v>
      </c>
      <c r="K349" s="46">
        <f t="shared" si="16"/>
        <v>757660</v>
      </c>
      <c r="L349" s="79"/>
      <c r="M349" s="100">
        <v>757660</v>
      </c>
      <c r="O349" s="76" t="s">
        <v>1305</v>
      </c>
      <c r="P349" s="76" t="s">
        <v>2051</v>
      </c>
      <c r="Q349" s="76">
        <v>9805</v>
      </c>
      <c r="R349" s="76">
        <v>7003859</v>
      </c>
      <c r="S349" s="76">
        <v>7500</v>
      </c>
      <c r="T349" s="76">
        <v>6996359</v>
      </c>
      <c r="V349" s="98" t="s">
        <v>1341</v>
      </c>
      <c r="W349" s="99" t="s">
        <v>2062</v>
      </c>
      <c r="X349" s="79"/>
      <c r="Y349" s="46">
        <f t="shared" si="17"/>
        <v>512518</v>
      </c>
      <c r="Z349" s="79"/>
      <c r="AA349" s="100">
        <v>512518</v>
      </c>
    </row>
    <row r="350" spans="1:27" ht="15">
      <c r="A350" s="98" t="s">
        <v>1353</v>
      </c>
      <c r="B350" s="99" t="s">
        <v>2066</v>
      </c>
      <c r="C350" s="100">
        <v>1691101</v>
      </c>
      <c r="D350" s="46">
        <f t="shared" si="15"/>
        <v>1245038</v>
      </c>
      <c r="E350" s="100">
        <v>411915</v>
      </c>
      <c r="F350" s="100">
        <v>833123</v>
      </c>
      <c r="H350" s="98" t="s">
        <v>1463</v>
      </c>
      <c r="I350" s="99" t="s">
        <v>2101</v>
      </c>
      <c r="J350" s="79"/>
      <c r="K350" s="46">
        <f t="shared" si="16"/>
        <v>216993</v>
      </c>
      <c r="L350" s="79"/>
      <c r="M350" s="100">
        <v>216993</v>
      </c>
      <c r="O350" s="76" t="s">
        <v>1308</v>
      </c>
      <c r="P350" s="76" t="s">
        <v>2052</v>
      </c>
      <c r="Q350" s="76">
        <v>3560057</v>
      </c>
      <c r="R350" s="76">
        <v>1940753</v>
      </c>
      <c r="S350" s="76"/>
      <c r="T350" s="76">
        <v>1940753</v>
      </c>
      <c r="V350" s="98" t="s">
        <v>1344</v>
      </c>
      <c r="W350" s="99" t="s">
        <v>2063</v>
      </c>
      <c r="X350" s="79"/>
      <c r="Y350" s="46">
        <f t="shared" si="17"/>
        <v>531326</v>
      </c>
      <c r="Z350" s="79"/>
      <c r="AA350" s="100">
        <v>531326</v>
      </c>
    </row>
    <row r="351" spans="1:27" ht="15">
      <c r="A351" s="98" t="s">
        <v>1359</v>
      </c>
      <c r="B351" s="99" t="s">
        <v>2067</v>
      </c>
      <c r="C351" s="100">
        <v>1603234</v>
      </c>
      <c r="D351" s="46">
        <f t="shared" si="15"/>
        <v>378490</v>
      </c>
      <c r="E351" s="100">
        <v>196450</v>
      </c>
      <c r="F351" s="100">
        <v>182040</v>
      </c>
      <c r="H351" s="98" t="s">
        <v>1466</v>
      </c>
      <c r="I351" s="99" t="s">
        <v>2102</v>
      </c>
      <c r="J351" s="100">
        <v>68500</v>
      </c>
      <c r="K351" s="46">
        <f t="shared" si="16"/>
        <v>111918</v>
      </c>
      <c r="L351" s="79"/>
      <c r="M351" s="100">
        <v>111918</v>
      </c>
      <c r="O351" s="76" t="s">
        <v>1311</v>
      </c>
      <c r="P351" s="76" t="s">
        <v>2053</v>
      </c>
      <c r="Q351" s="76">
        <v>1595182</v>
      </c>
      <c r="R351" s="76">
        <v>5626105</v>
      </c>
      <c r="S351" s="76">
        <v>839778</v>
      </c>
      <c r="T351" s="76">
        <v>4786327</v>
      </c>
      <c r="V351" s="98" t="s">
        <v>1347</v>
      </c>
      <c r="W351" s="99" t="s">
        <v>2064</v>
      </c>
      <c r="X351" s="100">
        <v>682080</v>
      </c>
      <c r="Y351" s="46">
        <f t="shared" si="17"/>
        <v>2630608</v>
      </c>
      <c r="Z351" s="100">
        <v>600</v>
      </c>
      <c r="AA351" s="100">
        <v>2630008</v>
      </c>
    </row>
    <row r="352" spans="1:27" ht="15">
      <c r="A352" s="98" t="s">
        <v>1362</v>
      </c>
      <c r="B352" s="99" t="s">
        <v>2068</v>
      </c>
      <c r="C352" s="79"/>
      <c r="D352" s="46">
        <f t="shared" si="15"/>
        <v>122609</v>
      </c>
      <c r="E352" s="100">
        <v>30000</v>
      </c>
      <c r="F352" s="100">
        <v>92609</v>
      </c>
      <c r="H352" s="98" t="s">
        <v>1469</v>
      </c>
      <c r="I352" s="99" t="s">
        <v>2103</v>
      </c>
      <c r="J352" s="79"/>
      <c r="K352" s="46">
        <f t="shared" si="16"/>
        <v>24040</v>
      </c>
      <c r="L352" s="79"/>
      <c r="M352" s="100">
        <v>24040</v>
      </c>
      <c r="O352" s="76" t="s">
        <v>1314</v>
      </c>
      <c r="P352" s="76" t="s">
        <v>2054</v>
      </c>
      <c r="Q352" s="76"/>
      <c r="R352" s="76">
        <v>606800</v>
      </c>
      <c r="S352" s="76">
        <v>10100</v>
      </c>
      <c r="T352" s="76">
        <v>596700</v>
      </c>
      <c r="V352" s="98" t="s">
        <v>1350</v>
      </c>
      <c r="W352" s="99" t="s">
        <v>2065</v>
      </c>
      <c r="X352" s="79"/>
      <c r="Y352" s="46">
        <f t="shared" si="17"/>
        <v>3930</v>
      </c>
      <c r="Z352" s="79"/>
      <c r="AA352" s="100">
        <v>3930</v>
      </c>
    </row>
    <row r="353" spans="1:27" ht="15">
      <c r="A353" s="98" t="s">
        <v>1365</v>
      </c>
      <c r="B353" s="99" t="s">
        <v>2069</v>
      </c>
      <c r="C353" s="79"/>
      <c r="D353" s="46">
        <f t="shared" si="15"/>
        <v>13992</v>
      </c>
      <c r="E353" s="79"/>
      <c r="F353" s="100">
        <v>13992</v>
      </c>
      <c r="H353" s="98" t="s">
        <v>1472</v>
      </c>
      <c r="I353" s="99" t="s">
        <v>1119</v>
      </c>
      <c r="J353" s="100">
        <v>15128</v>
      </c>
      <c r="K353" s="46">
        <f t="shared" si="16"/>
        <v>1991371</v>
      </c>
      <c r="L353" s="79"/>
      <c r="M353" s="100">
        <v>1991371</v>
      </c>
      <c r="O353" s="76" t="s">
        <v>1317</v>
      </c>
      <c r="P353" s="76" t="s">
        <v>2055</v>
      </c>
      <c r="Q353" s="76">
        <v>1373354</v>
      </c>
      <c r="R353" s="76">
        <v>1917163</v>
      </c>
      <c r="S353" s="76">
        <v>128101</v>
      </c>
      <c r="T353" s="76">
        <v>1789062</v>
      </c>
      <c r="V353" s="98" t="s">
        <v>1353</v>
      </c>
      <c r="W353" s="99" t="s">
        <v>2066</v>
      </c>
      <c r="X353" s="79"/>
      <c r="Y353" s="46">
        <f t="shared" si="17"/>
        <v>112275</v>
      </c>
      <c r="Z353" s="100">
        <v>600</v>
      </c>
      <c r="AA353" s="100">
        <v>111675</v>
      </c>
    </row>
    <row r="354" spans="1:27" ht="15">
      <c r="A354" s="98" t="s">
        <v>1370</v>
      </c>
      <c r="B354" s="99" t="s">
        <v>2071</v>
      </c>
      <c r="C354" s="100">
        <v>1178700</v>
      </c>
      <c r="D354" s="46">
        <f t="shared" si="15"/>
        <v>330688</v>
      </c>
      <c r="E354" s="100">
        <v>3000</v>
      </c>
      <c r="F354" s="100">
        <v>327688</v>
      </c>
      <c r="H354" s="98" t="s">
        <v>1475</v>
      </c>
      <c r="I354" s="99" t="s">
        <v>2104</v>
      </c>
      <c r="J354" s="79"/>
      <c r="K354" s="46">
        <f t="shared" si="16"/>
        <v>95035</v>
      </c>
      <c r="L354" s="79"/>
      <c r="M354" s="100">
        <v>95035</v>
      </c>
      <c r="O354" s="76" t="s">
        <v>1320</v>
      </c>
      <c r="P354" s="76" t="s">
        <v>2056</v>
      </c>
      <c r="Q354" s="76">
        <v>3782742</v>
      </c>
      <c r="R354" s="76">
        <v>11069570</v>
      </c>
      <c r="S354" s="76">
        <v>2125729</v>
      </c>
      <c r="T354" s="76">
        <v>8943841</v>
      </c>
      <c r="V354" s="98" t="s">
        <v>1359</v>
      </c>
      <c r="W354" s="99" t="s">
        <v>2067</v>
      </c>
      <c r="X354" s="100">
        <v>177500</v>
      </c>
      <c r="Y354" s="46">
        <f t="shared" si="17"/>
        <v>55949</v>
      </c>
      <c r="Z354" s="100">
        <v>9100</v>
      </c>
      <c r="AA354" s="100">
        <v>46849</v>
      </c>
    </row>
    <row r="355" spans="1:27" ht="15">
      <c r="A355" s="98" t="s">
        <v>1373</v>
      </c>
      <c r="B355" s="99" t="s">
        <v>2072</v>
      </c>
      <c r="C355" s="100">
        <v>302800</v>
      </c>
      <c r="D355" s="46">
        <f t="shared" si="15"/>
        <v>267963</v>
      </c>
      <c r="E355" s="100">
        <v>76250</v>
      </c>
      <c r="F355" s="100">
        <v>191713</v>
      </c>
      <c r="H355" s="98" t="s">
        <v>1478</v>
      </c>
      <c r="I355" s="99" t="s">
        <v>2105</v>
      </c>
      <c r="J355" s="100">
        <v>1002</v>
      </c>
      <c r="K355" s="46">
        <f t="shared" si="16"/>
        <v>1069100</v>
      </c>
      <c r="L355" s="79"/>
      <c r="M355" s="100">
        <v>1069100</v>
      </c>
      <c r="O355" s="76" t="s">
        <v>1323</v>
      </c>
      <c r="P355" s="76" t="s">
        <v>2057</v>
      </c>
      <c r="Q355" s="76">
        <v>1559608</v>
      </c>
      <c r="R355" s="76">
        <v>1082173</v>
      </c>
      <c r="S355" s="76">
        <v>101000</v>
      </c>
      <c r="T355" s="76">
        <v>981173</v>
      </c>
      <c r="V355" s="98" t="s">
        <v>1362</v>
      </c>
      <c r="W355" s="99" t="s">
        <v>2068</v>
      </c>
      <c r="X355" s="100">
        <v>15000</v>
      </c>
      <c r="Y355" s="46">
        <f t="shared" si="17"/>
        <v>553674</v>
      </c>
      <c r="Z355" s="79"/>
      <c r="AA355" s="100">
        <v>553674</v>
      </c>
    </row>
    <row r="356" spans="1:27" ht="15">
      <c r="A356" s="98" t="s">
        <v>1375</v>
      </c>
      <c r="B356" s="99" t="s">
        <v>2073</v>
      </c>
      <c r="C356" s="100">
        <v>482003</v>
      </c>
      <c r="D356" s="46">
        <f t="shared" si="15"/>
        <v>912052</v>
      </c>
      <c r="E356" s="79"/>
      <c r="F356" s="100">
        <v>912052</v>
      </c>
      <c r="H356" s="98" t="s">
        <v>1481</v>
      </c>
      <c r="I356" s="99" t="s">
        <v>2106</v>
      </c>
      <c r="J356" s="79"/>
      <c r="K356" s="46">
        <f t="shared" si="16"/>
        <v>599423</v>
      </c>
      <c r="L356" s="100">
        <v>440000</v>
      </c>
      <c r="M356" s="100">
        <v>159423</v>
      </c>
      <c r="O356" s="76" t="s">
        <v>1326</v>
      </c>
      <c r="P356" s="76" t="s">
        <v>2312</v>
      </c>
      <c r="Q356" s="76">
        <v>1876726</v>
      </c>
      <c r="R356" s="76">
        <v>1127945</v>
      </c>
      <c r="S356" s="76">
        <v>270320</v>
      </c>
      <c r="T356" s="76">
        <v>857625</v>
      </c>
      <c r="V356" s="98" t="s">
        <v>1368</v>
      </c>
      <c r="W356" s="99" t="s">
        <v>2070</v>
      </c>
      <c r="X356" s="79"/>
      <c r="Y356" s="46">
        <f t="shared" si="17"/>
        <v>3000</v>
      </c>
      <c r="Z356" s="79"/>
      <c r="AA356" s="100">
        <v>3000</v>
      </c>
    </row>
    <row r="357" spans="1:27" ht="15">
      <c r="A357" s="98" t="s">
        <v>1378</v>
      </c>
      <c r="B357" s="99" t="s">
        <v>2074</v>
      </c>
      <c r="C357" s="100">
        <v>397500</v>
      </c>
      <c r="D357" s="46">
        <f t="shared" si="15"/>
        <v>475383</v>
      </c>
      <c r="E357" s="100">
        <v>62000</v>
      </c>
      <c r="F357" s="100">
        <v>413383</v>
      </c>
      <c r="H357" s="98" t="s">
        <v>1484</v>
      </c>
      <c r="I357" s="99" t="s">
        <v>2107</v>
      </c>
      <c r="J357" s="79"/>
      <c r="K357" s="46">
        <f t="shared" si="16"/>
        <v>15335</v>
      </c>
      <c r="L357" s="79"/>
      <c r="M357" s="100">
        <v>15335</v>
      </c>
      <c r="O357" s="76" t="s">
        <v>1329</v>
      </c>
      <c r="P357" s="76" t="s">
        <v>2058</v>
      </c>
      <c r="Q357" s="76">
        <v>5986751</v>
      </c>
      <c r="R357" s="76">
        <v>3661416</v>
      </c>
      <c r="S357" s="76">
        <v>180411</v>
      </c>
      <c r="T357" s="76">
        <v>3481005</v>
      </c>
      <c r="V357" s="98" t="s">
        <v>1370</v>
      </c>
      <c r="W357" s="99" t="s">
        <v>2071</v>
      </c>
      <c r="X357" s="100">
        <v>353600</v>
      </c>
      <c r="Y357" s="46">
        <f t="shared" si="17"/>
        <v>364003</v>
      </c>
      <c r="Z357" s="100">
        <v>1500</v>
      </c>
      <c r="AA357" s="100">
        <v>362503</v>
      </c>
    </row>
    <row r="358" spans="1:27" ht="15">
      <c r="A358" s="98" t="s">
        <v>1381</v>
      </c>
      <c r="B358" s="99" t="s">
        <v>2075</v>
      </c>
      <c r="C358" s="100">
        <v>395750</v>
      </c>
      <c r="D358" s="46">
        <f t="shared" si="15"/>
        <v>822695</v>
      </c>
      <c r="E358" s="100">
        <v>83701</v>
      </c>
      <c r="F358" s="100">
        <v>738994</v>
      </c>
      <c r="H358" s="98" t="s">
        <v>1487</v>
      </c>
      <c r="I358" s="99" t="s">
        <v>2108</v>
      </c>
      <c r="J358" s="79"/>
      <c r="K358" s="46">
        <f t="shared" si="16"/>
        <v>6420</v>
      </c>
      <c r="L358" s="79"/>
      <c r="M358" s="100">
        <v>6420</v>
      </c>
      <c r="O358" s="76" t="s">
        <v>1332</v>
      </c>
      <c r="P358" s="76" t="s">
        <v>2059</v>
      </c>
      <c r="Q358" s="76">
        <v>1239927</v>
      </c>
      <c r="R358" s="76">
        <v>513807</v>
      </c>
      <c r="S358" s="76">
        <v>210900</v>
      </c>
      <c r="T358" s="76">
        <v>302907</v>
      </c>
      <c r="V358" s="98" t="s">
        <v>1373</v>
      </c>
      <c r="W358" s="99" t="s">
        <v>2072</v>
      </c>
      <c r="X358" s="100">
        <v>873145</v>
      </c>
      <c r="Y358" s="46">
        <f t="shared" si="17"/>
        <v>62201</v>
      </c>
      <c r="Z358" s="79"/>
      <c r="AA358" s="100">
        <v>62201</v>
      </c>
    </row>
    <row r="359" spans="1:27" ht="15">
      <c r="A359" s="98" t="s">
        <v>1384</v>
      </c>
      <c r="B359" s="99" t="s">
        <v>2076</v>
      </c>
      <c r="C359" s="100">
        <v>1750</v>
      </c>
      <c r="D359" s="46">
        <f t="shared" si="15"/>
        <v>448188</v>
      </c>
      <c r="E359" s="100">
        <v>278900</v>
      </c>
      <c r="F359" s="100">
        <v>169288</v>
      </c>
      <c r="H359" s="98" t="s">
        <v>1490</v>
      </c>
      <c r="I359" s="99" t="s">
        <v>2109</v>
      </c>
      <c r="J359" s="100">
        <v>6000</v>
      </c>
      <c r="K359" s="46">
        <f t="shared" si="16"/>
        <v>1207983</v>
      </c>
      <c r="L359" s="100">
        <v>250</v>
      </c>
      <c r="M359" s="100">
        <v>1207733</v>
      </c>
      <c r="O359" s="76" t="s">
        <v>1335</v>
      </c>
      <c r="P359" s="76" t="s">
        <v>2060</v>
      </c>
      <c r="Q359" s="76"/>
      <c r="R359" s="76">
        <v>1639454</v>
      </c>
      <c r="S359" s="76"/>
      <c r="T359" s="76">
        <v>1639454</v>
      </c>
      <c r="V359" s="98" t="s">
        <v>1375</v>
      </c>
      <c r="W359" s="99" t="s">
        <v>2073</v>
      </c>
      <c r="X359" s="79"/>
      <c r="Y359" s="46">
        <f t="shared" si="17"/>
        <v>76634</v>
      </c>
      <c r="Z359" s="79"/>
      <c r="AA359" s="100">
        <v>76634</v>
      </c>
    </row>
    <row r="360" spans="1:27" ht="15">
      <c r="A360" s="98" t="s">
        <v>1388</v>
      </c>
      <c r="B360" s="99" t="s">
        <v>2077</v>
      </c>
      <c r="C360" s="79"/>
      <c r="D360" s="46">
        <f t="shared" si="15"/>
        <v>195725</v>
      </c>
      <c r="E360" s="79"/>
      <c r="F360" s="100">
        <v>195725</v>
      </c>
      <c r="H360" s="98" t="s">
        <v>1493</v>
      </c>
      <c r="I360" s="99" t="s">
        <v>2110</v>
      </c>
      <c r="J360" s="79"/>
      <c r="K360" s="46">
        <f t="shared" si="16"/>
        <v>622016</v>
      </c>
      <c r="L360" s="79"/>
      <c r="M360" s="100">
        <v>622016</v>
      </c>
      <c r="O360" s="76" t="s">
        <v>1338</v>
      </c>
      <c r="P360" s="76" t="s">
        <v>2061</v>
      </c>
      <c r="Q360" s="76">
        <v>12441050</v>
      </c>
      <c r="R360" s="76">
        <v>2806281</v>
      </c>
      <c r="S360" s="76">
        <v>702880</v>
      </c>
      <c r="T360" s="76">
        <v>2103401</v>
      </c>
      <c r="V360" s="98" t="s">
        <v>1378</v>
      </c>
      <c r="W360" s="99" t="s">
        <v>2074</v>
      </c>
      <c r="X360" s="100">
        <v>815700</v>
      </c>
      <c r="Y360" s="46">
        <f t="shared" si="17"/>
        <v>96078</v>
      </c>
      <c r="Z360" s="79"/>
      <c r="AA360" s="100">
        <v>96078</v>
      </c>
    </row>
    <row r="361" spans="1:27" ht="15">
      <c r="A361" s="98" t="s">
        <v>1391</v>
      </c>
      <c r="B361" s="99" t="s">
        <v>2078</v>
      </c>
      <c r="C361" s="100">
        <v>250000</v>
      </c>
      <c r="D361" s="46">
        <f t="shared" si="15"/>
        <v>285189</v>
      </c>
      <c r="E361" s="100">
        <v>73225</v>
      </c>
      <c r="F361" s="100">
        <v>211964</v>
      </c>
      <c r="H361" s="98" t="s">
        <v>1499</v>
      </c>
      <c r="I361" s="99" t="s">
        <v>1820</v>
      </c>
      <c r="J361" s="100">
        <v>25240</v>
      </c>
      <c r="K361" s="46">
        <f t="shared" si="16"/>
        <v>91695</v>
      </c>
      <c r="L361" s="79"/>
      <c r="M361" s="100">
        <v>91695</v>
      </c>
      <c r="O361" s="76" t="s">
        <v>1341</v>
      </c>
      <c r="P361" s="76" t="s">
        <v>2062</v>
      </c>
      <c r="Q361" s="76">
        <v>538900</v>
      </c>
      <c r="R361" s="76">
        <v>1291517</v>
      </c>
      <c r="S361" s="76">
        <v>235600</v>
      </c>
      <c r="T361" s="76">
        <v>1055917</v>
      </c>
      <c r="V361" s="98" t="s">
        <v>1381</v>
      </c>
      <c r="W361" s="99" t="s">
        <v>2075</v>
      </c>
      <c r="X361" s="100">
        <v>485300</v>
      </c>
      <c r="Y361" s="46">
        <f t="shared" si="17"/>
        <v>6012677</v>
      </c>
      <c r="Z361" s="100">
        <v>299000</v>
      </c>
      <c r="AA361" s="100">
        <v>5713677</v>
      </c>
    </row>
    <row r="362" spans="1:27" ht="15">
      <c r="A362" s="98" t="s">
        <v>1394</v>
      </c>
      <c r="B362" s="99" t="s">
        <v>2079</v>
      </c>
      <c r="C362" s="79"/>
      <c r="D362" s="46">
        <f t="shared" si="15"/>
        <v>90391</v>
      </c>
      <c r="E362" s="100">
        <v>2000</v>
      </c>
      <c r="F362" s="100">
        <v>88391</v>
      </c>
      <c r="H362" s="98" t="s">
        <v>1501</v>
      </c>
      <c r="I362" s="99" t="s">
        <v>2111</v>
      </c>
      <c r="J362" s="79"/>
      <c r="K362" s="46">
        <f t="shared" si="16"/>
        <v>1450</v>
      </c>
      <c r="L362" s="79"/>
      <c r="M362" s="100">
        <v>1450</v>
      </c>
      <c r="O362" s="76" t="s">
        <v>1344</v>
      </c>
      <c r="P362" s="76" t="s">
        <v>2063</v>
      </c>
      <c r="Q362" s="76"/>
      <c r="R362" s="76">
        <v>2269051</v>
      </c>
      <c r="S362" s="76"/>
      <c r="T362" s="76">
        <v>2269051</v>
      </c>
      <c r="V362" s="98" t="s">
        <v>1384</v>
      </c>
      <c r="W362" s="99" t="s">
        <v>2076</v>
      </c>
      <c r="X362" s="79"/>
      <c r="Y362" s="46">
        <f t="shared" si="17"/>
        <v>2209230</v>
      </c>
      <c r="Z362" s="100">
        <v>1500000</v>
      </c>
      <c r="AA362" s="100">
        <v>709230</v>
      </c>
    </row>
    <row r="363" spans="1:27" ht="15">
      <c r="A363" s="98" t="s">
        <v>1397</v>
      </c>
      <c r="B363" s="99" t="s">
        <v>2080</v>
      </c>
      <c r="C363" s="79"/>
      <c r="D363" s="46">
        <f t="shared" si="15"/>
        <v>512576</v>
      </c>
      <c r="E363" s="100">
        <v>234183</v>
      </c>
      <c r="F363" s="100">
        <v>278393</v>
      </c>
      <c r="H363" s="98" t="s">
        <v>1505</v>
      </c>
      <c r="I363" s="99" t="s">
        <v>2112</v>
      </c>
      <c r="J363" s="79"/>
      <c r="K363" s="46">
        <f t="shared" si="16"/>
        <v>21480</v>
      </c>
      <c r="L363" s="100">
        <v>21480</v>
      </c>
      <c r="M363" s="79"/>
      <c r="O363" s="76" t="s">
        <v>1347</v>
      </c>
      <c r="P363" s="76" t="s">
        <v>2064</v>
      </c>
      <c r="Q363" s="76">
        <v>487300</v>
      </c>
      <c r="R363" s="76">
        <v>1445686</v>
      </c>
      <c r="S363" s="76">
        <v>287900</v>
      </c>
      <c r="T363" s="76">
        <v>1157786</v>
      </c>
      <c r="V363" s="98" t="s">
        <v>1388</v>
      </c>
      <c r="W363" s="99" t="s">
        <v>2077</v>
      </c>
      <c r="X363" s="100">
        <v>4000</v>
      </c>
      <c r="Y363" s="46">
        <f t="shared" si="17"/>
        <v>170352</v>
      </c>
      <c r="Z363" s="79"/>
      <c r="AA363" s="100">
        <v>170352</v>
      </c>
    </row>
    <row r="364" spans="1:27" ht="15">
      <c r="A364" s="98" t="s">
        <v>1400</v>
      </c>
      <c r="B364" s="99" t="s">
        <v>2081</v>
      </c>
      <c r="C364" s="100">
        <v>1548060</v>
      </c>
      <c r="D364" s="46">
        <f t="shared" si="15"/>
        <v>1487008</v>
      </c>
      <c r="E364" s="100">
        <v>968351</v>
      </c>
      <c r="F364" s="100">
        <v>518657</v>
      </c>
      <c r="H364" s="98" t="s">
        <v>1508</v>
      </c>
      <c r="I364" s="99" t="s">
        <v>2113</v>
      </c>
      <c r="J364" s="79"/>
      <c r="K364" s="46">
        <f t="shared" si="16"/>
        <v>15000</v>
      </c>
      <c r="L364" s="79"/>
      <c r="M364" s="100">
        <v>15000</v>
      </c>
      <c r="O364" s="76" t="s">
        <v>1350</v>
      </c>
      <c r="P364" s="76" t="s">
        <v>2065</v>
      </c>
      <c r="Q364" s="76"/>
      <c r="R364" s="76">
        <v>7150</v>
      </c>
      <c r="S364" s="76"/>
      <c r="T364" s="76">
        <v>7150</v>
      </c>
      <c r="V364" s="98" t="s">
        <v>1391</v>
      </c>
      <c r="W364" s="99" t="s">
        <v>2078</v>
      </c>
      <c r="X364" s="79"/>
      <c r="Y364" s="46">
        <f t="shared" si="17"/>
        <v>21200</v>
      </c>
      <c r="Z364" s="79"/>
      <c r="AA364" s="100">
        <v>21200</v>
      </c>
    </row>
    <row r="365" spans="1:27" ht="15">
      <c r="A365" s="98" t="s">
        <v>1403</v>
      </c>
      <c r="B365" s="99" t="s">
        <v>2082</v>
      </c>
      <c r="C365" s="79"/>
      <c r="D365" s="46">
        <f t="shared" si="15"/>
        <v>13000</v>
      </c>
      <c r="E365" s="79"/>
      <c r="F365" s="100">
        <v>13000</v>
      </c>
      <c r="H365" s="98" t="s">
        <v>1511</v>
      </c>
      <c r="I365" s="99" t="s">
        <v>2114</v>
      </c>
      <c r="J365" s="79"/>
      <c r="K365" s="46">
        <f t="shared" si="16"/>
        <v>134700</v>
      </c>
      <c r="L365" s="100">
        <v>60000</v>
      </c>
      <c r="M365" s="100">
        <v>74700</v>
      </c>
      <c r="O365" s="76" t="s">
        <v>1353</v>
      </c>
      <c r="P365" s="76" t="s">
        <v>2066</v>
      </c>
      <c r="Q365" s="76">
        <v>11457731</v>
      </c>
      <c r="R365" s="76">
        <v>3981311</v>
      </c>
      <c r="S365" s="76">
        <v>1512165</v>
      </c>
      <c r="T365" s="76">
        <v>2469146</v>
      </c>
      <c r="V365" s="98" t="s">
        <v>1394</v>
      </c>
      <c r="W365" s="99" t="s">
        <v>2079</v>
      </c>
      <c r="X365" s="100">
        <v>354600</v>
      </c>
      <c r="Y365" s="46">
        <f t="shared" si="17"/>
        <v>274485</v>
      </c>
      <c r="Z365" s="79"/>
      <c r="AA365" s="100">
        <v>274485</v>
      </c>
    </row>
    <row r="366" spans="1:27" ht="15">
      <c r="A366" s="98" t="s">
        <v>1409</v>
      </c>
      <c r="B366" s="99" t="s">
        <v>2084</v>
      </c>
      <c r="C366" s="100">
        <v>1209206</v>
      </c>
      <c r="D366" s="46">
        <f t="shared" si="15"/>
        <v>580291</v>
      </c>
      <c r="E366" s="100">
        <v>101700</v>
      </c>
      <c r="F366" s="100">
        <v>478591</v>
      </c>
      <c r="H366" s="98" t="s">
        <v>1514</v>
      </c>
      <c r="I366" s="99" t="s">
        <v>2115</v>
      </c>
      <c r="J366" s="100">
        <v>4500</v>
      </c>
      <c r="K366" s="46">
        <f t="shared" si="16"/>
        <v>39165</v>
      </c>
      <c r="L366" s="100">
        <v>28165</v>
      </c>
      <c r="M366" s="100">
        <v>11000</v>
      </c>
      <c r="O366" s="76" t="s">
        <v>1356</v>
      </c>
      <c r="P366" s="76" t="s">
        <v>2291</v>
      </c>
      <c r="Q366" s="76"/>
      <c r="R366" s="76">
        <v>122610</v>
      </c>
      <c r="S366" s="76"/>
      <c r="T366" s="76">
        <v>122610</v>
      </c>
      <c r="V366" s="98" t="s">
        <v>1397</v>
      </c>
      <c r="W366" s="99" t="s">
        <v>2080</v>
      </c>
      <c r="X366" s="100">
        <v>9000</v>
      </c>
      <c r="Y366" s="46">
        <f t="shared" si="17"/>
        <v>224266</v>
      </c>
      <c r="Z366" s="79"/>
      <c r="AA366" s="100">
        <v>224266</v>
      </c>
    </row>
    <row r="367" spans="1:27" ht="15">
      <c r="A367" s="98" t="s">
        <v>1412</v>
      </c>
      <c r="B367" s="99" t="s">
        <v>2085</v>
      </c>
      <c r="C367" s="79"/>
      <c r="D367" s="46">
        <f t="shared" si="15"/>
        <v>302510</v>
      </c>
      <c r="E367" s="79"/>
      <c r="F367" s="100">
        <v>302510</v>
      </c>
      <c r="H367" s="98" t="s">
        <v>1517</v>
      </c>
      <c r="I367" s="99" t="s">
        <v>2116</v>
      </c>
      <c r="J367" s="79"/>
      <c r="K367" s="46">
        <f t="shared" si="16"/>
        <v>34676</v>
      </c>
      <c r="L367" s="79"/>
      <c r="M367" s="100">
        <v>34676</v>
      </c>
      <c r="O367" s="76" t="s">
        <v>1359</v>
      </c>
      <c r="P367" s="76" t="s">
        <v>2067</v>
      </c>
      <c r="Q367" s="76">
        <v>4580734</v>
      </c>
      <c r="R367" s="76">
        <v>1127005</v>
      </c>
      <c r="S367" s="76">
        <v>434300</v>
      </c>
      <c r="T367" s="76">
        <v>692705</v>
      </c>
      <c r="V367" s="98" t="s">
        <v>1400</v>
      </c>
      <c r="W367" s="99" t="s">
        <v>2081</v>
      </c>
      <c r="X367" s="100">
        <v>481000</v>
      </c>
      <c r="Y367" s="46">
        <f t="shared" si="17"/>
        <v>378422</v>
      </c>
      <c r="Z367" s="79"/>
      <c r="AA367" s="100">
        <v>378422</v>
      </c>
    </row>
    <row r="368" spans="1:27" ht="15">
      <c r="A368" s="98" t="s">
        <v>1415</v>
      </c>
      <c r="B368" s="99" t="s">
        <v>2086</v>
      </c>
      <c r="C368" s="79"/>
      <c r="D368" s="46">
        <f t="shared" si="15"/>
        <v>223835</v>
      </c>
      <c r="E368" s="100">
        <v>61400</v>
      </c>
      <c r="F368" s="100">
        <v>162435</v>
      </c>
      <c r="H368" s="98" t="s">
        <v>1520</v>
      </c>
      <c r="I368" s="99" t="s">
        <v>2117</v>
      </c>
      <c r="J368" s="100">
        <v>19865</v>
      </c>
      <c r="K368" s="46">
        <f t="shared" si="16"/>
        <v>2844090</v>
      </c>
      <c r="L368" s="79"/>
      <c r="M368" s="100">
        <v>2844090</v>
      </c>
      <c r="O368" s="76" t="s">
        <v>1362</v>
      </c>
      <c r="P368" s="76" t="s">
        <v>2068</v>
      </c>
      <c r="Q368" s="76">
        <v>360000</v>
      </c>
      <c r="R368" s="76">
        <v>1122717</v>
      </c>
      <c r="S368" s="76">
        <v>119700</v>
      </c>
      <c r="T368" s="76">
        <v>1003017</v>
      </c>
      <c r="V368" s="98" t="s">
        <v>1403</v>
      </c>
      <c r="W368" s="99" t="s">
        <v>2082</v>
      </c>
      <c r="X368" s="100">
        <v>12500</v>
      </c>
      <c r="Y368" s="46">
        <f t="shared" si="17"/>
        <v>78042</v>
      </c>
      <c r="Z368" s="100">
        <v>7000</v>
      </c>
      <c r="AA368" s="100">
        <v>71042</v>
      </c>
    </row>
    <row r="369" spans="1:27" ht="15">
      <c r="A369" s="98" t="s">
        <v>1418</v>
      </c>
      <c r="B369" s="99" t="s">
        <v>2087</v>
      </c>
      <c r="C369" s="100">
        <v>615000</v>
      </c>
      <c r="D369" s="46">
        <f t="shared" si="15"/>
        <v>1383815</v>
      </c>
      <c r="E369" s="100">
        <v>207350</v>
      </c>
      <c r="F369" s="100">
        <v>1176465</v>
      </c>
      <c r="H369" s="98" t="s">
        <v>1523</v>
      </c>
      <c r="I369" s="99" t="s">
        <v>2118</v>
      </c>
      <c r="J369" s="100">
        <v>2176001</v>
      </c>
      <c r="K369" s="46">
        <f t="shared" si="16"/>
        <v>2652274</v>
      </c>
      <c r="L369" s="79"/>
      <c r="M369" s="100">
        <v>2652274</v>
      </c>
      <c r="O369" s="76" t="s">
        <v>1365</v>
      </c>
      <c r="P369" s="76" t="s">
        <v>2069</v>
      </c>
      <c r="Q369" s="76"/>
      <c r="R369" s="76">
        <v>47933</v>
      </c>
      <c r="S369" s="76"/>
      <c r="T369" s="76">
        <v>47933</v>
      </c>
      <c r="V369" s="98" t="s">
        <v>1406</v>
      </c>
      <c r="W369" s="99" t="s">
        <v>2083</v>
      </c>
      <c r="X369" s="100">
        <v>18000</v>
      </c>
      <c r="Y369" s="46">
        <f t="shared" si="17"/>
        <v>75749</v>
      </c>
      <c r="Z369" s="79"/>
      <c r="AA369" s="100">
        <v>75749</v>
      </c>
    </row>
    <row r="370" spans="1:27" ht="15">
      <c r="A370" s="98" t="s">
        <v>1421</v>
      </c>
      <c r="B370" s="99" t="s">
        <v>2088</v>
      </c>
      <c r="C370" s="100">
        <v>296000</v>
      </c>
      <c r="D370" s="46">
        <f t="shared" si="15"/>
        <v>431375</v>
      </c>
      <c r="E370" s="100">
        <v>85700</v>
      </c>
      <c r="F370" s="100">
        <v>345675</v>
      </c>
      <c r="H370" s="98" t="s">
        <v>1534</v>
      </c>
      <c r="I370" s="99" t="s">
        <v>2122</v>
      </c>
      <c r="J370" s="100">
        <v>44776</v>
      </c>
      <c r="K370" s="46">
        <f t="shared" si="16"/>
        <v>462774</v>
      </c>
      <c r="L370" s="100">
        <v>28000</v>
      </c>
      <c r="M370" s="100">
        <v>434774</v>
      </c>
      <c r="O370" s="76" t="s">
        <v>1368</v>
      </c>
      <c r="P370" s="76" t="s">
        <v>2070</v>
      </c>
      <c r="Q370" s="76"/>
      <c r="R370" s="76">
        <v>147201</v>
      </c>
      <c r="S370" s="76"/>
      <c r="T370" s="76">
        <v>147201</v>
      </c>
      <c r="V370" s="98" t="s">
        <v>1409</v>
      </c>
      <c r="W370" s="99" t="s">
        <v>2084</v>
      </c>
      <c r="X370" s="100">
        <v>26401</v>
      </c>
      <c r="Y370" s="46">
        <f t="shared" si="17"/>
        <v>1565718</v>
      </c>
      <c r="Z370" s="79"/>
      <c r="AA370" s="100">
        <v>1565718</v>
      </c>
    </row>
    <row r="371" spans="1:27" ht="15">
      <c r="A371" s="98" t="s">
        <v>1424</v>
      </c>
      <c r="B371" s="99" t="s">
        <v>2089</v>
      </c>
      <c r="C371" s="100">
        <v>2305000</v>
      </c>
      <c r="D371" s="46">
        <f t="shared" si="15"/>
        <v>697075</v>
      </c>
      <c r="E371" s="100">
        <v>142900</v>
      </c>
      <c r="F371" s="100">
        <v>554175</v>
      </c>
      <c r="H371" s="98" t="s">
        <v>1537</v>
      </c>
      <c r="I371" s="99" t="s">
        <v>2123</v>
      </c>
      <c r="J371" s="79"/>
      <c r="K371" s="46">
        <f t="shared" si="16"/>
        <v>365766</v>
      </c>
      <c r="L371" s="100">
        <v>8001</v>
      </c>
      <c r="M371" s="100">
        <v>357765</v>
      </c>
      <c r="O371" s="76" t="s">
        <v>1370</v>
      </c>
      <c r="P371" s="76" t="s">
        <v>2071</v>
      </c>
      <c r="Q371" s="76">
        <v>3773625</v>
      </c>
      <c r="R371" s="76">
        <v>2861307</v>
      </c>
      <c r="S371" s="76">
        <v>1137600</v>
      </c>
      <c r="T371" s="76">
        <v>1723707</v>
      </c>
      <c r="V371" s="98" t="s">
        <v>1412</v>
      </c>
      <c r="W371" s="99" t="s">
        <v>2085</v>
      </c>
      <c r="X371" s="100">
        <v>602000</v>
      </c>
      <c r="Y371" s="46">
        <f t="shared" si="17"/>
        <v>412552</v>
      </c>
      <c r="Z371" s="79"/>
      <c r="AA371" s="100">
        <v>412552</v>
      </c>
    </row>
    <row r="372" spans="1:27" ht="15">
      <c r="A372" s="98" t="s">
        <v>1427</v>
      </c>
      <c r="B372" s="99" t="s">
        <v>2090</v>
      </c>
      <c r="C372" s="100">
        <v>1263550</v>
      </c>
      <c r="D372" s="46">
        <f t="shared" si="15"/>
        <v>529421</v>
      </c>
      <c r="E372" s="100">
        <v>155500</v>
      </c>
      <c r="F372" s="100">
        <v>373921</v>
      </c>
      <c r="H372" s="98" t="s">
        <v>1543</v>
      </c>
      <c r="I372" s="99" t="s">
        <v>2125</v>
      </c>
      <c r="J372" s="100">
        <v>1474503</v>
      </c>
      <c r="K372" s="46">
        <f t="shared" si="16"/>
        <v>2145633</v>
      </c>
      <c r="L372" s="100">
        <v>304001</v>
      </c>
      <c r="M372" s="100">
        <v>1841632</v>
      </c>
      <c r="O372" s="76" t="s">
        <v>1373</v>
      </c>
      <c r="P372" s="76" t="s">
        <v>2072</v>
      </c>
      <c r="Q372" s="76">
        <v>679301</v>
      </c>
      <c r="R372" s="76">
        <v>882918</v>
      </c>
      <c r="S372" s="76">
        <v>308237</v>
      </c>
      <c r="T372" s="76">
        <v>574681</v>
      </c>
      <c r="V372" s="98" t="s">
        <v>1415</v>
      </c>
      <c r="W372" s="99" t="s">
        <v>2086</v>
      </c>
      <c r="X372" s="79"/>
      <c r="Y372" s="46">
        <f t="shared" si="17"/>
        <v>2126643</v>
      </c>
      <c r="Z372" s="79"/>
      <c r="AA372" s="100">
        <v>2126643</v>
      </c>
    </row>
    <row r="373" spans="1:27" ht="15">
      <c r="A373" s="98" t="s">
        <v>1430</v>
      </c>
      <c r="B373" s="99" t="s">
        <v>2091</v>
      </c>
      <c r="C373" s="79"/>
      <c r="D373" s="46">
        <f t="shared" si="15"/>
        <v>744286</v>
      </c>
      <c r="E373" s="100">
        <v>90900</v>
      </c>
      <c r="F373" s="100">
        <v>653386</v>
      </c>
      <c r="H373" s="98" t="s">
        <v>1546</v>
      </c>
      <c r="I373" s="99" t="s">
        <v>2126</v>
      </c>
      <c r="J373" s="79"/>
      <c r="K373" s="46">
        <f t="shared" si="16"/>
        <v>225802</v>
      </c>
      <c r="L373" s="100">
        <v>152201</v>
      </c>
      <c r="M373" s="100">
        <v>73601</v>
      </c>
      <c r="O373" s="76" t="s">
        <v>1375</v>
      </c>
      <c r="P373" s="76" t="s">
        <v>2073</v>
      </c>
      <c r="Q373" s="76">
        <v>761003</v>
      </c>
      <c r="R373" s="76">
        <v>2205064</v>
      </c>
      <c r="S373" s="76"/>
      <c r="T373" s="76">
        <v>2205064</v>
      </c>
      <c r="V373" s="98" t="s">
        <v>1418</v>
      </c>
      <c r="W373" s="99" t="s">
        <v>2087</v>
      </c>
      <c r="X373" s="100">
        <v>455361</v>
      </c>
      <c r="Y373" s="46">
        <f t="shared" si="17"/>
        <v>6269590</v>
      </c>
      <c r="Z373" s="100">
        <v>126300</v>
      </c>
      <c r="AA373" s="100">
        <v>6143290</v>
      </c>
    </row>
    <row r="374" spans="1:27" ht="15">
      <c r="A374" s="98" t="s">
        <v>1433</v>
      </c>
      <c r="B374" s="99" t="s">
        <v>2092</v>
      </c>
      <c r="C374" s="79"/>
      <c r="D374" s="46">
        <f t="shared" si="15"/>
        <v>106997</v>
      </c>
      <c r="E374" s="100">
        <v>1</v>
      </c>
      <c r="F374" s="100">
        <v>106996</v>
      </c>
      <c r="H374" s="98" t="s">
        <v>1549</v>
      </c>
      <c r="I374" s="99" t="s">
        <v>2127</v>
      </c>
      <c r="J374" s="79"/>
      <c r="K374" s="46">
        <f t="shared" si="16"/>
        <v>36760</v>
      </c>
      <c r="L374" s="79"/>
      <c r="M374" s="100">
        <v>36760</v>
      </c>
      <c r="O374" s="76" t="s">
        <v>1378</v>
      </c>
      <c r="P374" s="76" t="s">
        <v>2074</v>
      </c>
      <c r="Q374" s="76">
        <v>908000</v>
      </c>
      <c r="R374" s="76">
        <v>1041499</v>
      </c>
      <c r="S374" s="76">
        <v>122850</v>
      </c>
      <c r="T374" s="76">
        <v>918649</v>
      </c>
      <c r="V374" s="98" t="s">
        <v>1421</v>
      </c>
      <c r="W374" s="99" t="s">
        <v>2088</v>
      </c>
      <c r="X374" s="100">
        <v>23882000</v>
      </c>
      <c r="Y374" s="46">
        <f t="shared" si="17"/>
        <v>2883130</v>
      </c>
      <c r="Z374" s="100">
        <v>5000</v>
      </c>
      <c r="AA374" s="100">
        <v>2878130</v>
      </c>
    </row>
    <row r="375" spans="1:27" ht="15">
      <c r="A375" s="98" t="s">
        <v>1436</v>
      </c>
      <c r="B375" s="99" t="s">
        <v>2093</v>
      </c>
      <c r="C375" s="79"/>
      <c r="D375" s="46">
        <f t="shared" si="15"/>
        <v>985753</v>
      </c>
      <c r="E375" s="100">
        <v>729250</v>
      </c>
      <c r="F375" s="100">
        <v>256503</v>
      </c>
      <c r="H375" s="98" t="s">
        <v>1552</v>
      </c>
      <c r="I375" s="99" t="s">
        <v>2128</v>
      </c>
      <c r="J375" s="79"/>
      <c r="K375" s="46">
        <f t="shared" si="16"/>
        <v>32292</v>
      </c>
      <c r="L375" s="79"/>
      <c r="M375" s="100">
        <v>32292</v>
      </c>
      <c r="O375" s="76" t="s">
        <v>1381</v>
      </c>
      <c r="P375" s="76" t="s">
        <v>2075</v>
      </c>
      <c r="Q375" s="76">
        <v>657651</v>
      </c>
      <c r="R375" s="76">
        <v>3081831</v>
      </c>
      <c r="S375" s="76">
        <v>489756</v>
      </c>
      <c r="T375" s="76">
        <v>2592075</v>
      </c>
      <c r="V375" s="98" t="s">
        <v>1424</v>
      </c>
      <c r="W375" s="99" t="s">
        <v>2089</v>
      </c>
      <c r="X375" s="100">
        <v>753900</v>
      </c>
      <c r="Y375" s="46">
        <f t="shared" si="17"/>
        <v>6700</v>
      </c>
      <c r="Z375" s="100">
        <v>5000</v>
      </c>
      <c r="AA375" s="100">
        <v>1700</v>
      </c>
    </row>
    <row r="376" spans="1:27" ht="15">
      <c r="A376" s="98" t="s">
        <v>1439</v>
      </c>
      <c r="B376" s="99" t="s">
        <v>2094</v>
      </c>
      <c r="C376" s="79"/>
      <c r="D376" s="46">
        <f t="shared" si="15"/>
        <v>711821</v>
      </c>
      <c r="E376" s="79"/>
      <c r="F376" s="100">
        <v>711821</v>
      </c>
      <c r="H376" s="98" t="s">
        <v>1555</v>
      </c>
      <c r="I376" s="99" t="s">
        <v>2129</v>
      </c>
      <c r="J376" s="79"/>
      <c r="K376" s="46">
        <f t="shared" si="16"/>
        <v>206688</v>
      </c>
      <c r="L376" s="79"/>
      <c r="M376" s="100">
        <v>206688</v>
      </c>
      <c r="O376" s="76" t="s">
        <v>1384</v>
      </c>
      <c r="P376" s="76" t="s">
        <v>2076</v>
      </c>
      <c r="Q376" s="76">
        <v>2525</v>
      </c>
      <c r="R376" s="76">
        <v>1302331</v>
      </c>
      <c r="S376" s="76">
        <v>564580</v>
      </c>
      <c r="T376" s="76">
        <v>737751</v>
      </c>
      <c r="V376" s="98" t="s">
        <v>1427</v>
      </c>
      <c r="W376" s="99" t="s">
        <v>2090</v>
      </c>
      <c r="X376" s="100">
        <v>74400</v>
      </c>
      <c r="Y376" s="46">
        <f t="shared" si="17"/>
        <v>366977</v>
      </c>
      <c r="Z376" s="100">
        <v>110000</v>
      </c>
      <c r="AA376" s="100">
        <v>256977</v>
      </c>
    </row>
    <row r="377" spans="1:27" ht="15">
      <c r="A377" s="98" t="s">
        <v>1442</v>
      </c>
      <c r="B377" s="99" t="s">
        <v>2095</v>
      </c>
      <c r="C377" s="79"/>
      <c r="D377" s="46">
        <f t="shared" si="15"/>
        <v>550914</v>
      </c>
      <c r="E377" s="79"/>
      <c r="F377" s="100">
        <v>550914</v>
      </c>
      <c r="H377" s="98" t="s">
        <v>1558</v>
      </c>
      <c r="I377" s="99" t="s">
        <v>2130</v>
      </c>
      <c r="J377" s="79"/>
      <c r="K377" s="46">
        <f t="shared" si="16"/>
        <v>54525</v>
      </c>
      <c r="L377" s="79"/>
      <c r="M377" s="100">
        <v>54525</v>
      </c>
      <c r="O377" s="76" t="s">
        <v>1388</v>
      </c>
      <c r="P377" s="76" t="s">
        <v>2077</v>
      </c>
      <c r="Q377" s="76">
        <v>450000</v>
      </c>
      <c r="R377" s="76">
        <v>823484</v>
      </c>
      <c r="S377" s="76"/>
      <c r="T377" s="76">
        <v>823484</v>
      </c>
      <c r="V377" s="98" t="s">
        <v>1430</v>
      </c>
      <c r="W377" s="99" t="s">
        <v>2091</v>
      </c>
      <c r="X377" s="79"/>
      <c r="Y377" s="46">
        <f t="shared" si="17"/>
        <v>33680</v>
      </c>
      <c r="Z377" s="79"/>
      <c r="AA377" s="100">
        <v>33680</v>
      </c>
    </row>
    <row r="378" spans="1:27" ht="15">
      <c r="A378" s="98" t="s">
        <v>1445</v>
      </c>
      <c r="B378" s="99" t="s">
        <v>2096</v>
      </c>
      <c r="C378" s="79"/>
      <c r="D378" s="46">
        <f t="shared" si="15"/>
        <v>272117</v>
      </c>
      <c r="E378" s="79"/>
      <c r="F378" s="100">
        <v>272117</v>
      </c>
      <c r="H378" s="98" t="s">
        <v>1561</v>
      </c>
      <c r="I378" s="99" t="s">
        <v>2061</v>
      </c>
      <c r="J378" s="100">
        <v>3300</v>
      </c>
      <c r="K378" s="46">
        <f t="shared" si="16"/>
        <v>80794</v>
      </c>
      <c r="L378" s="79"/>
      <c r="M378" s="100">
        <v>80794</v>
      </c>
      <c r="O378" s="76" t="s">
        <v>1391</v>
      </c>
      <c r="P378" s="76" t="s">
        <v>2078</v>
      </c>
      <c r="Q378" s="76">
        <v>250000</v>
      </c>
      <c r="R378" s="76">
        <v>912563</v>
      </c>
      <c r="S378" s="76">
        <v>260625</v>
      </c>
      <c r="T378" s="76">
        <v>651938</v>
      </c>
      <c r="V378" s="98" t="s">
        <v>1433</v>
      </c>
      <c r="W378" s="99" t="s">
        <v>2092</v>
      </c>
      <c r="X378" s="79"/>
      <c r="Y378" s="46">
        <f t="shared" si="17"/>
        <v>306178</v>
      </c>
      <c r="Z378" s="79"/>
      <c r="AA378" s="100">
        <v>306178</v>
      </c>
    </row>
    <row r="379" spans="1:27" ht="15">
      <c r="A379" s="98" t="s">
        <v>1448</v>
      </c>
      <c r="B379" s="99" t="s">
        <v>2097</v>
      </c>
      <c r="C379" s="79"/>
      <c r="D379" s="46">
        <f t="shared" si="15"/>
        <v>924850</v>
      </c>
      <c r="E379" s="100">
        <v>497300</v>
      </c>
      <c r="F379" s="100">
        <v>427550</v>
      </c>
      <c r="H379" s="98" t="s">
        <v>1563</v>
      </c>
      <c r="I379" s="99" t="s">
        <v>2131</v>
      </c>
      <c r="J379" s="79"/>
      <c r="K379" s="46">
        <f t="shared" si="16"/>
        <v>500</v>
      </c>
      <c r="L379" s="79"/>
      <c r="M379" s="100">
        <v>500</v>
      </c>
      <c r="O379" s="76" t="s">
        <v>1394</v>
      </c>
      <c r="P379" s="76" t="s">
        <v>2079</v>
      </c>
      <c r="Q379" s="76"/>
      <c r="R379" s="76">
        <v>352218</v>
      </c>
      <c r="S379" s="76">
        <v>3500</v>
      </c>
      <c r="T379" s="76">
        <v>348718</v>
      </c>
      <c r="V379" s="98" t="s">
        <v>1436</v>
      </c>
      <c r="W379" s="99" t="s">
        <v>2093</v>
      </c>
      <c r="X379" s="100">
        <v>552500</v>
      </c>
      <c r="Y379" s="46">
        <f t="shared" si="17"/>
        <v>332587</v>
      </c>
      <c r="Z379" s="100">
        <v>45000</v>
      </c>
      <c r="AA379" s="100">
        <v>287587</v>
      </c>
    </row>
    <row r="380" spans="1:27" ht="15">
      <c r="A380" s="98" t="s">
        <v>1451</v>
      </c>
      <c r="B380" s="99" t="s">
        <v>2098</v>
      </c>
      <c r="C380" s="79"/>
      <c r="D380" s="46">
        <f t="shared" si="15"/>
        <v>1182911</v>
      </c>
      <c r="E380" s="100">
        <v>148500</v>
      </c>
      <c r="F380" s="100">
        <v>1034411</v>
      </c>
      <c r="H380" s="98" t="s">
        <v>1569</v>
      </c>
      <c r="I380" s="99" t="s">
        <v>2133</v>
      </c>
      <c r="J380" s="100">
        <v>72170</v>
      </c>
      <c r="K380" s="46">
        <f t="shared" si="16"/>
        <v>83450</v>
      </c>
      <c r="L380" s="79"/>
      <c r="M380" s="100">
        <v>83450</v>
      </c>
      <c r="O380" s="76" t="s">
        <v>1397</v>
      </c>
      <c r="P380" s="76" t="s">
        <v>2080</v>
      </c>
      <c r="Q380" s="76">
        <v>1448000</v>
      </c>
      <c r="R380" s="76">
        <v>2237998</v>
      </c>
      <c r="S380" s="76">
        <v>1215580</v>
      </c>
      <c r="T380" s="76">
        <v>1022418</v>
      </c>
      <c r="V380" s="98" t="s">
        <v>1439</v>
      </c>
      <c r="W380" s="99" t="s">
        <v>2094</v>
      </c>
      <c r="X380" s="79"/>
      <c r="Y380" s="46">
        <f t="shared" si="17"/>
        <v>47540</v>
      </c>
      <c r="Z380" s="100">
        <v>225</v>
      </c>
      <c r="AA380" s="100">
        <v>47315</v>
      </c>
    </row>
    <row r="381" spans="1:27" ht="15">
      <c r="A381" s="98" t="s">
        <v>1454</v>
      </c>
      <c r="B381" s="99" t="s">
        <v>2099</v>
      </c>
      <c r="C381" s="79"/>
      <c r="D381" s="46">
        <f t="shared" si="15"/>
        <v>218918</v>
      </c>
      <c r="E381" s="79"/>
      <c r="F381" s="100">
        <v>218918</v>
      </c>
      <c r="H381" s="98" t="s">
        <v>1572</v>
      </c>
      <c r="I381" s="99" t="s">
        <v>2134</v>
      </c>
      <c r="J381" s="100">
        <v>1500</v>
      </c>
      <c r="K381" s="46">
        <f t="shared" si="16"/>
        <v>273684</v>
      </c>
      <c r="L381" s="79"/>
      <c r="M381" s="100">
        <v>273684</v>
      </c>
      <c r="O381" s="76" t="s">
        <v>1400</v>
      </c>
      <c r="P381" s="76" t="s">
        <v>2081</v>
      </c>
      <c r="Q381" s="76">
        <v>3471160</v>
      </c>
      <c r="R381" s="76">
        <v>4581369</v>
      </c>
      <c r="S381" s="76">
        <v>2481681</v>
      </c>
      <c r="T381" s="76">
        <v>2099688</v>
      </c>
      <c r="V381" s="98" t="s">
        <v>1442</v>
      </c>
      <c r="W381" s="99" t="s">
        <v>2095</v>
      </c>
      <c r="X381" s="79"/>
      <c r="Y381" s="46">
        <f t="shared" si="17"/>
        <v>16351</v>
      </c>
      <c r="Z381" s="79"/>
      <c r="AA381" s="100">
        <v>16351</v>
      </c>
    </row>
    <row r="382" spans="1:27" ht="15">
      <c r="A382" s="98" t="s">
        <v>1457</v>
      </c>
      <c r="B382" s="99" t="s">
        <v>2100</v>
      </c>
      <c r="C382" s="79"/>
      <c r="D382" s="46">
        <f t="shared" si="15"/>
        <v>1871866</v>
      </c>
      <c r="E382" s="79"/>
      <c r="F382" s="100">
        <v>1871866</v>
      </c>
      <c r="H382" s="98" t="s">
        <v>1575</v>
      </c>
      <c r="I382" s="99" t="s">
        <v>1120</v>
      </c>
      <c r="J382" s="79"/>
      <c r="K382" s="46">
        <f t="shared" si="16"/>
        <v>34604</v>
      </c>
      <c r="L382" s="79"/>
      <c r="M382" s="100">
        <v>34604</v>
      </c>
      <c r="O382" s="76" t="s">
        <v>1403</v>
      </c>
      <c r="P382" s="76" t="s">
        <v>2082</v>
      </c>
      <c r="Q382" s="76"/>
      <c r="R382" s="76">
        <v>132953</v>
      </c>
      <c r="S382" s="76">
        <v>2000</v>
      </c>
      <c r="T382" s="76">
        <v>130953</v>
      </c>
      <c r="V382" s="98" t="s">
        <v>1445</v>
      </c>
      <c r="W382" s="99" t="s">
        <v>2096</v>
      </c>
      <c r="X382" s="79"/>
      <c r="Y382" s="46">
        <f t="shared" si="17"/>
        <v>208000</v>
      </c>
      <c r="Z382" s="79"/>
      <c r="AA382" s="100">
        <v>208000</v>
      </c>
    </row>
    <row r="383" spans="1:27" ht="15">
      <c r="A383" s="98" t="s">
        <v>1460</v>
      </c>
      <c r="B383" s="99" t="s">
        <v>2263</v>
      </c>
      <c r="C383" s="100">
        <v>537000</v>
      </c>
      <c r="D383" s="46">
        <f t="shared" si="15"/>
        <v>388095</v>
      </c>
      <c r="E383" s="100">
        <v>259200</v>
      </c>
      <c r="F383" s="100">
        <v>128895</v>
      </c>
      <c r="H383" s="98" t="s">
        <v>1581</v>
      </c>
      <c r="I383" s="99" t="s">
        <v>2135</v>
      </c>
      <c r="J383" s="79"/>
      <c r="K383" s="46">
        <f t="shared" si="16"/>
        <v>50500</v>
      </c>
      <c r="L383" s="79"/>
      <c r="M383" s="100">
        <v>50500</v>
      </c>
      <c r="O383" s="76" t="s">
        <v>1406</v>
      </c>
      <c r="P383" s="76" t="s">
        <v>2083</v>
      </c>
      <c r="Q383" s="76">
        <v>46002</v>
      </c>
      <c r="R383" s="76">
        <v>1247399</v>
      </c>
      <c r="S383" s="76">
        <v>45001</v>
      </c>
      <c r="T383" s="76">
        <v>1202398</v>
      </c>
      <c r="V383" s="98" t="s">
        <v>1448</v>
      </c>
      <c r="W383" s="99" t="s">
        <v>2097</v>
      </c>
      <c r="X383" s="100">
        <v>312220</v>
      </c>
      <c r="Y383" s="46">
        <f t="shared" si="17"/>
        <v>749655</v>
      </c>
      <c r="Z383" s="100">
        <v>32600</v>
      </c>
      <c r="AA383" s="100">
        <v>717055</v>
      </c>
    </row>
    <row r="384" spans="1:27" ht="15">
      <c r="A384" s="98" t="s">
        <v>1463</v>
      </c>
      <c r="B384" s="99" t="s">
        <v>2101</v>
      </c>
      <c r="C384" s="100">
        <v>511100</v>
      </c>
      <c r="D384" s="46">
        <f t="shared" si="15"/>
        <v>150600</v>
      </c>
      <c r="E384" s="100">
        <v>65100</v>
      </c>
      <c r="F384" s="100">
        <v>85500</v>
      </c>
      <c r="H384" s="98" t="s">
        <v>1584</v>
      </c>
      <c r="I384" s="99" t="s">
        <v>2136</v>
      </c>
      <c r="J384" s="100">
        <v>22000</v>
      </c>
      <c r="K384" s="46">
        <f t="shared" si="16"/>
        <v>598383</v>
      </c>
      <c r="L384" s="100">
        <v>500000</v>
      </c>
      <c r="M384" s="100">
        <v>98383</v>
      </c>
      <c r="O384" s="76" t="s">
        <v>1409</v>
      </c>
      <c r="P384" s="76" t="s">
        <v>2084</v>
      </c>
      <c r="Q384" s="76">
        <v>6077370</v>
      </c>
      <c r="R384" s="76">
        <v>2303331</v>
      </c>
      <c r="S384" s="76">
        <v>439075</v>
      </c>
      <c r="T384" s="76">
        <v>1864256</v>
      </c>
      <c r="V384" s="98" t="s">
        <v>1451</v>
      </c>
      <c r="W384" s="99" t="s">
        <v>2098</v>
      </c>
      <c r="X384" s="79"/>
      <c r="Y384" s="46">
        <f t="shared" si="17"/>
        <v>2240220</v>
      </c>
      <c r="Z384" s="79"/>
      <c r="AA384" s="100">
        <v>2240220</v>
      </c>
    </row>
    <row r="385" spans="1:27" ht="15">
      <c r="A385" s="98" t="s">
        <v>1466</v>
      </c>
      <c r="B385" s="99" t="s">
        <v>2102</v>
      </c>
      <c r="C385" s="100">
        <v>767081</v>
      </c>
      <c r="D385" s="46">
        <f t="shared" si="15"/>
        <v>639956</v>
      </c>
      <c r="E385" s="100">
        <v>144800</v>
      </c>
      <c r="F385" s="100">
        <v>495156</v>
      </c>
      <c r="H385" s="98" t="s">
        <v>1590</v>
      </c>
      <c r="I385" s="99" t="s">
        <v>2138</v>
      </c>
      <c r="J385" s="100">
        <v>0</v>
      </c>
      <c r="K385" s="46">
        <f t="shared" si="16"/>
        <v>481343</v>
      </c>
      <c r="L385" s="79"/>
      <c r="M385" s="100">
        <v>481343</v>
      </c>
      <c r="O385" s="76" t="s">
        <v>1412</v>
      </c>
      <c r="P385" s="76" t="s">
        <v>2085</v>
      </c>
      <c r="Q385" s="76"/>
      <c r="R385" s="76">
        <v>883686</v>
      </c>
      <c r="S385" s="76">
        <v>6055</v>
      </c>
      <c r="T385" s="76">
        <v>877631</v>
      </c>
      <c r="V385" s="98" t="s">
        <v>1454</v>
      </c>
      <c r="W385" s="99" t="s">
        <v>2099</v>
      </c>
      <c r="X385" s="79"/>
      <c r="Y385" s="46">
        <f t="shared" si="17"/>
        <v>18724000</v>
      </c>
      <c r="Z385" s="79"/>
      <c r="AA385" s="100">
        <v>18724000</v>
      </c>
    </row>
    <row r="386" spans="1:27" ht="15">
      <c r="A386" s="98" t="s">
        <v>1469</v>
      </c>
      <c r="B386" s="99" t="s">
        <v>2103</v>
      </c>
      <c r="C386" s="79"/>
      <c r="D386" s="46">
        <f t="shared" si="15"/>
        <v>25600</v>
      </c>
      <c r="E386" s="79"/>
      <c r="F386" s="100">
        <v>25600</v>
      </c>
      <c r="H386" s="98" t="s">
        <v>1593</v>
      </c>
      <c r="I386" s="99" t="s">
        <v>2139</v>
      </c>
      <c r="J386" s="79"/>
      <c r="K386" s="46">
        <f t="shared" si="16"/>
        <v>79985</v>
      </c>
      <c r="L386" s="79"/>
      <c r="M386" s="100">
        <v>79985</v>
      </c>
      <c r="O386" s="76" t="s">
        <v>1415</v>
      </c>
      <c r="P386" s="76" t="s">
        <v>2086</v>
      </c>
      <c r="Q386" s="76">
        <v>757600</v>
      </c>
      <c r="R386" s="76">
        <v>1373019</v>
      </c>
      <c r="S386" s="76">
        <v>95600</v>
      </c>
      <c r="T386" s="76">
        <v>1277419</v>
      </c>
      <c r="V386" s="98" t="s">
        <v>1457</v>
      </c>
      <c r="W386" s="99" t="s">
        <v>2100</v>
      </c>
      <c r="X386" s="100">
        <v>146500</v>
      </c>
      <c r="Y386" s="46">
        <f t="shared" si="17"/>
        <v>3713157</v>
      </c>
      <c r="Z386" s="79"/>
      <c r="AA386" s="100">
        <v>3713157</v>
      </c>
    </row>
    <row r="387" spans="1:27" ht="15">
      <c r="A387" s="98" t="s">
        <v>1472</v>
      </c>
      <c r="B387" s="99" t="s">
        <v>1119</v>
      </c>
      <c r="C387" s="100">
        <v>479745</v>
      </c>
      <c r="D387" s="46">
        <f t="shared" si="15"/>
        <v>1383098</v>
      </c>
      <c r="E387" s="100">
        <v>163302</v>
      </c>
      <c r="F387" s="100">
        <v>1219796</v>
      </c>
      <c r="H387" s="98" t="s">
        <v>1596</v>
      </c>
      <c r="I387" s="99" t="s">
        <v>2247</v>
      </c>
      <c r="J387" s="100">
        <v>350000</v>
      </c>
      <c r="K387" s="46">
        <f t="shared" si="16"/>
        <v>365545</v>
      </c>
      <c r="L387" s="79"/>
      <c r="M387" s="100">
        <v>365545</v>
      </c>
      <c r="O387" s="76" t="s">
        <v>1418</v>
      </c>
      <c r="P387" s="76" t="s">
        <v>2087</v>
      </c>
      <c r="Q387" s="76">
        <v>2034500</v>
      </c>
      <c r="R387" s="76">
        <v>2097379</v>
      </c>
      <c r="S387" s="76">
        <v>225450</v>
      </c>
      <c r="T387" s="76">
        <v>1871929</v>
      </c>
      <c r="V387" s="98" t="s">
        <v>1460</v>
      </c>
      <c r="W387" s="99" t="s">
        <v>2263</v>
      </c>
      <c r="X387" s="79"/>
      <c r="Y387" s="46">
        <f t="shared" si="17"/>
        <v>20500</v>
      </c>
      <c r="Z387" s="79"/>
      <c r="AA387" s="100">
        <v>20500</v>
      </c>
    </row>
    <row r="388" spans="1:27" ht="15">
      <c r="A388" s="98" t="s">
        <v>1475</v>
      </c>
      <c r="B388" s="99" t="s">
        <v>2104</v>
      </c>
      <c r="C388" s="100">
        <v>28000</v>
      </c>
      <c r="D388" s="46">
        <f t="shared" si="15"/>
        <v>592395</v>
      </c>
      <c r="E388" s="100">
        <v>36000</v>
      </c>
      <c r="F388" s="100">
        <v>556395</v>
      </c>
      <c r="H388" s="98" t="s">
        <v>1599</v>
      </c>
      <c r="I388" s="99" t="s">
        <v>2140</v>
      </c>
      <c r="J388" s="100">
        <v>16915</v>
      </c>
      <c r="K388" s="46">
        <f t="shared" si="16"/>
        <v>240874</v>
      </c>
      <c r="L388" s="79"/>
      <c r="M388" s="100">
        <v>240874</v>
      </c>
      <c r="O388" s="76" t="s">
        <v>1421</v>
      </c>
      <c r="P388" s="76" t="s">
        <v>2088</v>
      </c>
      <c r="Q388" s="76">
        <v>911393</v>
      </c>
      <c r="R388" s="76">
        <v>1415584</v>
      </c>
      <c r="S388" s="76">
        <v>275700</v>
      </c>
      <c r="T388" s="76">
        <v>1139884</v>
      </c>
      <c r="V388" s="98" t="s">
        <v>1463</v>
      </c>
      <c r="W388" s="99" t="s">
        <v>2101</v>
      </c>
      <c r="X388" s="100">
        <v>1104700</v>
      </c>
      <c r="Y388" s="46">
        <f t="shared" si="17"/>
        <v>640903</v>
      </c>
      <c r="Z388" s="100">
        <v>2300</v>
      </c>
      <c r="AA388" s="100">
        <v>638603</v>
      </c>
    </row>
    <row r="389" spans="1:27" ht="15">
      <c r="A389" s="98" t="s">
        <v>1478</v>
      </c>
      <c r="B389" s="99" t="s">
        <v>2105</v>
      </c>
      <c r="C389" s="79"/>
      <c r="D389" s="46">
        <f t="shared" si="15"/>
        <v>617535</v>
      </c>
      <c r="E389" s="100">
        <v>378320</v>
      </c>
      <c r="F389" s="100">
        <v>239215</v>
      </c>
      <c r="H389" s="98" t="s">
        <v>1603</v>
      </c>
      <c r="I389" s="99" t="s">
        <v>2141</v>
      </c>
      <c r="J389" s="79"/>
      <c r="K389" s="46">
        <f t="shared" si="16"/>
        <v>106550</v>
      </c>
      <c r="L389" s="79"/>
      <c r="M389" s="100">
        <v>106550</v>
      </c>
      <c r="O389" s="76" t="s">
        <v>1424</v>
      </c>
      <c r="P389" s="76" t="s">
        <v>2089</v>
      </c>
      <c r="Q389" s="76">
        <v>4405000</v>
      </c>
      <c r="R389" s="76">
        <v>1461595</v>
      </c>
      <c r="S389" s="76">
        <v>192400</v>
      </c>
      <c r="T389" s="76">
        <v>1269195</v>
      </c>
      <c r="V389" s="98" t="s">
        <v>1466</v>
      </c>
      <c r="W389" s="99" t="s">
        <v>2102</v>
      </c>
      <c r="X389" s="100">
        <v>623000</v>
      </c>
      <c r="Y389" s="46">
        <f t="shared" si="17"/>
        <v>1538686</v>
      </c>
      <c r="Z389" s="79"/>
      <c r="AA389" s="100">
        <v>1538686</v>
      </c>
    </row>
    <row r="390" spans="1:27" ht="15">
      <c r="A390" s="98" t="s">
        <v>1481</v>
      </c>
      <c r="B390" s="99" t="s">
        <v>2106</v>
      </c>
      <c r="C390" s="100">
        <v>895200</v>
      </c>
      <c r="D390" s="46">
        <f t="shared" si="15"/>
        <v>540074</v>
      </c>
      <c r="E390" s="79"/>
      <c r="F390" s="100">
        <v>540074</v>
      </c>
      <c r="H390" s="98" t="s">
        <v>1606</v>
      </c>
      <c r="I390" s="99" t="s">
        <v>2142</v>
      </c>
      <c r="J390" s="79"/>
      <c r="K390" s="46">
        <f t="shared" si="16"/>
        <v>852090</v>
      </c>
      <c r="L390" s="100">
        <v>30180</v>
      </c>
      <c r="M390" s="100">
        <v>821910</v>
      </c>
      <c r="O390" s="76" t="s">
        <v>1427</v>
      </c>
      <c r="P390" s="76" t="s">
        <v>2090</v>
      </c>
      <c r="Q390" s="76">
        <v>1291150</v>
      </c>
      <c r="R390" s="76">
        <v>1654960</v>
      </c>
      <c r="S390" s="76">
        <v>497469</v>
      </c>
      <c r="T390" s="76">
        <v>1157491</v>
      </c>
      <c r="V390" s="98" t="s">
        <v>1469</v>
      </c>
      <c r="W390" s="99" t="s">
        <v>2103</v>
      </c>
      <c r="X390" s="79"/>
      <c r="Y390" s="46">
        <f t="shared" si="17"/>
        <v>33340</v>
      </c>
      <c r="Z390" s="79"/>
      <c r="AA390" s="100">
        <v>33340</v>
      </c>
    </row>
    <row r="391" spans="1:27" ht="15">
      <c r="A391" s="98" t="s">
        <v>1484</v>
      </c>
      <c r="B391" s="99" t="s">
        <v>2107</v>
      </c>
      <c r="C391" s="79"/>
      <c r="D391" s="46">
        <f aca="true" t="shared" si="18" ref="D391:D454">E391+F391</f>
        <v>28569</v>
      </c>
      <c r="E391" s="79"/>
      <c r="F391" s="100">
        <v>28569</v>
      </c>
      <c r="H391" s="98" t="s">
        <v>1609</v>
      </c>
      <c r="I391" s="99" t="s">
        <v>2143</v>
      </c>
      <c r="J391" s="100">
        <v>461000</v>
      </c>
      <c r="K391" s="46">
        <f aca="true" t="shared" si="19" ref="K391:K454">L391+M391</f>
        <v>2700</v>
      </c>
      <c r="L391" s="79"/>
      <c r="M391" s="100">
        <v>2700</v>
      </c>
      <c r="O391" s="76" t="s">
        <v>1430</v>
      </c>
      <c r="P391" s="76" t="s">
        <v>2091</v>
      </c>
      <c r="Q391" s="76">
        <v>54000</v>
      </c>
      <c r="R391" s="76">
        <v>1630246</v>
      </c>
      <c r="S391" s="76">
        <v>201700</v>
      </c>
      <c r="T391" s="76">
        <v>1428546</v>
      </c>
      <c r="V391" s="98" t="s">
        <v>1472</v>
      </c>
      <c r="W391" s="99" t="s">
        <v>1119</v>
      </c>
      <c r="X391" s="100">
        <v>944027</v>
      </c>
      <c r="Y391" s="46">
        <f aca="true" t="shared" si="20" ref="Y391:Y454">Z391+AA391</f>
        <v>11864697</v>
      </c>
      <c r="Z391" s="100">
        <v>722000</v>
      </c>
      <c r="AA391" s="100">
        <v>11142697</v>
      </c>
    </row>
    <row r="392" spans="1:27" ht="15">
      <c r="A392" s="98" t="s">
        <v>1487</v>
      </c>
      <c r="B392" s="99" t="s">
        <v>2108</v>
      </c>
      <c r="C392" s="100">
        <v>5300</v>
      </c>
      <c r="D392" s="46">
        <f t="shared" si="18"/>
        <v>132279</v>
      </c>
      <c r="E392" s="79"/>
      <c r="F392" s="100">
        <v>132279</v>
      </c>
      <c r="H392" s="98" t="s">
        <v>1615</v>
      </c>
      <c r="I392" s="99" t="s">
        <v>2145</v>
      </c>
      <c r="J392" s="100">
        <v>109624</v>
      </c>
      <c r="K392" s="46">
        <f t="shared" si="19"/>
        <v>1113405</v>
      </c>
      <c r="L392" s="100">
        <v>3000</v>
      </c>
      <c r="M392" s="100">
        <v>1110405</v>
      </c>
      <c r="O392" s="76" t="s">
        <v>1433</v>
      </c>
      <c r="P392" s="76" t="s">
        <v>2092</v>
      </c>
      <c r="Q392" s="76"/>
      <c r="R392" s="76">
        <v>951955</v>
      </c>
      <c r="S392" s="76">
        <v>1</v>
      </c>
      <c r="T392" s="76">
        <v>951954</v>
      </c>
      <c r="V392" s="98" t="s">
        <v>1475</v>
      </c>
      <c r="W392" s="99" t="s">
        <v>2104</v>
      </c>
      <c r="X392" s="100">
        <v>550000</v>
      </c>
      <c r="Y392" s="46">
        <f t="shared" si="20"/>
        <v>184185</v>
      </c>
      <c r="Z392" s="79"/>
      <c r="AA392" s="100">
        <v>184185</v>
      </c>
    </row>
    <row r="393" spans="1:27" ht="15">
      <c r="A393" s="98" t="s">
        <v>1490</v>
      </c>
      <c r="B393" s="99" t="s">
        <v>2109</v>
      </c>
      <c r="C393" s="100">
        <v>592750</v>
      </c>
      <c r="D393" s="46">
        <f t="shared" si="18"/>
        <v>757971</v>
      </c>
      <c r="E393" s="100">
        <v>397467</v>
      </c>
      <c r="F393" s="100">
        <v>360504</v>
      </c>
      <c r="H393" s="98" t="s">
        <v>1618</v>
      </c>
      <c r="I393" s="99" t="s">
        <v>2146</v>
      </c>
      <c r="J393" s="79"/>
      <c r="K393" s="46">
        <f t="shared" si="19"/>
        <v>5000</v>
      </c>
      <c r="L393" s="79"/>
      <c r="M393" s="100">
        <v>5000</v>
      </c>
      <c r="O393" s="76" t="s">
        <v>1436</v>
      </c>
      <c r="P393" s="76" t="s">
        <v>2093</v>
      </c>
      <c r="Q393" s="76">
        <v>1061500</v>
      </c>
      <c r="R393" s="76">
        <v>3926680</v>
      </c>
      <c r="S393" s="76">
        <v>2093602</v>
      </c>
      <c r="T393" s="76">
        <v>1833078</v>
      </c>
      <c r="V393" s="98" t="s">
        <v>1478</v>
      </c>
      <c r="W393" s="99" t="s">
        <v>2105</v>
      </c>
      <c r="X393" s="100">
        <v>40502</v>
      </c>
      <c r="Y393" s="46">
        <f t="shared" si="20"/>
        <v>1719854</v>
      </c>
      <c r="Z393" s="79"/>
      <c r="AA393" s="100">
        <v>1719854</v>
      </c>
    </row>
    <row r="394" spans="1:27" ht="15">
      <c r="A394" s="98" t="s">
        <v>1493</v>
      </c>
      <c r="B394" s="99" t="s">
        <v>2110</v>
      </c>
      <c r="C394" s="100">
        <v>10000</v>
      </c>
      <c r="D394" s="46">
        <f t="shared" si="18"/>
        <v>689027</v>
      </c>
      <c r="E394" s="100">
        <v>86500</v>
      </c>
      <c r="F394" s="100">
        <v>602527</v>
      </c>
      <c r="H394" s="98" t="s">
        <v>1621</v>
      </c>
      <c r="I394" s="99" t="s">
        <v>2147</v>
      </c>
      <c r="J394" s="100">
        <v>854782</v>
      </c>
      <c r="K394" s="46">
        <f t="shared" si="19"/>
        <v>820483</v>
      </c>
      <c r="L394" s="79"/>
      <c r="M394" s="100">
        <v>820483</v>
      </c>
      <c r="O394" s="76" t="s">
        <v>1439</v>
      </c>
      <c r="P394" s="76" t="s">
        <v>2094</v>
      </c>
      <c r="Q394" s="76"/>
      <c r="R394" s="76">
        <v>1358947</v>
      </c>
      <c r="S394" s="76">
        <v>1200</v>
      </c>
      <c r="T394" s="76">
        <v>1357747</v>
      </c>
      <c r="V394" s="98" t="s">
        <v>1481</v>
      </c>
      <c r="W394" s="99" t="s">
        <v>2106</v>
      </c>
      <c r="X394" s="100">
        <v>55500</v>
      </c>
      <c r="Y394" s="46">
        <f t="shared" si="20"/>
        <v>816569</v>
      </c>
      <c r="Z394" s="100">
        <v>445001</v>
      </c>
      <c r="AA394" s="100">
        <v>371568</v>
      </c>
    </row>
    <row r="395" spans="1:27" ht="15">
      <c r="A395" s="98" t="s">
        <v>1496</v>
      </c>
      <c r="B395" s="99" t="s">
        <v>2292</v>
      </c>
      <c r="C395" s="79"/>
      <c r="D395" s="46">
        <f t="shared" si="18"/>
        <v>4500</v>
      </c>
      <c r="E395" s="79"/>
      <c r="F395" s="100">
        <v>4500</v>
      </c>
      <c r="H395" s="98" t="s">
        <v>1624</v>
      </c>
      <c r="I395" s="99" t="s">
        <v>2293</v>
      </c>
      <c r="J395" s="79"/>
      <c r="K395" s="46">
        <f t="shared" si="19"/>
        <v>1254766</v>
      </c>
      <c r="L395" s="79"/>
      <c r="M395" s="100">
        <v>1254766</v>
      </c>
      <c r="O395" s="76" t="s">
        <v>1442</v>
      </c>
      <c r="P395" s="76" t="s">
        <v>2095</v>
      </c>
      <c r="Q395" s="76">
        <v>350000</v>
      </c>
      <c r="R395" s="76">
        <v>2103666</v>
      </c>
      <c r="S395" s="76">
        <v>14000</v>
      </c>
      <c r="T395" s="76">
        <v>2089666</v>
      </c>
      <c r="V395" s="98" t="s">
        <v>1484</v>
      </c>
      <c r="W395" s="99" t="s">
        <v>2107</v>
      </c>
      <c r="X395" s="100">
        <v>768000</v>
      </c>
      <c r="Y395" s="46">
        <f t="shared" si="20"/>
        <v>590391</v>
      </c>
      <c r="Z395" s="79"/>
      <c r="AA395" s="100">
        <v>590391</v>
      </c>
    </row>
    <row r="396" spans="1:27" ht="15">
      <c r="A396" s="98" t="s">
        <v>1499</v>
      </c>
      <c r="B396" s="99" t="s">
        <v>1820</v>
      </c>
      <c r="C396" s="100">
        <v>772800</v>
      </c>
      <c r="D396" s="46">
        <f t="shared" si="18"/>
        <v>798270</v>
      </c>
      <c r="E396" s="100">
        <v>162925</v>
      </c>
      <c r="F396" s="100">
        <v>635345</v>
      </c>
      <c r="H396" s="98" t="s">
        <v>1627</v>
      </c>
      <c r="I396" s="99" t="s">
        <v>2148</v>
      </c>
      <c r="J396" s="79"/>
      <c r="K396" s="46">
        <f t="shared" si="19"/>
        <v>14300</v>
      </c>
      <c r="L396" s="79"/>
      <c r="M396" s="100">
        <v>14300</v>
      </c>
      <c r="O396" s="76" t="s">
        <v>1445</v>
      </c>
      <c r="P396" s="76" t="s">
        <v>2096</v>
      </c>
      <c r="Q396" s="76">
        <v>8500</v>
      </c>
      <c r="R396" s="76">
        <v>565113</v>
      </c>
      <c r="S396" s="76">
        <v>90000</v>
      </c>
      <c r="T396" s="76">
        <v>475113</v>
      </c>
      <c r="V396" s="98" t="s">
        <v>1487</v>
      </c>
      <c r="W396" s="99" t="s">
        <v>2108</v>
      </c>
      <c r="X396" s="100">
        <v>69350</v>
      </c>
      <c r="Y396" s="46">
        <f t="shared" si="20"/>
        <v>144222</v>
      </c>
      <c r="Z396" s="79"/>
      <c r="AA396" s="100">
        <v>144222</v>
      </c>
    </row>
    <row r="397" spans="1:27" ht="15">
      <c r="A397" s="98" t="s">
        <v>1501</v>
      </c>
      <c r="B397" s="99" t="s">
        <v>2111</v>
      </c>
      <c r="C397" s="79"/>
      <c r="D397" s="46">
        <f t="shared" si="18"/>
        <v>96155</v>
      </c>
      <c r="E397" s="79"/>
      <c r="F397" s="100">
        <v>96155</v>
      </c>
      <c r="H397" s="98" t="s">
        <v>1633</v>
      </c>
      <c r="I397" s="99" t="s">
        <v>2150</v>
      </c>
      <c r="J397" s="79"/>
      <c r="K397" s="46">
        <f t="shared" si="19"/>
        <v>19650</v>
      </c>
      <c r="L397" s="79"/>
      <c r="M397" s="100">
        <v>19650</v>
      </c>
      <c r="O397" s="76" t="s">
        <v>1448</v>
      </c>
      <c r="P397" s="76" t="s">
        <v>2097</v>
      </c>
      <c r="Q397" s="76">
        <v>576700</v>
      </c>
      <c r="R397" s="76">
        <v>2560998</v>
      </c>
      <c r="S397" s="76">
        <v>737050</v>
      </c>
      <c r="T397" s="76">
        <v>1823948</v>
      </c>
      <c r="V397" s="98" t="s">
        <v>1490</v>
      </c>
      <c r="W397" s="99" t="s">
        <v>2109</v>
      </c>
      <c r="X397" s="100">
        <v>254500</v>
      </c>
      <c r="Y397" s="46">
        <f t="shared" si="20"/>
        <v>5744170</v>
      </c>
      <c r="Z397" s="100">
        <v>250</v>
      </c>
      <c r="AA397" s="100">
        <v>5743920</v>
      </c>
    </row>
    <row r="398" spans="1:27" ht="15">
      <c r="A398" s="98" t="s">
        <v>1505</v>
      </c>
      <c r="B398" s="99" t="s">
        <v>2112</v>
      </c>
      <c r="C398" s="79"/>
      <c r="D398" s="46">
        <f t="shared" si="18"/>
        <v>231600</v>
      </c>
      <c r="E398" s="100">
        <v>47200</v>
      </c>
      <c r="F398" s="100">
        <v>184400</v>
      </c>
      <c r="H398" s="98" t="s">
        <v>1636</v>
      </c>
      <c r="I398" s="99" t="s">
        <v>2151</v>
      </c>
      <c r="J398" s="79"/>
      <c r="K398" s="46">
        <f t="shared" si="19"/>
        <v>944670</v>
      </c>
      <c r="L398" s="79"/>
      <c r="M398" s="100">
        <v>944670</v>
      </c>
      <c r="O398" s="76" t="s">
        <v>1451</v>
      </c>
      <c r="P398" s="76" t="s">
        <v>2098</v>
      </c>
      <c r="Q398" s="76">
        <v>2273800</v>
      </c>
      <c r="R398" s="76">
        <v>4184947</v>
      </c>
      <c r="S398" s="76">
        <v>760840</v>
      </c>
      <c r="T398" s="76">
        <v>3424107</v>
      </c>
      <c r="V398" s="98" t="s">
        <v>1493</v>
      </c>
      <c r="W398" s="99" t="s">
        <v>2110</v>
      </c>
      <c r="X398" s="100">
        <v>121000</v>
      </c>
      <c r="Y398" s="46">
        <f t="shared" si="20"/>
        <v>2707148</v>
      </c>
      <c r="Z398" s="100">
        <v>961000</v>
      </c>
      <c r="AA398" s="100">
        <v>1746148</v>
      </c>
    </row>
    <row r="399" spans="1:27" ht="15">
      <c r="A399" s="98" t="s">
        <v>1508</v>
      </c>
      <c r="B399" s="99" t="s">
        <v>2113</v>
      </c>
      <c r="C399" s="100">
        <v>497700</v>
      </c>
      <c r="D399" s="46">
        <f t="shared" si="18"/>
        <v>941981</v>
      </c>
      <c r="E399" s="79"/>
      <c r="F399" s="100">
        <v>941981</v>
      </c>
      <c r="H399" s="98" t="s">
        <v>1639</v>
      </c>
      <c r="I399" s="99" t="s">
        <v>2152</v>
      </c>
      <c r="J399" s="79"/>
      <c r="K399" s="46">
        <f t="shared" si="19"/>
        <v>49090</v>
      </c>
      <c r="L399" s="79"/>
      <c r="M399" s="100">
        <v>49090</v>
      </c>
      <c r="O399" s="76" t="s">
        <v>1454</v>
      </c>
      <c r="P399" s="76" t="s">
        <v>2099</v>
      </c>
      <c r="Q399" s="76"/>
      <c r="R399" s="76">
        <v>876459</v>
      </c>
      <c r="S399" s="76"/>
      <c r="T399" s="76">
        <v>876459</v>
      </c>
      <c r="V399" s="98" t="s">
        <v>1499</v>
      </c>
      <c r="W399" s="99" t="s">
        <v>1820</v>
      </c>
      <c r="X399" s="100">
        <v>27690</v>
      </c>
      <c r="Y399" s="46">
        <f t="shared" si="20"/>
        <v>675260</v>
      </c>
      <c r="Z399" s="100">
        <v>89000</v>
      </c>
      <c r="AA399" s="100">
        <v>586260</v>
      </c>
    </row>
    <row r="400" spans="1:27" ht="15">
      <c r="A400" s="98" t="s">
        <v>1511</v>
      </c>
      <c r="B400" s="99" t="s">
        <v>2114</v>
      </c>
      <c r="C400" s="100">
        <v>120550</v>
      </c>
      <c r="D400" s="46">
        <f t="shared" si="18"/>
        <v>333390</v>
      </c>
      <c r="E400" s="100">
        <v>11000</v>
      </c>
      <c r="F400" s="100">
        <v>322390</v>
      </c>
      <c r="H400" s="98" t="s">
        <v>1642</v>
      </c>
      <c r="I400" s="99" t="s">
        <v>2153</v>
      </c>
      <c r="J400" s="79"/>
      <c r="K400" s="46">
        <f t="shared" si="19"/>
        <v>2625088</v>
      </c>
      <c r="L400" s="79"/>
      <c r="M400" s="100">
        <v>2625088</v>
      </c>
      <c r="O400" s="76" t="s">
        <v>1457</v>
      </c>
      <c r="P400" s="76" t="s">
        <v>2100</v>
      </c>
      <c r="Q400" s="76">
        <v>19400</v>
      </c>
      <c r="R400" s="76">
        <v>3272650</v>
      </c>
      <c r="S400" s="76">
        <v>2400</v>
      </c>
      <c r="T400" s="76">
        <v>3270250</v>
      </c>
      <c r="V400" s="98" t="s">
        <v>1501</v>
      </c>
      <c r="W400" s="99" t="s">
        <v>2111</v>
      </c>
      <c r="X400" s="79"/>
      <c r="Y400" s="46">
        <f t="shared" si="20"/>
        <v>85600</v>
      </c>
      <c r="Z400" s="79"/>
      <c r="AA400" s="100">
        <v>85600</v>
      </c>
    </row>
    <row r="401" spans="1:27" ht="15">
      <c r="A401" s="98" t="s">
        <v>1514</v>
      </c>
      <c r="B401" s="99" t="s">
        <v>2115</v>
      </c>
      <c r="C401" s="79"/>
      <c r="D401" s="46">
        <f t="shared" si="18"/>
        <v>312890</v>
      </c>
      <c r="E401" s="100">
        <v>44400</v>
      </c>
      <c r="F401" s="100">
        <v>268490</v>
      </c>
      <c r="H401" s="98" t="s">
        <v>1645</v>
      </c>
      <c r="I401" s="99" t="s">
        <v>2154</v>
      </c>
      <c r="J401" s="100">
        <v>4100</v>
      </c>
      <c r="K401" s="46">
        <f t="shared" si="19"/>
        <v>163075</v>
      </c>
      <c r="L401" s="100">
        <v>59000</v>
      </c>
      <c r="M401" s="100">
        <v>104075</v>
      </c>
      <c r="O401" s="76" t="s">
        <v>1460</v>
      </c>
      <c r="P401" s="76" t="s">
        <v>2263</v>
      </c>
      <c r="Q401" s="76">
        <v>537000</v>
      </c>
      <c r="R401" s="76">
        <v>974494</v>
      </c>
      <c r="S401" s="76">
        <v>379600</v>
      </c>
      <c r="T401" s="76">
        <v>594894</v>
      </c>
      <c r="V401" s="98" t="s">
        <v>1505</v>
      </c>
      <c r="W401" s="99" t="s">
        <v>2112</v>
      </c>
      <c r="X401" s="79"/>
      <c r="Y401" s="46">
        <f t="shared" si="20"/>
        <v>58811</v>
      </c>
      <c r="Z401" s="100">
        <v>55480</v>
      </c>
      <c r="AA401" s="100">
        <v>3331</v>
      </c>
    </row>
    <row r="402" spans="1:27" ht="15">
      <c r="A402" s="98" t="s">
        <v>1517</v>
      </c>
      <c r="B402" s="99" t="s">
        <v>2116</v>
      </c>
      <c r="C402" s="100">
        <v>2283454</v>
      </c>
      <c r="D402" s="46">
        <f t="shared" si="18"/>
        <v>2062153</v>
      </c>
      <c r="E402" s="100">
        <v>513545</v>
      </c>
      <c r="F402" s="100">
        <v>1548608</v>
      </c>
      <c r="H402" s="98" t="s">
        <v>1648</v>
      </c>
      <c r="I402" s="99" t="s">
        <v>2155</v>
      </c>
      <c r="J402" s="79"/>
      <c r="K402" s="46">
        <f t="shared" si="19"/>
        <v>74950</v>
      </c>
      <c r="L402" s="79"/>
      <c r="M402" s="100">
        <v>74950</v>
      </c>
      <c r="O402" s="76" t="s">
        <v>1463</v>
      </c>
      <c r="P402" s="76" t="s">
        <v>2101</v>
      </c>
      <c r="Q402" s="76">
        <v>772500</v>
      </c>
      <c r="R402" s="76">
        <v>208971</v>
      </c>
      <c r="S402" s="76">
        <v>73100</v>
      </c>
      <c r="T402" s="76">
        <v>135871</v>
      </c>
      <c r="V402" s="98" t="s">
        <v>1508</v>
      </c>
      <c r="W402" s="99" t="s">
        <v>2113</v>
      </c>
      <c r="X402" s="79"/>
      <c r="Y402" s="46">
        <f t="shared" si="20"/>
        <v>3388507</v>
      </c>
      <c r="Z402" s="100">
        <v>3372107</v>
      </c>
      <c r="AA402" s="100">
        <v>16400</v>
      </c>
    </row>
    <row r="403" spans="1:27" ht="15">
      <c r="A403" s="98" t="s">
        <v>1520</v>
      </c>
      <c r="B403" s="99" t="s">
        <v>2117</v>
      </c>
      <c r="C403" s="100">
        <v>3192331</v>
      </c>
      <c r="D403" s="46">
        <f t="shared" si="18"/>
        <v>4480580</v>
      </c>
      <c r="E403" s="100">
        <v>2250025</v>
      </c>
      <c r="F403" s="100">
        <v>2230555</v>
      </c>
      <c r="H403" s="98" t="s">
        <v>1651</v>
      </c>
      <c r="I403" s="99" t="s">
        <v>2156</v>
      </c>
      <c r="J403" s="79"/>
      <c r="K403" s="46">
        <f t="shared" si="19"/>
        <v>35040</v>
      </c>
      <c r="L403" s="79"/>
      <c r="M403" s="100">
        <v>35040</v>
      </c>
      <c r="O403" s="76" t="s">
        <v>1466</v>
      </c>
      <c r="P403" s="76" t="s">
        <v>2102</v>
      </c>
      <c r="Q403" s="76">
        <v>2869821</v>
      </c>
      <c r="R403" s="76">
        <v>1874345</v>
      </c>
      <c r="S403" s="76">
        <v>287800</v>
      </c>
      <c r="T403" s="76">
        <v>1586545</v>
      </c>
      <c r="V403" s="98" t="s">
        <v>1511</v>
      </c>
      <c r="W403" s="99" t="s">
        <v>2114</v>
      </c>
      <c r="X403" s="100">
        <v>347000</v>
      </c>
      <c r="Y403" s="46">
        <f t="shared" si="20"/>
        <v>614800</v>
      </c>
      <c r="Z403" s="100">
        <v>427700</v>
      </c>
      <c r="AA403" s="100">
        <v>187100</v>
      </c>
    </row>
    <row r="404" spans="1:27" ht="15">
      <c r="A404" s="98" t="s">
        <v>1523</v>
      </c>
      <c r="B404" s="99" t="s">
        <v>2118</v>
      </c>
      <c r="C404" s="100">
        <v>8228808</v>
      </c>
      <c r="D404" s="46">
        <f t="shared" si="18"/>
        <v>8890059</v>
      </c>
      <c r="E404" s="100">
        <v>512081</v>
      </c>
      <c r="F404" s="100">
        <v>8377978</v>
      </c>
      <c r="H404" s="98" t="s">
        <v>1654</v>
      </c>
      <c r="I404" s="99" t="s">
        <v>2157</v>
      </c>
      <c r="J404" s="79"/>
      <c r="K404" s="46">
        <f t="shared" si="19"/>
        <v>114299</v>
      </c>
      <c r="L404" s="79"/>
      <c r="M404" s="100">
        <v>114299</v>
      </c>
      <c r="O404" s="76" t="s">
        <v>1469</v>
      </c>
      <c r="P404" s="76" t="s">
        <v>2103</v>
      </c>
      <c r="Q404" s="76"/>
      <c r="R404" s="76">
        <v>116493</v>
      </c>
      <c r="S404" s="76"/>
      <c r="T404" s="76">
        <v>116493</v>
      </c>
      <c r="V404" s="98" t="s">
        <v>1514</v>
      </c>
      <c r="W404" s="99" t="s">
        <v>2115</v>
      </c>
      <c r="X404" s="100">
        <v>1302500</v>
      </c>
      <c r="Y404" s="46">
        <f t="shared" si="20"/>
        <v>46015</v>
      </c>
      <c r="Z404" s="100">
        <v>28165</v>
      </c>
      <c r="AA404" s="100">
        <v>17850</v>
      </c>
    </row>
    <row r="405" spans="1:27" ht="15">
      <c r="A405" s="98" t="s">
        <v>1525</v>
      </c>
      <c r="B405" s="99" t="s">
        <v>2119</v>
      </c>
      <c r="C405" s="100">
        <v>44800</v>
      </c>
      <c r="D405" s="46">
        <f t="shared" si="18"/>
        <v>17100</v>
      </c>
      <c r="E405" s="79"/>
      <c r="F405" s="100">
        <v>17100</v>
      </c>
      <c r="H405" s="98" t="s">
        <v>1657</v>
      </c>
      <c r="I405" s="99" t="s">
        <v>2158</v>
      </c>
      <c r="J405" s="100">
        <v>3775</v>
      </c>
      <c r="K405" s="46">
        <f t="shared" si="19"/>
        <v>0</v>
      </c>
      <c r="L405" s="79"/>
      <c r="M405" s="79"/>
      <c r="O405" s="76" t="s">
        <v>1472</v>
      </c>
      <c r="P405" s="76" t="s">
        <v>1119</v>
      </c>
      <c r="Q405" s="76">
        <v>1476345</v>
      </c>
      <c r="R405" s="76">
        <v>4210867</v>
      </c>
      <c r="S405" s="76">
        <v>369929</v>
      </c>
      <c r="T405" s="76">
        <v>3840938</v>
      </c>
      <c r="V405" s="98" t="s">
        <v>1517</v>
      </c>
      <c r="W405" s="99" t="s">
        <v>2116</v>
      </c>
      <c r="X405" s="100">
        <v>255107</v>
      </c>
      <c r="Y405" s="46">
        <f t="shared" si="20"/>
        <v>204106</v>
      </c>
      <c r="Z405" s="79"/>
      <c r="AA405" s="100">
        <v>204106</v>
      </c>
    </row>
    <row r="406" spans="1:27" ht="15">
      <c r="A406" s="98" t="s">
        <v>1528</v>
      </c>
      <c r="B406" s="99" t="s">
        <v>2120</v>
      </c>
      <c r="C406" s="100">
        <v>0</v>
      </c>
      <c r="D406" s="46">
        <f t="shared" si="18"/>
        <v>24355</v>
      </c>
      <c r="E406" s="100">
        <v>1500</v>
      </c>
      <c r="F406" s="100">
        <v>22855</v>
      </c>
      <c r="H406" s="98" t="s">
        <v>1660</v>
      </c>
      <c r="I406" s="99" t="s">
        <v>2159</v>
      </c>
      <c r="J406" s="100">
        <v>91412</v>
      </c>
      <c r="K406" s="46">
        <f t="shared" si="19"/>
        <v>0</v>
      </c>
      <c r="L406" s="79"/>
      <c r="M406" s="79"/>
      <c r="O406" s="76" t="s">
        <v>1475</v>
      </c>
      <c r="P406" s="76" t="s">
        <v>2104</v>
      </c>
      <c r="Q406" s="76">
        <v>186300</v>
      </c>
      <c r="R406" s="76">
        <v>1906584</v>
      </c>
      <c r="S406" s="76">
        <v>353000</v>
      </c>
      <c r="T406" s="76">
        <v>1553584</v>
      </c>
      <c r="V406" s="98" t="s">
        <v>1520</v>
      </c>
      <c r="W406" s="99" t="s">
        <v>2117</v>
      </c>
      <c r="X406" s="100">
        <v>1533265</v>
      </c>
      <c r="Y406" s="46">
        <f t="shared" si="20"/>
        <v>6667103</v>
      </c>
      <c r="Z406" s="79"/>
      <c r="AA406" s="100">
        <v>6667103</v>
      </c>
    </row>
    <row r="407" spans="1:27" ht="15">
      <c r="A407" s="98" t="s">
        <v>1531</v>
      </c>
      <c r="B407" s="99" t="s">
        <v>2121</v>
      </c>
      <c r="C407" s="79"/>
      <c r="D407" s="46">
        <f t="shared" si="18"/>
        <v>82380</v>
      </c>
      <c r="E407" s="79"/>
      <c r="F407" s="100">
        <v>82380</v>
      </c>
      <c r="H407" s="98" t="s">
        <v>1663</v>
      </c>
      <c r="I407" s="99" t="s">
        <v>2160</v>
      </c>
      <c r="J407" s="100">
        <v>37620</v>
      </c>
      <c r="K407" s="46">
        <f t="shared" si="19"/>
        <v>101117</v>
      </c>
      <c r="L407" s="79"/>
      <c r="M407" s="100">
        <v>101117</v>
      </c>
      <c r="O407" s="76" t="s">
        <v>1478</v>
      </c>
      <c r="P407" s="76" t="s">
        <v>2105</v>
      </c>
      <c r="Q407" s="76"/>
      <c r="R407" s="76">
        <v>2060822</v>
      </c>
      <c r="S407" s="76">
        <v>1017770</v>
      </c>
      <c r="T407" s="76">
        <v>1043052</v>
      </c>
      <c r="V407" s="98" t="s">
        <v>1523</v>
      </c>
      <c r="W407" s="99" t="s">
        <v>2118</v>
      </c>
      <c r="X407" s="100">
        <v>6585143</v>
      </c>
      <c r="Y407" s="46">
        <f t="shared" si="20"/>
        <v>6558654</v>
      </c>
      <c r="Z407" s="100">
        <v>71002</v>
      </c>
      <c r="AA407" s="100">
        <v>6487652</v>
      </c>
    </row>
    <row r="408" spans="1:27" ht="15">
      <c r="A408" s="98" t="s">
        <v>1534</v>
      </c>
      <c r="B408" s="99" t="s">
        <v>2122</v>
      </c>
      <c r="C408" s="100">
        <v>6797146</v>
      </c>
      <c r="D408" s="46">
        <f t="shared" si="18"/>
        <v>2065601</v>
      </c>
      <c r="E408" s="100">
        <v>162901</v>
      </c>
      <c r="F408" s="100">
        <v>1902700</v>
      </c>
      <c r="H408" s="98" t="s">
        <v>1666</v>
      </c>
      <c r="I408" s="99" t="s">
        <v>2161</v>
      </c>
      <c r="J408" s="100">
        <v>39820</v>
      </c>
      <c r="K408" s="46">
        <f t="shared" si="19"/>
        <v>30505</v>
      </c>
      <c r="L408" s="79"/>
      <c r="M408" s="100">
        <v>30505</v>
      </c>
      <c r="O408" s="76" t="s">
        <v>1481</v>
      </c>
      <c r="P408" s="76" t="s">
        <v>2106</v>
      </c>
      <c r="Q408" s="76">
        <v>1120200</v>
      </c>
      <c r="R408" s="76">
        <v>2503836</v>
      </c>
      <c r="S408" s="76">
        <v>244700</v>
      </c>
      <c r="T408" s="76">
        <v>2259136</v>
      </c>
      <c r="V408" s="98" t="s">
        <v>1525</v>
      </c>
      <c r="W408" s="99" t="s">
        <v>2119</v>
      </c>
      <c r="X408" s="79"/>
      <c r="Y408" s="46">
        <f t="shared" si="20"/>
        <v>65000</v>
      </c>
      <c r="Z408" s="79"/>
      <c r="AA408" s="100">
        <v>65000</v>
      </c>
    </row>
    <row r="409" spans="1:27" ht="15">
      <c r="A409" s="98" t="s">
        <v>1537</v>
      </c>
      <c r="B409" s="99" t="s">
        <v>2123</v>
      </c>
      <c r="C409" s="100">
        <v>1334729</v>
      </c>
      <c r="D409" s="46">
        <f t="shared" si="18"/>
        <v>1073306</v>
      </c>
      <c r="E409" s="100">
        <v>302351</v>
      </c>
      <c r="F409" s="100">
        <v>770955</v>
      </c>
      <c r="H409" s="98" t="s">
        <v>1669</v>
      </c>
      <c r="I409" s="99" t="s">
        <v>2162</v>
      </c>
      <c r="J409" s="79"/>
      <c r="K409" s="46">
        <f t="shared" si="19"/>
        <v>2500</v>
      </c>
      <c r="L409" s="79"/>
      <c r="M409" s="100">
        <v>2500</v>
      </c>
      <c r="O409" s="76" t="s">
        <v>1484</v>
      </c>
      <c r="P409" s="76" t="s">
        <v>2107</v>
      </c>
      <c r="Q409" s="76">
        <v>420400</v>
      </c>
      <c r="R409" s="76">
        <v>96888</v>
      </c>
      <c r="S409" s="76">
        <v>100</v>
      </c>
      <c r="T409" s="76">
        <v>96788</v>
      </c>
      <c r="V409" s="98" t="s">
        <v>1528</v>
      </c>
      <c r="W409" s="99" t="s">
        <v>2120</v>
      </c>
      <c r="X409" s="79"/>
      <c r="Y409" s="46">
        <f t="shared" si="20"/>
        <v>64500</v>
      </c>
      <c r="Z409" s="79"/>
      <c r="AA409" s="100">
        <v>64500</v>
      </c>
    </row>
    <row r="410" spans="1:27" ht="15">
      <c r="A410" s="98" t="s">
        <v>1540</v>
      </c>
      <c r="B410" s="99" t="s">
        <v>2124</v>
      </c>
      <c r="C410" s="79"/>
      <c r="D410" s="46">
        <f t="shared" si="18"/>
        <v>14500</v>
      </c>
      <c r="E410" s="79"/>
      <c r="F410" s="100">
        <v>14500</v>
      </c>
      <c r="H410" s="98" t="s">
        <v>1672</v>
      </c>
      <c r="I410" s="99" t="s">
        <v>2163</v>
      </c>
      <c r="J410" s="100">
        <v>26632</v>
      </c>
      <c r="K410" s="46">
        <f t="shared" si="19"/>
        <v>132570</v>
      </c>
      <c r="L410" s="79"/>
      <c r="M410" s="100">
        <v>132570</v>
      </c>
      <c r="O410" s="76" t="s">
        <v>1487</v>
      </c>
      <c r="P410" s="76" t="s">
        <v>2108</v>
      </c>
      <c r="Q410" s="76">
        <v>321700</v>
      </c>
      <c r="R410" s="76">
        <v>355721</v>
      </c>
      <c r="S410" s="76"/>
      <c r="T410" s="76">
        <v>355721</v>
      </c>
      <c r="V410" s="98" t="s">
        <v>1534</v>
      </c>
      <c r="W410" s="99" t="s">
        <v>2122</v>
      </c>
      <c r="X410" s="100">
        <v>323152</v>
      </c>
      <c r="Y410" s="46">
        <f t="shared" si="20"/>
        <v>2282385</v>
      </c>
      <c r="Z410" s="100">
        <v>28000</v>
      </c>
      <c r="AA410" s="100">
        <v>2254385</v>
      </c>
    </row>
    <row r="411" spans="1:27" ht="15">
      <c r="A411" s="98" t="s">
        <v>1543</v>
      </c>
      <c r="B411" s="99" t="s">
        <v>2125</v>
      </c>
      <c r="C411" s="100">
        <v>2664844</v>
      </c>
      <c r="D411" s="46">
        <f t="shared" si="18"/>
        <v>1094823</v>
      </c>
      <c r="E411" s="100">
        <v>358550</v>
      </c>
      <c r="F411" s="100">
        <v>736273</v>
      </c>
      <c r="H411" s="98" t="s">
        <v>1675</v>
      </c>
      <c r="I411" s="99" t="s">
        <v>2164</v>
      </c>
      <c r="J411" s="100">
        <v>11806</v>
      </c>
      <c r="K411" s="46">
        <f t="shared" si="19"/>
        <v>56524</v>
      </c>
      <c r="L411" s="100">
        <v>6850</v>
      </c>
      <c r="M411" s="100">
        <v>49674</v>
      </c>
      <c r="O411" s="76" t="s">
        <v>1490</v>
      </c>
      <c r="P411" s="76" t="s">
        <v>2109</v>
      </c>
      <c r="Q411" s="76">
        <v>603650</v>
      </c>
      <c r="R411" s="76">
        <v>3049759</v>
      </c>
      <c r="S411" s="76">
        <v>1064181</v>
      </c>
      <c r="T411" s="76">
        <v>1985578</v>
      </c>
      <c r="V411" s="98" t="s">
        <v>1537</v>
      </c>
      <c r="W411" s="99" t="s">
        <v>2123</v>
      </c>
      <c r="X411" s="100">
        <v>120001</v>
      </c>
      <c r="Y411" s="46">
        <f t="shared" si="20"/>
        <v>490156</v>
      </c>
      <c r="Z411" s="100">
        <v>17401</v>
      </c>
      <c r="AA411" s="100">
        <v>472755</v>
      </c>
    </row>
    <row r="412" spans="1:27" ht="15">
      <c r="A412" s="98" t="s">
        <v>1546</v>
      </c>
      <c r="B412" s="99" t="s">
        <v>2126</v>
      </c>
      <c r="C412" s="100">
        <v>1071850</v>
      </c>
      <c r="D412" s="46">
        <f t="shared" si="18"/>
        <v>548328</v>
      </c>
      <c r="E412" s="100">
        <v>347550</v>
      </c>
      <c r="F412" s="100">
        <v>200778</v>
      </c>
      <c r="H412" s="98" t="s">
        <v>1678</v>
      </c>
      <c r="I412" s="99" t="s">
        <v>2165</v>
      </c>
      <c r="J412" s="100">
        <v>26100</v>
      </c>
      <c r="K412" s="46">
        <f t="shared" si="19"/>
        <v>83434</v>
      </c>
      <c r="L412" s="79"/>
      <c r="M412" s="100">
        <v>83434</v>
      </c>
      <c r="O412" s="76" t="s">
        <v>1493</v>
      </c>
      <c r="P412" s="76" t="s">
        <v>2110</v>
      </c>
      <c r="Q412" s="76">
        <v>2293400</v>
      </c>
      <c r="R412" s="76">
        <v>1875310</v>
      </c>
      <c r="S412" s="76">
        <v>160675</v>
      </c>
      <c r="T412" s="76">
        <v>1714635</v>
      </c>
      <c r="V412" s="98" t="s">
        <v>1540</v>
      </c>
      <c r="W412" s="99" t="s">
        <v>2124</v>
      </c>
      <c r="X412" s="79"/>
      <c r="Y412" s="46">
        <f t="shared" si="20"/>
        <v>9950</v>
      </c>
      <c r="Z412" s="79"/>
      <c r="AA412" s="100">
        <v>9950</v>
      </c>
    </row>
    <row r="413" spans="1:27" ht="15">
      <c r="A413" s="98" t="s">
        <v>1549</v>
      </c>
      <c r="B413" s="99" t="s">
        <v>2127</v>
      </c>
      <c r="C413" s="100">
        <v>1002987</v>
      </c>
      <c r="D413" s="46">
        <f t="shared" si="18"/>
        <v>1751411</v>
      </c>
      <c r="E413" s="100">
        <v>352240</v>
      </c>
      <c r="F413" s="100">
        <v>1399171</v>
      </c>
      <c r="H413" s="98" t="s">
        <v>1681</v>
      </c>
      <c r="I413" s="99" t="s">
        <v>2166</v>
      </c>
      <c r="J413" s="79"/>
      <c r="K413" s="46">
        <f t="shared" si="19"/>
        <v>16000</v>
      </c>
      <c r="L413" s="79"/>
      <c r="M413" s="100">
        <v>16000</v>
      </c>
      <c r="O413" s="76" t="s">
        <v>1496</v>
      </c>
      <c r="P413" s="76" t="s">
        <v>2292</v>
      </c>
      <c r="Q413" s="76"/>
      <c r="R413" s="76">
        <v>31402</v>
      </c>
      <c r="S413" s="76"/>
      <c r="T413" s="76">
        <v>31402</v>
      </c>
      <c r="V413" s="98" t="s">
        <v>1543</v>
      </c>
      <c r="W413" s="99" t="s">
        <v>2125</v>
      </c>
      <c r="X413" s="100">
        <v>2850663</v>
      </c>
      <c r="Y413" s="46">
        <f t="shared" si="20"/>
        <v>7011129</v>
      </c>
      <c r="Z413" s="100">
        <v>694906</v>
      </c>
      <c r="AA413" s="100">
        <v>6316223</v>
      </c>
    </row>
    <row r="414" spans="1:27" ht="15">
      <c r="A414" s="98" t="s">
        <v>1552</v>
      </c>
      <c r="B414" s="99" t="s">
        <v>2128</v>
      </c>
      <c r="C414" s="100">
        <v>3406750</v>
      </c>
      <c r="D414" s="46">
        <f t="shared" si="18"/>
        <v>2411209</v>
      </c>
      <c r="E414" s="100">
        <v>878050</v>
      </c>
      <c r="F414" s="100">
        <v>1533159</v>
      </c>
      <c r="H414" s="98" t="s">
        <v>1692</v>
      </c>
      <c r="I414" s="99" t="s">
        <v>2168</v>
      </c>
      <c r="J414" s="79"/>
      <c r="K414" s="46">
        <f t="shared" si="19"/>
        <v>162163</v>
      </c>
      <c r="L414" s="100">
        <v>45400</v>
      </c>
      <c r="M414" s="100">
        <v>116763</v>
      </c>
      <c r="O414" s="76" t="s">
        <v>1499</v>
      </c>
      <c r="P414" s="76" t="s">
        <v>1820</v>
      </c>
      <c r="Q414" s="76">
        <v>1219250</v>
      </c>
      <c r="R414" s="76">
        <v>2052211</v>
      </c>
      <c r="S414" s="76">
        <v>237526</v>
      </c>
      <c r="T414" s="76">
        <v>1814685</v>
      </c>
      <c r="V414" s="98" t="s">
        <v>1546</v>
      </c>
      <c r="W414" s="99" t="s">
        <v>2126</v>
      </c>
      <c r="X414" s="100">
        <v>23001</v>
      </c>
      <c r="Y414" s="46">
        <f t="shared" si="20"/>
        <v>281264</v>
      </c>
      <c r="Z414" s="100">
        <v>180288</v>
      </c>
      <c r="AA414" s="100">
        <v>100976</v>
      </c>
    </row>
    <row r="415" spans="1:27" ht="15">
      <c r="A415" s="98" t="s">
        <v>1555</v>
      </c>
      <c r="B415" s="99" t="s">
        <v>2129</v>
      </c>
      <c r="C415" s="100">
        <v>303800</v>
      </c>
      <c r="D415" s="46">
        <f t="shared" si="18"/>
        <v>999128</v>
      </c>
      <c r="E415" s="100">
        <v>452</v>
      </c>
      <c r="F415" s="100">
        <v>998676</v>
      </c>
      <c r="H415" s="98" t="s">
        <v>1695</v>
      </c>
      <c r="I415" s="99" t="s">
        <v>2248</v>
      </c>
      <c r="J415" s="100">
        <v>11000</v>
      </c>
      <c r="K415" s="46">
        <f t="shared" si="19"/>
        <v>144073</v>
      </c>
      <c r="L415" s="100">
        <v>5600</v>
      </c>
      <c r="M415" s="100">
        <v>138473</v>
      </c>
      <c r="O415" s="76" t="s">
        <v>1501</v>
      </c>
      <c r="P415" s="76" t="s">
        <v>2111</v>
      </c>
      <c r="Q415" s="76"/>
      <c r="R415" s="76">
        <v>439313</v>
      </c>
      <c r="S415" s="76"/>
      <c r="T415" s="76">
        <v>439313</v>
      </c>
      <c r="V415" s="98" t="s">
        <v>1549</v>
      </c>
      <c r="W415" s="99" t="s">
        <v>2127</v>
      </c>
      <c r="X415" s="79"/>
      <c r="Y415" s="46">
        <f t="shared" si="20"/>
        <v>381240</v>
      </c>
      <c r="Z415" s="79"/>
      <c r="AA415" s="100">
        <v>381240</v>
      </c>
    </row>
    <row r="416" spans="1:27" ht="15">
      <c r="A416" s="98" t="s">
        <v>1558</v>
      </c>
      <c r="B416" s="99" t="s">
        <v>2130</v>
      </c>
      <c r="C416" s="100">
        <v>1648441</v>
      </c>
      <c r="D416" s="46">
        <f t="shared" si="18"/>
        <v>325202</v>
      </c>
      <c r="E416" s="79"/>
      <c r="F416" s="100">
        <v>325202</v>
      </c>
      <c r="H416" s="98" t="s">
        <v>1698</v>
      </c>
      <c r="I416" s="99" t="s">
        <v>2169</v>
      </c>
      <c r="J416" s="79"/>
      <c r="K416" s="46">
        <f t="shared" si="19"/>
        <v>114700</v>
      </c>
      <c r="L416" s="100">
        <v>35000</v>
      </c>
      <c r="M416" s="100">
        <v>79700</v>
      </c>
      <c r="O416" s="76" t="s">
        <v>1505</v>
      </c>
      <c r="P416" s="76" t="s">
        <v>2112</v>
      </c>
      <c r="Q416" s="76">
        <v>10250</v>
      </c>
      <c r="R416" s="76">
        <v>893934</v>
      </c>
      <c r="S416" s="76">
        <v>469260</v>
      </c>
      <c r="T416" s="76">
        <v>424674</v>
      </c>
      <c r="V416" s="98" t="s">
        <v>1552</v>
      </c>
      <c r="W416" s="99" t="s">
        <v>2128</v>
      </c>
      <c r="X416" s="79"/>
      <c r="Y416" s="46">
        <f t="shared" si="20"/>
        <v>85042</v>
      </c>
      <c r="Z416" s="79"/>
      <c r="AA416" s="100">
        <v>85042</v>
      </c>
    </row>
    <row r="417" spans="1:27" ht="15">
      <c r="A417" s="98" t="s">
        <v>1561</v>
      </c>
      <c r="B417" s="99" t="s">
        <v>2061</v>
      </c>
      <c r="C417" s="100">
        <v>858600</v>
      </c>
      <c r="D417" s="46">
        <f t="shared" si="18"/>
        <v>167131</v>
      </c>
      <c r="E417" s="100">
        <v>25001</v>
      </c>
      <c r="F417" s="100">
        <v>142130</v>
      </c>
      <c r="H417" s="98" t="s">
        <v>1702</v>
      </c>
      <c r="I417" s="99" t="s">
        <v>2170</v>
      </c>
      <c r="J417" s="100">
        <v>6000</v>
      </c>
      <c r="K417" s="46">
        <f t="shared" si="19"/>
        <v>48526</v>
      </c>
      <c r="L417" s="79"/>
      <c r="M417" s="100">
        <v>48526</v>
      </c>
      <c r="O417" s="76" t="s">
        <v>1508</v>
      </c>
      <c r="P417" s="76" t="s">
        <v>2113</v>
      </c>
      <c r="Q417" s="76">
        <v>1899000</v>
      </c>
      <c r="R417" s="76">
        <v>1785830</v>
      </c>
      <c r="S417" s="76"/>
      <c r="T417" s="76">
        <v>1785830</v>
      </c>
      <c r="V417" s="98" t="s">
        <v>1555</v>
      </c>
      <c r="W417" s="99" t="s">
        <v>2129</v>
      </c>
      <c r="X417" s="100">
        <v>32402</v>
      </c>
      <c r="Y417" s="46">
        <f t="shared" si="20"/>
        <v>645087</v>
      </c>
      <c r="Z417" s="100">
        <v>111</v>
      </c>
      <c r="AA417" s="100">
        <v>644976</v>
      </c>
    </row>
    <row r="418" spans="1:27" ht="15">
      <c r="A418" s="98" t="s">
        <v>1563</v>
      </c>
      <c r="B418" s="99" t="s">
        <v>2131</v>
      </c>
      <c r="C418" s="100">
        <v>125550</v>
      </c>
      <c r="D418" s="46">
        <f t="shared" si="18"/>
        <v>190792</v>
      </c>
      <c r="E418" s="100">
        <v>65200</v>
      </c>
      <c r="F418" s="100">
        <v>125592</v>
      </c>
      <c r="H418" s="98" t="s">
        <v>1705</v>
      </c>
      <c r="I418" s="99" t="s">
        <v>2171</v>
      </c>
      <c r="J418" s="100">
        <v>31593</v>
      </c>
      <c r="K418" s="46">
        <f t="shared" si="19"/>
        <v>2348081</v>
      </c>
      <c r="L418" s="100">
        <v>22000</v>
      </c>
      <c r="M418" s="100">
        <v>2326081</v>
      </c>
      <c r="O418" s="76" t="s">
        <v>1511</v>
      </c>
      <c r="P418" s="76" t="s">
        <v>2114</v>
      </c>
      <c r="Q418" s="76">
        <v>2811386</v>
      </c>
      <c r="R418" s="76">
        <v>2106757</v>
      </c>
      <c r="S418" s="76">
        <v>637600</v>
      </c>
      <c r="T418" s="76">
        <v>1469157</v>
      </c>
      <c r="V418" s="98" t="s">
        <v>1558</v>
      </c>
      <c r="W418" s="99" t="s">
        <v>2130</v>
      </c>
      <c r="X418" s="100">
        <v>378900</v>
      </c>
      <c r="Y418" s="46">
        <f t="shared" si="20"/>
        <v>82425</v>
      </c>
      <c r="Z418" s="79"/>
      <c r="AA418" s="100">
        <v>82425</v>
      </c>
    </row>
    <row r="419" spans="1:27" ht="15">
      <c r="A419" s="98" t="s">
        <v>1566</v>
      </c>
      <c r="B419" s="99" t="s">
        <v>2132</v>
      </c>
      <c r="C419" s="79"/>
      <c r="D419" s="46">
        <f t="shared" si="18"/>
        <v>168157</v>
      </c>
      <c r="E419" s="79"/>
      <c r="F419" s="100">
        <v>168157</v>
      </c>
      <c r="H419" s="98" t="s">
        <v>1708</v>
      </c>
      <c r="I419" s="99" t="s">
        <v>2172</v>
      </c>
      <c r="J419" s="100">
        <v>6000</v>
      </c>
      <c r="K419" s="46">
        <f t="shared" si="19"/>
        <v>260200</v>
      </c>
      <c r="L419" s="79"/>
      <c r="M419" s="100">
        <v>260200</v>
      </c>
      <c r="O419" s="76" t="s">
        <v>1514</v>
      </c>
      <c r="P419" s="76" t="s">
        <v>2115</v>
      </c>
      <c r="Q419" s="76"/>
      <c r="R419" s="76">
        <v>1833623</v>
      </c>
      <c r="S419" s="76">
        <v>62401</v>
      </c>
      <c r="T419" s="76">
        <v>1771222</v>
      </c>
      <c r="V419" s="98" t="s">
        <v>1561</v>
      </c>
      <c r="W419" s="99" t="s">
        <v>2061</v>
      </c>
      <c r="X419" s="100">
        <v>8400</v>
      </c>
      <c r="Y419" s="46">
        <f t="shared" si="20"/>
        <v>167646</v>
      </c>
      <c r="Z419" s="79"/>
      <c r="AA419" s="100">
        <v>167646</v>
      </c>
    </row>
    <row r="420" spans="1:27" ht="15">
      <c r="A420" s="98" t="s">
        <v>1569</v>
      </c>
      <c r="B420" s="99" t="s">
        <v>2133</v>
      </c>
      <c r="C420" s="100">
        <v>171000</v>
      </c>
      <c r="D420" s="46">
        <f t="shared" si="18"/>
        <v>176088</v>
      </c>
      <c r="E420" s="79"/>
      <c r="F420" s="100">
        <v>176088</v>
      </c>
      <c r="H420" s="98" t="s">
        <v>1711</v>
      </c>
      <c r="I420" s="99" t="s">
        <v>2173</v>
      </c>
      <c r="J420" s="79"/>
      <c r="K420" s="46">
        <f t="shared" si="19"/>
        <v>3610763</v>
      </c>
      <c r="L420" s="79"/>
      <c r="M420" s="100">
        <v>3610763</v>
      </c>
      <c r="O420" s="76" t="s">
        <v>1517</v>
      </c>
      <c r="P420" s="76" t="s">
        <v>2116</v>
      </c>
      <c r="Q420" s="76">
        <v>8056011</v>
      </c>
      <c r="R420" s="76">
        <v>7095925</v>
      </c>
      <c r="S420" s="76">
        <v>1124337</v>
      </c>
      <c r="T420" s="76">
        <v>5971588</v>
      </c>
      <c r="V420" s="98" t="s">
        <v>1563</v>
      </c>
      <c r="W420" s="99" t="s">
        <v>2131</v>
      </c>
      <c r="X420" s="79"/>
      <c r="Y420" s="46">
        <f t="shared" si="20"/>
        <v>1500</v>
      </c>
      <c r="Z420" s="79"/>
      <c r="AA420" s="100">
        <v>1500</v>
      </c>
    </row>
    <row r="421" spans="1:27" ht="15">
      <c r="A421" s="98" t="s">
        <v>1572</v>
      </c>
      <c r="B421" s="99" t="s">
        <v>2134</v>
      </c>
      <c r="C421" s="100">
        <v>651000</v>
      </c>
      <c r="D421" s="46">
        <f t="shared" si="18"/>
        <v>927106</v>
      </c>
      <c r="E421" s="100">
        <v>312308</v>
      </c>
      <c r="F421" s="100">
        <v>614798</v>
      </c>
      <c r="H421" s="98" t="s">
        <v>1714</v>
      </c>
      <c r="I421" s="99" t="s">
        <v>2174</v>
      </c>
      <c r="J421" s="79"/>
      <c r="K421" s="46">
        <f t="shared" si="19"/>
        <v>1300</v>
      </c>
      <c r="L421" s="79"/>
      <c r="M421" s="100">
        <v>1300</v>
      </c>
      <c r="O421" s="76" t="s">
        <v>1520</v>
      </c>
      <c r="P421" s="76" t="s">
        <v>2117</v>
      </c>
      <c r="Q421" s="76">
        <v>7731842</v>
      </c>
      <c r="R421" s="76">
        <v>14156987</v>
      </c>
      <c r="S421" s="76">
        <v>6036639</v>
      </c>
      <c r="T421" s="76">
        <v>8120348</v>
      </c>
      <c r="V421" s="98" t="s">
        <v>1569</v>
      </c>
      <c r="W421" s="99" t="s">
        <v>2133</v>
      </c>
      <c r="X421" s="100">
        <v>155170</v>
      </c>
      <c r="Y421" s="46">
        <f t="shared" si="20"/>
        <v>189950</v>
      </c>
      <c r="Z421" s="79"/>
      <c r="AA421" s="100">
        <v>189950</v>
      </c>
    </row>
    <row r="422" spans="1:27" ht="15">
      <c r="A422" s="98" t="s">
        <v>1575</v>
      </c>
      <c r="B422" s="99" t="s">
        <v>1120</v>
      </c>
      <c r="C422" s="100">
        <v>565355</v>
      </c>
      <c r="D422" s="46">
        <f t="shared" si="18"/>
        <v>1215730</v>
      </c>
      <c r="E422" s="100">
        <v>70000</v>
      </c>
      <c r="F422" s="100">
        <v>1145730</v>
      </c>
      <c r="H422" s="98" t="s">
        <v>1717</v>
      </c>
      <c r="I422" s="99" t="s">
        <v>2175</v>
      </c>
      <c r="J422" s="79"/>
      <c r="K422" s="46">
        <f t="shared" si="19"/>
        <v>3564597</v>
      </c>
      <c r="L422" s="100">
        <v>948200</v>
      </c>
      <c r="M422" s="100">
        <v>2616397</v>
      </c>
      <c r="O422" s="76" t="s">
        <v>1523</v>
      </c>
      <c r="P422" s="76" t="s">
        <v>2118</v>
      </c>
      <c r="Q422" s="76">
        <v>57043649</v>
      </c>
      <c r="R422" s="76">
        <v>24230711</v>
      </c>
      <c r="S422" s="76">
        <v>1257450</v>
      </c>
      <c r="T422" s="76">
        <v>22973261</v>
      </c>
      <c r="V422" s="98" t="s">
        <v>1572</v>
      </c>
      <c r="W422" s="99" t="s">
        <v>2134</v>
      </c>
      <c r="X422" s="100">
        <v>1500</v>
      </c>
      <c r="Y422" s="46">
        <f t="shared" si="20"/>
        <v>630456</v>
      </c>
      <c r="Z422" s="79"/>
      <c r="AA422" s="100">
        <v>630456</v>
      </c>
    </row>
    <row r="423" spans="1:27" ht="15">
      <c r="A423" s="98" t="s">
        <v>1581</v>
      </c>
      <c r="B423" s="99" t="s">
        <v>2135</v>
      </c>
      <c r="C423" s="100">
        <v>1395500</v>
      </c>
      <c r="D423" s="46">
        <f t="shared" si="18"/>
        <v>343023</v>
      </c>
      <c r="E423" s="79"/>
      <c r="F423" s="100">
        <v>343023</v>
      </c>
      <c r="H423" s="98" t="s">
        <v>1720</v>
      </c>
      <c r="I423" s="99" t="s">
        <v>2176</v>
      </c>
      <c r="J423" s="79"/>
      <c r="K423" s="46">
        <f t="shared" si="19"/>
        <v>18400</v>
      </c>
      <c r="L423" s="79"/>
      <c r="M423" s="100">
        <v>18400</v>
      </c>
      <c r="O423" s="76" t="s">
        <v>1525</v>
      </c>
      <c r="P423" s="76" t="s">
        <v>2119</v>
      </c>
      <c r="Q423" s="76">
        <v>47300</v>
      </c>
      <c r="R423" s="76">
        <v>289768</v>
      </c>
      <c r="S423" s="76"/>
      <c r="T423" s="76">
        <v>289768</v>
      </c>
      <c r="V423" s="98" t="s">
        <v>1575</v>
      </c>
      <c r="W423" s="99" t="s">
        <v>1120</v>
      </c>
      <c r="X423" s="79"/>
      <c r="Y423" s="46">
        <f t="shared" si="20"/>
        <v>96001</v>
      </c>
      <c r="Z423" s="79"/>
      <c r="AA423" s="100">
        <v>96001</v>
      </c>
    </row>
    <row r="424" spans="1:27" ht="15">
      <c r="A424" s="98" t="s">
        <v>1584</v>
      </c>
      <c r="B424" s="99" t="s">
        <v>2136</v>
      </c>
      <c r="C424" s="100">
        <v>569150</v>
      </c>
      <c r="D424" s="46">
        <f t="shared" si="18"/>
        <v>293993</v>
      </c>
      <c r="E424" s="100">
        <v>194130</v>
      </c>
      <c r="F424" s="100">
        <v>99863</v>
      </c>
      <c r="H424" s="98" t="s">
        <v>1723</v>
      </c>
      <c r="I424" s="99" t="s">
        <v>1946</v>
      </c>
      <c r="J424" s="79"/>
      <c r="K424" s="46">
        <f t="shared" si="19"/>
        <v>61000</v>
      </c>
      <c r="L424" s="79"/>
      <c r="M424" s="100">
        <v>61000</v>
      </c>
      <c r="O424" s="76" t="s">
        <v>1528</v>
      </c>
      <c r="P424" s="76" t="s">
        <v>2120</v>
      </c>
      <c r="Q424" s="76">
        <v>3440439</v>
      </c>
      <c r="R424" s="76">
        <v>617511</v>
      </c>
      <c r="S424" s="76">
        <v>134400</v>
      </c>
      <c r="T424" s="76">
        <v>483111</v>
      </c>
      <c r="V424" s="98" t="s">
        <v>1578</v>
      </c>
      <c r="W424" s="99" t="s">
        <v>2313</v>
      </c>
      <c r="X424" s="100">
        <v>180000</v>
      </c>
      <c r="Y424" s="46">
        <f t="shared" si="20"/>
        <v>317611</v>
      </c>
      <c r="Z424" s="79"/>
      <c r="AA424" s="100">
        <v>317611</v>
      </c>
    </row>
    <row r="425" spans="1:27" ht="15">
      <c r="A425" s="98" t="s">
        <v>1587</v>
      </c>
      <c r="B425" s="99" t="s">
        <v>2137</v>
      </c>
      <c r="C425" s="79"/>
      <c r="D425" s="46">
        <f t="shared" si="18"/>
        <v>86689</v>
      </c>
      <c r="E425" s="79"/>
      <c r="F425" s="100">
        <v>86689</v>
      </c>
      <c r="H425" s="98" t="s">
        <v>1725</v>
      </c>
      <c r="I425" s="99" t="s">
        <v>2177</v>
      </c>
      <c r="J425" s="79"/>
      <c r="K425" s="46">
        <f t="shared" si="19"/>
        <v>719855</v>
      </c>
      <c r="L425" s="79"/>
      <c r="M425" s="100">
        <v>719855</v>
      </c>
      <c r="O425" s="76" t="s">
        <v>1531</v>
      </c>
      <c r="P425" s="76" t="s">
        <v>2121</v>
      </c>
      <c r="Q425" s="76">
        <v>760000</v>
      </c>
      <c r="R425" s="76">
        <v>398900</v>
      </c>
      <c r="S425" s="76">
        <v>123100</v>
      </c>
      <c r="T425" s="76">
        <v>275800</v>
      </c>
      <c r="V425" s="98" t="s">
        <v>1581</v>
      </c>
      <c r="W425" s="99" t="s">
        <v>2135</v>
      </c>
      <c r="X425" s="79"/>
      <c r="Y425" s="46">
        <f t="shared" si="20"/>
        <v>56600</v>
      </c>
      <c r="Z425" s="79"/>
      <c r="AA425" s="100">
        <v>56600</v>
      </c>
    </row>
    <row r="426" spans="1:27" ht="15">
      <c r="A426" s="98" t="s">
        <v>1590</v>
      </c>
      <c r="B426" s="99" t="s">
        <v>2138</v>
      </c>
      <c r="C426" s="100">
        <v>3807362</v>
      </c>
      <c r="D426" s="46">
        <f t="shared" si="18"/>
        <v>1530534</v>
      </c>
      <c r="E426" s="100">
        <v>317400</v>
      </c>
      <c r="F426" s="100">
        <v>1213134</v>
      </c>
      <c r="H426" s="98" t="s">
        <v>15</v>
      </c>
      <c r="I426" s="99" t="s">
        <v>2178</v>
      </c>
      <c r="J426" s="100">
        <v>1503800</v>
      </c>
      <c r="K426" s="46">
        <f t="shared" si="19"/>
        <v>842102</v>
      </c>
      <c r="L426" s="100">
        <v>1</v>
      </c>
      <c r="M426" s="100">
        <v>842101</v>
      </c>
      <c r="O426" s="76" t="s">
        <v>1534</v>
      </c>
      <c r="P426" s="76" t="s">
        <v>2122</v>
      </c>
      <c r="Q426" s="76">
        <v>13317823</v>
      </c>
      <c r="R426" s="76">
        <v>6287030</v>
      </c>
      <c r="S426" s="76">
        <v>399552</v>
      </c>
      <c r="T426" s="76">
        <v>5887478</v>
      </c>
      <c r="V426" s="98" t="s">
        <v>1584</v>
      </c>
      <c r="W426" s="99" t="s">
        <v>2136</v>
      </c>
      <c r="X426" s="100">
        <v>54000</v>
      </c>
      <c r="Y426" s="46">
        <f t="shared" si="20"/>
        <v>813059</v>
      </c>
      <c r="Z426" s="100">
        <v>500000</v>
      </c>
      <c r="AA426" s="100">
        <v>313059</v>
      </c>
    </row>
    <row r="427" spans="1:27" ht="15">
      <c r="A427" s="98" t="s">
        <v>1593</v>
      </c>
      <c r="B427" s="99" t="s">
        <v>2139</v>
      </c>
      <c r="C427" s="100">
        <v>631600</v>
      </c>
      <c r="D427" s="46">
        <f t="shared" si="18"/>
        <v>381280</v>
      </c>
      <c r="E427" s="100">
        <v>132000</v>
      </c>
      <c r="F427" s="100">
        <v>249280</v>
      </c>
      <c r="H427" s="98" t="s">
        <v>18</v>
      </c>
      <c r="I427" s="99" t="s">
        <v>2179</v>
      </c>
      <c r="J427" s="79"/>
      <c r="K427" s="46">
        <f t="shared" si="19"/>
        <v>14849</v>
      </c>
      <c r="L427" s="79"/>
      <c r="M427" s="100">
        <v>14849</v>
      </c>
      <c r="O427" s="76" t="s">
        <v>1537</v>
      </c>
      <c r="P427" s="76" t="s">
        <v>2123</v>
      </c>
      <c r="Q427" s="76">
        <v>4949086</v>
      </c>
      <c r="R427" s="76">
        <v>2759982</v>
      </c>
      <c r="S427" s="76">
        <v>666587</v>
      </c>
      <c r="T427" s="76">
        <v>2093395</v>
      </c>
      <c r="V427" s="98" t="s">
        <v>1587</v>
      </c>
      <c r="W427" s="99" t="s">
        <v>2137</v>
      </c>
      <c r="X427" s="100">
        <v>1800</v>
      </c>
      <c r="Y427" s="46">
        <f t="shared" si="20"/>
        <v>30550</v>
      </c>
      <c r="Z427" s="100">
        <v>1550</v>
      </c>
      <c r="AA427" s="100">
        <v>29000</v>
      </c>
    </row>
    <row r="428" spans="1:27" ht="15">
      <c r="A428" s="98" t="s">
        <v>1599</v>
      </c>
      <c r="B428" s="99" t="s">
        <v>2140</v>
      </c>
      <c r="C428" s="100">
        <v>772430</v>
      </c>
      <c r="D428" s="46">
        <f t="shared" si="18"/>
        <v>570795</v>
      </c>
      <c r="E428" s="100">
        <v>1</v>
      </c>
      <c r="F428" s="100">
        <v>570794</v>
      </c>
      <c r="H428" s="98" t="s">
        <v>24</v>
      </c>
      <c r="I428" s="99" t="s">
        <v>2180</v>
      </c>
      <c r="J428" s="100">
        <v>4803</v>
      </c>
      <c r="K428" s="46">
        <f t="shared" si="19"/>
        <v>2881884</v>
      </c>
      <c r="L428" s="100">
        <v>7502</v>
      </c>
      <c r="M428" s="100">
        <v>2874382</v>
      </c>
      <c r="O428" s="76" t="s">
        <v>1540</v>
      </c>
      <c r="P428" s="76" t="s">
        <v>2124</v>
      </c>
      <c r="Q428" s="76"/>
      <c r="R428" s="76">
        <v>126014</v>
      </c>
      <c r="S428" s="76"/>
      <c r="T428" s="76">
        <v>126014</v>
      </c>
      <c r="V428" s="98" t="s">
        <v>1590</v>
      </c>
      <c r="W428" s="99" t="s">
        <v>2138</v>
      </c>
      <c r="X428" s="100">
        <v>106088</v>
      </c>
      <c r="Y428" s="46">
        <f t="shared" si="20"/>
        <v>1622377</v>
      </c>
      <c r="Z428" s="100">
        <v>0</v>
      </c>
      <c r="AA428" s="100">
        <v>1622377</v>
      </c>
    </row>
    <row r="429" spans="1:27" ht="15">
      <c r="A429" s="98" t="s">
        <v>1603</v>
      </c>
      <c r="B429" s="99" t="s">
        <v>2141</v>
      </c>
      <c r="C429" s="79"/>
      <c r="D429" s="46">
        <f t="shared" si="18"/>
        <v>134668</v>
      </c>
      <c r="E429" s="100">
        <v>31500</v>
      </c>
      <c r="F429" s="100">
        <v>103168</v>
      </c>
      <c r="H429" s="98" t="s">
        <v>27</v>
      </c>
      <c r="I429" s="99" t="s">
        <v>2264</v>
      </c>
      <c r="J429" s="79"/>
      <c r="K429" s="46">
        <f t="shared" si="19"/>
        <v>186995</v>
      </c>
      <c r="L429" s="79"/>
      <c r="M429" s="100">
        <v>186995</v>
      </c>
      <c r="O429" s="76" t="s">
        <v>1543</v>
      </c>
      <c r="P429" s="76" t="s">
        <v>2125</v>
      </c>
      <c r="Q429" s="76">
        <v>26496990</v>
      </c>
      <c r="R429" s="76">
        <v>4750215</v>
      </c>
      <c r="S429" s="76">
        <v>1504791</v>
      </c>
      <c r="T429" s="76">
        <v>3245424</v>
      </c>
      <c r="V429" s="98" t="s">
        <v>1593</v>
      </c>
      <c r="W429" s="99" t="s">
        <v>2139</v>
      </c>
      <c r="X429" s="79"/>
      <c r="Y429" s="46">
        <f t="shared" si="20"/>
        <v>230885</v>
      </c>
      <c r="Z429" s="100">
        <v>32400</v>
      </c>
      <c r="AA429" s="100">
        <v>198485</v>
      </c>
    </row>
    <row r="430" spans="1:27" ht="15">
      <c r="A430" s="98" t="s">
        <v>1606</v>
      </c>
      <c r="B430" s="99" t="s">
        <v>2142</v>
      </c>
      <c r="C430" s="79"/>
      <c r="D430" s="46">
        <f t="shared" si="18"/>
        <v>1678786</v>
      </c>
      <c r="E430" s="100">
        <v>264250</v>
      </c>
      <c r="F430" s="100">
        <v>1414536</v>
      </c>
      <c r="H430" s="98" t="s">
        <v>32</v>
      </c>
      <c r="I430" s="99" t="s">
        <v>2182</v>
      </c>
      <c r="J430" s="79"/>
      <c r="K430" s="46">
        <f t="shared" si="19"/>
        <v>517599</v>
      </c>
      <c r="L430" s="79"/>
      <c r="M430" s="100">
        <v>517599</v>
      </c>
      <c r="O430" s="76" t="s">
        <v>1546</v>
      </c>
      <c r="P430" s="76" t="s">
        <v>2126</v>
      </c>
      <c r="Q430" s="76">
        <v>3865250</v>
      </c>
      <c r="R430" s="76">
        <v>2150810</v>
      </c>
      <c r="S430" s="76">
        <v>1446085</v>
      </c>
      <c r="T430" s="76">
        <v>704725</v>
      </c>
      <c r="V430" s="98" t="s">
        <v>1596</v>
      </c>
      <c r="W430" s="99" t="s">
        <v>2247</v>
      </c>
      <c r="X430" s="100">
        <v>1188507</v>
      </c>
      <c r="Y430" s="46">
        <f t="shared" si="20"/>
        <v>1213038</v>
      </c>
      <c r="Z430" s="79"/>
      <c r="AA430" s="100">
        <v>1213038</v>
      </c>
    </row>
    <row r="431" spans="1:27" ht="15">
      <c r="A431" s="98" t="s">
        <v>1609</v>
      </c>
      <c r="B431" s="99" t="s">
        <v>2143</v>
      </c>
      <c r="C431" s="79"/>
      <c r="D431" s="46">
        <f t="shared" si="18"/>
        <v>54740</v>
      </c>
      <c r="E431" s="79"/>
      <c r="F431" s="100">
        <v>54740</v>
      </c>
      <c r="H431" s="98" t="s">
        <v>35</v>
      </c>
      <c r="I431" s="99" t="s">
        <v>2183</v>
      </c>
      <c r="J431" s="100">
        <v>5000</v>
      </c>
      <c r="K431" s="46">
        <f t="shared" si="19"/>
        <v>4300</v>
      </c>
      <c r="L431" s="79"/>
      <c r="M431" s="100">
        <v>4300</v>
      </c>
      <c r="O431" s="76" t="s">
        <v>1549</v>
      </c>
      <c r="P431" s="76" t="s">
        <v>2127</v>
      </c>
      <c r="Q431" s="76">
        <v>5621906</v>
      </c>
      <c r="R431" s="76">
        <v>5855564</v>
      </c>
      <c r="S431" s="76">
        <v>585740</v>
      </c>
      <c r="T431" s="76">
        <v>5269824</v>
      </c>
      <c r="V431" s="98" t="s">
        <v>1599</v>
      </c>
      <c r="W431" s="99" t="s">
        <v>2140</v>
      </c>
      <c r="X431" s="100">
        <v>203054</v>
      </c>
      <c r="Y431" s="46">
        <f t="shared" si="20"/>
        <v>490995</v>
      </c>
      <c r="Z431" s="100">
        <v>81000</v>
      </c>
      <c r="AA431" s="100">
        <v>409995</v>
      </c>
    </row>
    <row r="432" spans="1:27" ht="15">
      <c r="A432" s="98" t="s">
        <v>1615</v>
      </c>
      <c r="B432" s="99" t="s">
        <v>2145</v>
      </c>
      <c r="C432" s="79"/>
      <c r="D432" s="46">
        <f t="shared" si="18"/>
        <v>477981</v>
      </c>
      <c r="E432" s="100">
        <v>123275</v>
      </c>
      <c r="F432" s="100">
        <v>354706</v>
      </c>
      <c r="H432" s="98" t="s">
        <v>38</v>
      </c>
      <c r="I432" s="99" t="s">
        <v>2184</v>
      </c>
      <c r="J432" s="100">
        <v>16000000</v>
      </c>
      <c r="K432" s="46">
        <f t="shared" si="19"/>
        <v>97630</v>
      </c>
      <c r="L432" s="79"/>
      <c r="M432" s="100">
        <v>97630</v>
      </c>
      <c r="O432" s="76" t="s">
        <v>1552</v>
      </c>
      <c r="P432" s="76" t="s">
        <v>2128</v>
      </c>
      <c r="Q432" s="76">
        <v>16403100</v>
      </c>
      <c r="R432" s="76">
        <v>7829297</v>
      </c>
      <c r="S432" s="76">
        <v>2468580</v>
      </c>
      <c r="T432" s="76">
        <v>5360717</v>
      </c>
      <c r="V432" s="98" t="s">
        <v>1603</v>
      </c>
      <c r="W432" s="99" t="s">
        <v>2141</v>
      </c>
      <c r="X432" s="79"/>
      <c r="Y432" s="46">
        <f t="shared" si="20"/>
        <v>197135</v>
      </c>
      <c r="Z432" s="79"/>
      <c r="AA432" s="100">
        <v>197135</v>
      </c>
    </row>
    <row r="433" spans="1:27" ht="15">
      <c r="A433" s="98" t="s">
        <v>1618</v>
      </c>
      <c r="B433" s="99" t="s">
        <v>2146</v>
      </c>
      <c r="C433" s="79"/>
      <c r="D433" s="46">
        <f t="shared" si="18"/>
        <v>239745</v>
      </c>
      <c r="E433" s="100">
        <v>65700</v>
      </c>
      <c r="F433" s="100">
        <v>174045</v>
      </c>
      <c r="H433" s="98" t="s">
        <v>41</v>
      </c>
      <c r="I433" s="99" t="s">
        <v>2185</v>
      </c>
      <c r="J433" s="79"/>
      <c r="K433" s="46">
        <f t="shared" si="19"/>
        <v>149435</v>
      </c>
      <c r="L433" s="79"/>
      <c r="M433" s="100">
        <v>149435</v>
      </c>
      <c r="O433" s="76" t="s">
        <v>1555</v>
      </c>
      <c r="P433" s="76" t="s">
        <v>2129</v>
      </c>
      <c r="Q433" s="76">
        <v>2011744</v>
      </c>
      <c r="R433" s="76">
        <v>4438446</v>
      </c>
      <c r="S433" s="76">
        <v>25654</v>
      </c>
      <c r="T433" s="76">
        <v>4412792</v>
      </c>
      <c r="V433" s="98" t="s">
        <v>1606</v>
      </c>
      <c r="W433" s="99" t="s">
        <v>2142</v>
      </c>
      <c r="X433" s="100">
        <v>500</v>
      </c>
      <c r="Y433" s="46">
        <f t="shared" si="20"/>
        <v>5152065</v>
      </c>
      <c r="Z433" s="100">
        <v>120680</v>
      </c>
      <c r="AA433" s="100">
        <v>5031385</v>
      </c>
    </row>
    <row r="434" spans="1:27" ht="15">
      <c r="A434" s="98" t="s">
        <v>1621</v>
      </c>
      <c r="B434" s="99" t="s">
        <v>2147</v>
      </c>
      <c r="C434" s="100">
        <v>57040</v>
      </c>
      <c r="D434" s="46">
        <f t="shared" si="18"/>
        <v>2287564</v>
      </c>
      <c r="E434" s="100">
        <v>94759</v>
      </c>
      <c r="F434" s="100">
        <v>2192805</v>
      </c>
      <c r="H434" s="98" t="s">
        <v>43</v>
      </c>
      <c r="I434" s="99" t="s">
        <v>2186</v>
      </c>
      <c r="J434" s="100">
        <v>13204276</v>
      </c>
      <c r="K434" s="46">
        <f t="shared" si="19"/>
        <v>252000</v>
      </c>
      <c r="L434" s="79"/>
      <c r="M434" s="100">
        <v>252000</v>
      </c>
      <c r="O434" s="76" t="s">
        <v>1558</v>
      </c>
      <c r="P434" s="76" t="s">
        <v>2130</v>
      </c>
      <c r="Q434" s="76">
        <v>10302031</v>
      </c>
      <c r="R434" s="76">
        <v>1204659</v>
      </c>
      <c r="S434" s="76">
        <v>10250</v>
      </c>
      <c r="T434" s="76">
        <v>1194409</v>
      </c>
      <c r="V434" s="98" t="s">
        <v>1609</v>
      </c>
      <c r="W434" s="99" t="s">
        <v>2143</v>
      </c>
      <c r="X434" s="100">
        <v>461000</v>
      </c>
      <c r="Y434" s="46">
        <f t="shared" si="20"/>
        <v>124600</v>
      </c>
      <c r="Z434" s="79"/>
      <c r="AA434" s="100">
        <v>124600</v>
      </c>
    </row>
    <row r="435" spans="1:27" ht="15">
      <c r="A435" s="98" t="s">
        <v>1624</v>
      </c>
      <c r="B435" s="99" t="s">
        <v>2293</v>
      </c>
      <c r="C435" s="79"/>
      <c r="D435" s="46">
        <f t="shared" si="18"/>
        <v>2880956</v>
      </c>
      <c r="E435" s="100">
        <v>1320000</v>
      </c>
      <c r="F435" s="100">
        <v>1560956</v>
      </c>
      <c r="H435" s="98" t="s">
        <v>46</v>
      </c>
      <c r="I435" s="99" t="s">
        <v>2187</v>
      </c>
      <c r="J435" s="79"/>
      <c r="K435" s="46">
        <f t="shared" si="19"/>
        <v>93080</v>
      </c>
      <c r="L435" s="79"/>
      <c r="M435" s="100">
        <v>93080</v>
      </c>
      <c r="O435" s="76" t="s">
        <v>1561</v>
      </c>
      <c r="P435" s="76" t="s">
        <v>2061</v>
      </c>
      <c r="Q435" s="76">
        <v>4123775</v>
      </c>
      <c r="R435" s="76">
        <v>668133</v>
      </c>
      <c r="S435" s="76">
        <v>122807</v>
      </c>
      <c r="T435" s="76">
        <v>545326</v>
      </c>
      <c r="V435" s="98" t="s">
        <v>1612</v>
      </c>
      <c r="W435" s="99" t="s">
        <v>2144</v>
      </c>
      <c r="X435" s="79"/>
      <c r="Y435" s="46">
        <f t="shared" si="20"/>
        <v>308812</v>
      </c>
      <c r="Z435" s="79"/>
      <c r="AA435" s="100">
        <v>308812</v>
      </c>
    </row>
    <row r="436" spans="1:27" ht="15">
      <c r="A436" s="98" t="s">
        <v>1627</v>
      </c>
      <c r="B436" s="99" t="s">
        <v>2148</v>
      </c>
      <c r="C436" s="100">
        <v>7000</v>
      </c>
      <c r="D436" s="46">
        <f t="shared" si="18"/>
        <v>275260</v>
      </c>
      <c r="E436" s="79"/>
      <c r="F436" s="100">
        <v>275260</v>
      </c>
      <c r="H436" s="98" t="s">
        <v>50</v>
      </c>
      <c r="I436" s="99" t="s">
        <v>2296</v>
      </c>
      <c r="J436" s="79"/>
      <c r="K436" s="46">
        <f t="shared" si="19"/>
        <v>600</v>
      </c>
      <c r="L436" s="79"/>
      <c r="M436" s="100">
        <v>600</v>
      </c>
      <c r="O436" s="76" t="s">
        <v>1563</v>
      </c>
      <c r="P436" s="76" t="s">
        <v>2131</v>
      </c>
      <c r="Q436" s="76">
        <v>327310</v>
      </c>
      <c r="R436" s="76">
        <v>568543</v>
      </c>
      <c r="S436" s="76">
        <v>109100</v>
      </c>
      <c r="T436" s="76">
        <v>459443</v>
      </c>
      <c r="V436" s="98" t="s">
        <v>1615</v>
      </c>
      <c r="W436" s="99" t="s">
        <v>2145</v>
      </c>
      <c r="X436" s="100">
        <v>253915</v>
      </c>
      <c r="Y436" s="46">
        <f t="shared" si="20"/>
        <v>6214251</v>
      </c>
      <c r="Z436" s="100">
        <v>3000</v>
      </c>
      <c r="AA436" s="100">
        <v>6211251</v>
      </c>
    </row>
    <row r="437" spans="1:27" ht="15">
      <c r="A437" s="98" t="s">
        <v>1630</v>
      </c>
      <c r="B437" s="99" t="s">
        <v>2149</v>
      </c>
      <c r="C437" s="79"/>
      <c r="D437" s="46">
        <f t="shared" si="18"/>
        <v>81288</v>
      </c>
      <c r="E437" s="79"/>
      <c r="F437" s="100">
        <v>81288</v>
      </c>
      <c r="H437" s="98" t="s">
        <v>53</v>
      </c>
      <c r="I437" s="99" t="s">
        <v>2188</v>
      </c>
      <c r="J437" s="79"/>
      <c r="K437" s="46">
        <f t="shared" si="19"/>
        <v>14200</v>
      </c>
      <c r="L437" s="79"/>
      <c r="M437" s="100">
        <v>14200</v>
      </c>
      <c r="O437" s="76" t="s">
        <v>1566</v>
      </c>
      <c r="P437" s="76" t="s">
        <v>2132</v>
      </c>
      <c r="Q437" s="76"/>
      <c r="R437" s="76">
        <v>309528</v>
      </c>
      <c r="S437" s="76"/>
      <c r="T437" s="76">
        <v>309528</v>
      </c>
      <c r="V437" s="98" t="s">
        <v>1618</v>
      </c>
      <c r="W437" s="99" t="s">
        <v>2146</v>
      </c>
      <c r="X437" s="79"/>
      <c r="Y437" s="46">
        <f t="shared" si="20"/>
        <v>105000</v>
      </c>
      <c r="Z437" s="79"/>
      <c r="AA437" s="100">
        <v>105000</v>
      </c>
    </row>
    <row r="438" spans="1:27" ht="15">
      <c r="A438" s="98" t="s">
        <v>1633</v>
      </c>
      <c r="B438" s="99" t="s">
        <v>2150</v>
      </c>
      <c r="C438" s="100">
        <v>400</v>
      </c>
      <c r="D438" s="46">
        <f t="shared" si="18"/>
        <v>388561</v>
      </c>
      <c r="E438" s="100">
        <v>31500</v>
      </c>
      <c r="F438" s="100">
        <v>357061</v>
      </c>
      <c r="H438" s="98" t="s">
        <v>56</v>
      </c>
      <c r="I438" s="99" t="s">
        <v>2249</v>
      </c>
      <c r="J438" s="79"/>
      <c r="K438" s="46">
        <f t="shared" si="19"/>
        <v>6400</v>
      </c>
      <c r="L438" s="79"/>
      <c r="M438" s="100">
        <v>6400</v>
      </c>
      <c r="O438" s="76" t="s">
        <v>1569</v>
      </c>
      <c r="P438" s="76" t="s">
        <v>2133</v>
      </c>
      <c r="Q438" s="76">
        <v>215000</v>
      </c>
      <c r="R438" s="76">
        <v>581225</v>
      </c>
      <c r="S438" s="76"/>
      <c r="T438" s="76">
        <v>581225</v>
      </c>
      <c r="V438" s="98" t="s">
        <v>1621</v>
      </c>
      <c r="W438" s="99" t="s">
        <v>2147</v>
      </c>
      <c r="X438" s="100">
        <v>854782</v>
      </c>
      <c r="Y438" s="46">
        <f t="shared" si="20"/>
        <v>4298525</v>
      </c>
      <c r="Z438" s="79"/>
      <c r="AA438" s="100">
        <v>4298525</v>
      </c>
    </row>
    <row r="439" spans="1:27" ht="15">
      <c r="A439" s="98" t="s">
        <v>1636</v>
      </c>
      <c r="B439" s="99" t="s">
        <v>2151</v>
      </c>
      <c r="C439" s="79"/>
      <c r="D439" s="46">
        <f t="shared" si="18"/>
        <v>340818</v>
      </c>
      <c r="E439" s="100">
        <v>39500</v>
      </c>
      <c r="F439" s="100">
        <v>301318</v>
      </c>
      <c r="H439" s="98" t="s">
        <v>59</v>
      </c>
      <c r="I439" s="99" t="s">
        <v>2189</v>
      </c>
      <c r="J439" s="79"/>
      <c r="K439" s="46">
        <f t="shared" si="19"/>
        <v>18485</v>
      </c>
      <c r="L439" s="79"/>
      <c r="M439" s="100">
        <v>18485</v>
      </c>
      <c r="O439" s="76" t="s">
        <v>1572</v>
      </c>
      <c r="P439" s="76" t="s">
        <v>2134</v>
      </c>
      <c r="Q439" s="76">
        <v>2540430</v>
      </c>
      <c r="R439" s="76">
        <v>3450554</v>
      </c>
      <c r="S439" s="76">
        <v>552758</v>
      </c>
      <c r="T439" s="76">
        <v>2897796</v>
      </c>
      <c r="V439" s="98" t="s">
        <v>1624</v>
      </c>
      <c r="W439" s="99" t="s">
        <v>2293</v>
      </c>
      <c r="X439" s="79"/>
      <c r="Y439" s="46">
        <f t="shared" si="20"/>
        <v>2786497</v>
      </c>
      <c r="Z439" s="79"/>
      <c r="AA439" s="100">
        <v>2786497</v>
      </c>
    </row>
    <row r="440" spans="1:27" ht="15">
      <c r="A440" s="98" t="s">
        <v>1639</v>
      </c>
      <c r="B440" s="99" t="s">
        <v>2152</v>
      </c>
      <c r="C440" s="79"/>
      <c r="D440" s="46">
        <f t="shared" si="18"/>
        <v>293167</v>
      </c>
      <c r="E440" s="79"/>
      <c r="F440" s="100">
        <v>293167</v>
      </c>
      <c r="H440" s="98" t="s">
        <v>62</v>
      </c>
      <c r="I440" s="99" t="s">
        <v>2190</v>
      </c>
      <c r="J440" s="100">
        <v>65500</v>
      </c>
      <c r="K440" s="46">
        <f t="shared" si="19"/>
        <v>27000</v>
      </c>
      <c r="L440" s="79"/>
      <c r="M440" s="100">
        <v>27000</v>
      </c>
      <c r="O440" s="76" t="s">
        <v>1575</v>
      </c>
      <c r="P440" s="76" t="s">
        <v>1120</v>
      </c>
      <c r="Q440" s="76">
        <v>1337553</v>
      </c>
      <c r="R440" s="76">
        <v>2313101</v>
      </c>
      <c r="S440" s="76">
        <v>159850</v>
      </c>
      <c r="T440" s="76">
        <v>2153251</v>
      </c>
      <c r="V440" s="98" t="s">
        <v>1627</v>
      </c>
      <c r="W440" s="99" t="s">
        <v>2148</v>
      </c>
      <c r="X440" s="79"/>
      <c r="Y440" s="46">
        <f t="shared" si="20"/>
        <v>517913</v>
      </c>
      <c r="Z440" s="79"/>
      <c r="AA440" s="100">
        <v>517913</v>
      </c>
    </row>
    <row r="441" spans="1:27" ht="15">
      <c r="A441" s="98" t="s">
        <v>1642</v>
      </c>
      <c r="B441" s="99" t="s">
        <v>2153</v>
      </c>
      <c r="C441" s="100">
        <v>398001</v>
      </c>
      <c r="D441" s="46">
        <f t="shared" si="18"/>
        <v>1943083</v>
      </c>
      <c r="E441" s="100">
        <v>347450</v>
      </c>
      <c r="F441" s="100">
        <v>1595633</v>
      </c>
      <c r="H441" s="98" t="s">
        <v>65</v>
      </c>
      <c r="I441" s="99" t="s">
        <v>2191</v>
      </c>
      <c r="J441" s="100">
        <v>29000</v>
      </c>
      <c r="K441" s="46">
        <f t="shared" si="19"/>
        <v>212622</v>
      </c>
      <c r="L441" s="79"/>
      <c r="M441" s="100">
        <v>212622</v>
      </c>
      <c r="O441" s="76" t="s">
        <v>1578</v>
      </c>
      <c r="P441" s="76" t="s">
        <v>2313</v>
      </c>
      <c r="Q441" s="76">
        <v>200000</v>
      </c>
      <c r="R441" s="76">
        <v>381745</v>
      </c>
      <c r="S441" s="76"/>
      <c r="T441" s="76">
        <v>381745</v>
      </c>
      <c r="V441" s="98" t="s">
        <v>1633</v>
      </c>
      <c r="W441" s="99" t="s">
        <v>2150</v>
      </c>
      <c r="X441" s="79"/>
      <c r="Y441" s="46">
        <f t="shared" si="20"/>
        <v>181937</v>
      </c>
      <c r="Z441" s="79"/>
      <c r="AA441" s="100">
        <v>181937</v>
      </c>
    </row>
    <row r="442" spans="1:27" ht="15">
      <c r="A442" s="98" t="s">
        <v>1645</v>
      </c>
      <c r="B442" s="99" t="s">
        <v>2154</v>
      </c>
      <c r="C442" s="100">
        <v>99000</v>
      </c>
      <c r="D442" s="46">
        <f t="shared" si="18"/>
        <v>1009943</v>
      </c>
      <c r="E442" s="100">
        <v>215300</v>
      </c>
      <c r="F442" s="100">
        <v>794643</v>
      </c>
      <c r="H442" s="98" t="s">
        <v>68</v>
      </c>
      <c r="I442" s="99" t="s">
        <v>2192</v>
      </c>
      <c r="J442" s="100">
        <v>15100</v>
      </c>
      <c r="K442" s="46">
        <f t="shared" si="19"/>
        <v>267910</v>
      </c>
      <c r="L442" s="100">
        <v>259110</v>
      </c>
      <c r="M442" s="100">
        <v>8800</v>
      </c>
      <c r="O442" s="76" t="s">
        <v>1581</v>
      </c>
      <c r="P442" s="76" t="s">
        <v>2135</v>
      </c>
      <c r="Q442" s="76">
        <v>2215833</v>
      </c>
      <c r="R442" s="76">
        <v>1349688</v>
      </c>
      <c r="S442" s="76">
        <v>9000</v>
      </c>
      <c r="T442" s="76">
        <v>1340688</v>
      </c>
      <c r="V442" s="98" t="s">
        <v>1636</v>
      </c>
      <c r="W442" s="99" t="s">
        <v>2151</v>
      </c>
      <c r="X442" s="79"/>
      <c r="Y442" s="46">
        <f t="shared" si="20"/>
        <v>3907159</v>
      </c>
      <c r="Z442" s="79"/>
      <c r="AA442" s="100">
        <v>3907159</v>
      </c>
    </row>
    <row r="443" spans="1:27" ht="15">
      <c r="A443" s="98" t="s">
        <v>1648</v>
      </c>
      <c r="B443" s="99" t="s">
        <v>2155</v>
      </c>
      <c r="C443" s="100">
        <v>1595000</v>
      </c>
      <c r="D443" s="46">
        <f t="shared" si="18"/>
        <v>260967</v>
      </c>
      <c r="E443" s="100">
        <v>33095</v>
      </c>
      <c r="F443" s="100">
        <v>227872</v>
      </c>
      <c r="H443" s="98" t="s">
        <v>71</v>
      </c>
      <c r="I443" s="99" t="s">
        <v>2193</v>
      </c>
      <c r="J443" s="100">
        <v>10400</v>
      </c>
      <c r="K443" s="46">
        <f t="shared" si="19"/>
        <v>131566</v>
      </c>
      <c r="L443" s="79"/>
      <c r="M443" s="100">
        <v>131566</v>
      </c>
      <c r="O443" s="76" t="s">
        <v>1584</v>
      </c>
      <c r="P443" s="76" t="s">
        <v>2136</v>
      </c>
      <c r="Q443" s="76">
        <v>2454216</v>
      </c>
      <c r="R443" s="76">
        <v>1383884</v>
      </c>
      <c r="S443" s="76">
        <v>863632</v>
      </c>
      <c r="T443" s="76">
        <v>520252</v>
      </c>
      <c r="V443" s="98" t="s">
        <v>1639</v>
      </c>
      <c r="W443" s="99" t="s">
        <v>2152</v>
      </c>
      <c r="X443" s="100">
        <v>7979000</v>
      </c>
      <c r="Y443" s="46">
        <f t="shared" si="20"/>
        <v>216376</v>
      </c>
      <c r="Z443" s="79"/>
      <c r="AA443" s="100">
        <v>216376</v>
      </c>
    </row>
    <row r="444" spans="1:27" ht="15">
      <c r="A444" s="98" t="s">
        <v>1651</v>
      </c>
      <c r="B444" s="99" t="s">
        <v>2156</v>
      </c>
      <c r="C444" s="79"/>
      <c r="D444" s="46">
        <f t="shared" si="18"/>
        <v>71850</v>
      </c>
      <c r="E444" s="79"/>
      <c r="F444" s="100">
        <v>71850</v>
      </c>
      <c r="H444" s="98" t="s">
        <v>74</v>
      </c>
      <c r="I444" s="99" t="s">
        <v>2194</v>
      </c>
      <c r="J444" s="79"/>
      <c r="K444" s="46">
        <f t="shared" si="19"/>
        <v>45550</v>
      </c>
      <c r="L444" s="79"/>
      <c r="M444" s="100">
        <v>45550</v>
      </c>
      <c r="O444" s="76" t="s">
        <v>1587</v>
      </c>
      <c r="P444" s="76" t="s">
        <v>2137</v>
      </c>
      <c r="Q444" s="76"/>
      <c r="R444" s="76">
        <v>792511</v>
      </c>
      <c r="S444" s="76"/>
      <c r="T444" s="76">
        <v>792511</v>
      </c>
      <c r="V444" s="98" t="s">
        <v>1642</v>
      </c>
      <c r="W444" s="99" t="s">
        <v>2153</v>
      </c>
      <c r="X444" s="100">
        <v>6456752</v>
      </c>
      <c r="Y444" s="46">
        <f t="shared" si="20"/>
        <v>11127959</v>
      </c>
      <c r="Z444" s="100">
        <v>48150</v>
      </c>
      <c r="AA444" s="100">
        <v>11079809</v>
      </c>
    </row>
    <row r="445" spans="1:27" ht="15">
      <c r="A445" s="98" t="s">
        <v>1654</v>
      </c>
      <c r="B445" s="99" t="s">
        <v>2157</v>
      </c>
      <c r="C445" s="79"/>
      <c r="D445" s="46">
        <f t="shared" si="18"/>
        <v>18100</v>
      </c>
      <c r="E445" s="79"/>
      <c r="F445" s="100">
        <v>18100</v>
      </c>
      <c r="H445" s="98" t="s">
        <v>77</v>
      </c>
      <c r="I445" s="99" t="s">
        <v>2195</v>
      </c>
      <c r="J445" s="100">
        <v>28600</v>
      </c>
      <c r="K445" s="46">
        <f t="shared" si="19"/>
        <v>48000</v>
      </c>
      <c r="L445" s="79"/>
      <c r="M445" s="100">
        <v>48000</v>
      </c>
      <c r="O445" s="76" t="s">
        <v>1590</v>
      </c>
      <c r="P445" s="76" t="s">
        <v>2138</v>
      </c>
      <c r="Q445" s="76">
        <v>11124041</v>
      </c>
      <c r="R445" s="76">
        <v>6403145</v>
      </c>
      <c r="S445" s="76">
        <v>1778000</v>
      </c>
      <c r="T445" s="76">
        <v>4625145</v>
      </c>
      <c r="V445" s="98" t="s">
        <v>1645</v>
      </c>
      <c r="W445" s="99" t="s">
        <v>2154</v>
      </c>
      <c r="X445" s="100">
        <v>7400</v>
      </c>
      <c r="Y445" s="46">
        <f t="shared" si="20"/>
        <v>535985</v>
      </c>
      <c r="Z445" s="100">
        <v>214000</v>
      </c>
      <c r="AA445" s="100">
        <v>321985</v>
      </c>
    </row>
    <row r="446" spans="1:27" ht="15">
      <c r="A446" s="98" t="s">
        <v>1657</v>
      </c>
      <c r="B446" s="99" t="s">
        <v>2158</v>
      </c>
      <c r="C446" s="100">
        <v>2000</v>
      </c>
      <c r="D446" s="46">
        <f t="shared" si="18"/>
        <v>23725</v>
      </c>
      <c r="E446" s="79"/>
      <c r="F446" s="100">
        <v>23725</v>
      </c>
      <c r="H446" s="98" t="s">
        <v>80</v>
      </c>
      <c r="I446" s="99" t="s">
        <v>2196</v>
      </c>
      <c r="J446" s="100">
        <v>13500</v>
      </c>
      <c r="K446" s="46">
        <f t="shared" si="19"/>
        <v>121320</v>
      </c>
      <c r="L446" s="100">
        <v>2000</v>
      </c>
      <c r="M446" s="100">
        <v>119320</v>
      </c>
      <c r="O446" s="76" t="s">
        <v>1593</v>
      </c>
      <c r="P446" s="76" t="s">
        <v>2139</v>
      </c>
      <c r="Q446" s="76">
        <v>3282537</v>
      </c>
      <c r="R446" s="76">
        <v>1508490</v>
      </c>
      <c r="S446" s="76">
        <v>567974</v>
      </c>
      <c r="T446" s="76">
        <v>940516</v>
      </c>
      <c r="V446" s="98" t="s">
        <v>1648</v>
      </c>
      <c r="W446" s="99" t="s">
        <v>2155</v>
      </c>
      <c r="X446" s="79"/>
      <c r="Y446" s="46">
        <f t="shared" si="20"/>
        <v>1058551</v>
      </c>
      <c r="Z446" s="79"/>
      <c r="AA446" s="100">
        <v>1058551</v>
      </c>
    </row>
    <row r="447" spans="1:27" ht="15">
      <c r="A447" s="98" t="s">
        <v>1660</v>
      </c>
      <c r="B447" s="99" t="s">
        <v>2159</v>
      </c>
      <c r="C447" s="79"/>
      <c r="D447" s="46">
        <f t="shared" si="18"/>
        <v>31480</v>
      </c>
      <c r="E447" s="100">
        <v>10480</v>
      </c>
      <c r="F447" s="100">
        <v>21000</v>
      </c>
      <c r="H447" s="98" t="s">
        <v>83</v>
      </c>
      <c r="I447" s="99" t="s">
        <v>2197</v>
      </c>
      <c r="J447" s="79"/>
      <c r="K447" s="46">
        <f t="shared" si="19"/>
        <v>21046</v>
      </c>
      <c r="L447" s="79"/>
      <c r="M447" s="100">
        <v>21046</v>
      </c>
      <c r="O447" s="76" t="s">
        <v>1599</v>
      </c>
      <c r="P447" s="76" t="s">
        <v>2140</v>
      </c>
      <c r="Q447" s="76">
        <v>2861280</v>
      </c>
      <c r="R447" s="76">
        <v>1882192</v>
      </c>
      <c r="S447" s="76">
        <v>4001</v>
      </c>
      <c r="T447" s="76">
        <v>1878191</v>
      </c>
      <c r="V447" s="98" t="s">
        <v>1651</v>
      </c>
      <c r="W447" s="99" t="s">
        <v>2156</v>
      </c>
      <c r="X447" s="100">
        <v>24368</v>
      </c>
      <c r="Y447" s="46">
        <f t="shared" si="20"/>
        <v>98128</v>
      </c>
      <c r="Z447" s="79"/>
      <c r="AA447" s="100">
        <v>98128</v>
      </c>
    </row>
    <row r="448" spans="1:27" ht="15">
      <c r="A448" s="98" t="s">
        <v>1663</v>
      </c>
      <c r="B448" s="99" t="s">
        <v>2160</v>
      </c>
      <c r="C448" s="79"/>
      <c r="D448" s="46">
        <f t="shared" si="18"/>
        <v>108395</v>
      </c>
      <c r="E448" s="100">
        <v>2100</v>
      </c>
      <c r="F448" s="100">
        <v>106295</v>
      </c>
      <c r="H448" s="98" t="s">
        <v>86</v>
      </c>
      <c r="I448" s="99" t="s">
        <v>2198</v>
      </c>
      <c r="J448" s="79"/>
      <c r="K448" s="46">
        <f t="shared" si="19"/>
        <v>12000</v>
      </c>
      <c r="L448" s="79"/>
      <c r="M448" s="100">
        <v>12000</v>
      </c>
      <c r="O448" s="76" t="s">
        <v>1603</v>
      </c>
      <c r="P448" s="76" t="s">
        <v>2141</v>
      </c>
      <c r="Q448" s="76"/>
      <c r="R448" s="76">
        <v>652902</v>
      </c>
      <c r="S448" s="76">
        <v>65700</v>
      </c>
      <c r="T448" s="76">
        <v>587202</v>
      </c>
      <c r="V448" s="98" t="s">
        <v>1654</v>
      </c>
      <c r="W448" s="99" t="s">
        <v>2157</v>
      </c>
      <c r="X448" s="79"/>
      <c r="Y448" s="46">
        <f t="shared" si="20"/>
        <v>118275</v>
      </c>
      <c r="Z448" s="79"/>
      <c r="AA448" s="100">
        <v>118275</v>
      </c>
    </row>
    <row r="449" spans="1:27" ht="15">
      <c r="A449" s="98" t="s">
        <v>1666</v>
      </c>
      <c r="B449" s="99" t="s">
        <v>2161</v>
      </c>
      <c r="C449" s="79"/>
      <c r="D449" s="46">
        <f t="shared" si="18"/>
        <v>73810</v>
      </c>
      <c r="E449" s="79"/>
      <c r="F449" s="100">
        <v>73810</v>
      </c>
      <c r="H449" s="98" t="s">
        <v>89</v>
      </c>
      <c r="I449" s="99" t="s">
        <v>2199</v>
      </c>
      <c r="J449" s="79"/>
      <c r="K449" s="46">
        <f t="shared" si="19"/>
        <v>9575</v>
      </c>
      <c r="L449" s="79"/>
      <c r="M449" s="100">
        <v>9575</v>
      </c>
      <c r="O449" s="76" t="s">
        <v>1606</v>
      </c>
      <c r="P449" s="76" t="s">
        <v>2142</v>
      </c>
      <c r="Q449" s="76">
        <v>801058</v>
      </c>
      <c r="R449" s="76">
        <v>7056010</v>
      </c>
      <c r="S449" s="76">
        <v>1364150</v>
      </c>
      <c r="T449" s="76">
        <v>5691860</v>
      </c>
      <c r="V449" s="98" t="s">
        <v>1657</v>
      </c>
      <c r="W449" s="99" t="s">
        <v>2158</v>
      </c>
      <c r="X449" s="100">
        <v>40953</v>
      </c>
      <c r="Y449" s="46">
        <f t="shared" si="20"/>
        <v>241703</v>
      </c>
      <c r="Z449" s="100">
        <v>241703</v>
      </c>
      <c r="AA449" s="79"/>
    </row>
    <row r="450" spans="1:27" ht="15">
      <c r="A450" s="98" t="s">
        <v>1669</v>
      </c>
      <c r="B450" s="99" t="s">
        <v>2162</v>
      </c>
      <c r="C450" s="79"/>
      <c r="D450" s="46">
        <f t="shared" si="18"/>
        <v>38711</v>
      </c>
      <c r="E450" s="79"/>
      <c r="F450" s="100">
        <v>38711</v>
      </c>
      <c r="H450" s="98" t="s">
        <v>92</v>
      </c>
      <c r="I450" s="99" t="s">
        <v>2200</v>
      </c>
      <c r="J450" s="79"/>
      <c r="K450" s="46">
        <f t="shared" si="19"/>
        <v>170906</v>
      </c>
      <c r="L450" s="79"/>
      <c r="M450" s="100">
        <v>170906</v>
      </c>
      <c r="O450" s="76" t="s">
        <v>1609</v>
      </c>
      <c r="P450" s="76" t="s">
        <v>2143</v>
      </c>
      <c r="Q450" s="76"/>
      <c r="R450" s="76">
        <v>386175</v>
      </c>
      <c r="S450" s="76"/>
      <c r="T450" s="76">
        <v>386175</v>
      </c>
      <c r="V450" s="98" t="s">
        <v>1660</v>
      </c>
      <c r="W450" s="99" t="s">
        <v>2159</v>
      </c>
      <c r="X450" s="100">
        <v>269110</v>
      </c>
      <c r="Y450" s="46">
        <f t="shared" si="20"/>
        <v>500</v>
      </c>
      <c r="Z450" s="79"/>
      <c r="AA450" s="100">
        <v>500</v>
      </c>
    </row>
    <row r="451" spans="1:27" ht="15">
      <c r="A451" s="98" t="s">
        <v>1672</v>
      </c>
      <c r="B451" s="99" t="s">
        <v>2163</v>
      </c>
      <c r="C451" s="79"/>
      <c r="D451" s="46">
        <f t="shared" si="18"/>
        <v>167707</v>
      </c>
      <c r="E451" s="79"/>
      <c r="F451" s="100">
        <v>167707</v>
      </c>
      <c r="H451" s="98" t="s">
        <v>98</v>
      </c>
      <c r="I451" s="99" t="s">
        <v>2202</v>
      </c>
      <c r="J451" s="100">
        <v>66000</v>
      </c>
      <c r="K451" s="46">
        <f t="shared" si="19"/>
        <v>29800</v>
      </c>
      <c r="L451" s="79"/>
      <c r="M451" s="100">
        <v>29800</v>
      </c>
      <c r="O451" s="76" t="s">
        <v>1612</v>
      </c>
      <c r="P451" s="76" t="s">
        <v>2144</v>
      </c>
      <c r="Q451" s="76">
        <v>460400</v>
      </c>
      <c r="R451" s="76">
        <v>992772</v>
      </c>
      <c r="S451" s="76">
        <v>121200</v>
      </c>
      <c r="T451" s="76">
        <v>871572</v>
      </c>
      <c r="V451" s="98" t="s">
        <v>1663</v>
      </c>
      <c r="W451" s="99" t="s">
        <v>2160</v>
      </c>
      <c r="X451" s="100">
        <v>48220</v>
      </c>
      <c r="Y451" s="46">
        <f t="shared" si="20"/>
        <v>3659710</v>
      </c>
      <c r="Z451" s="100">
        <v>3425900</v>
      </c>
      <c r="AA451" s="100">
        <v>233810</v>
      </c>
    </row>
    <row r="452" spans="1:27" ht="15">
      <c r="A452" s="98" t="s">
        <v>1675</v>
      </c>
      <c r="B452" s="99" t="s">
        <v>2164</v>
      </c>
      <c r="C452" s="100">
        <v>320500</v>
      </c>
      <c r="D452" s="46">
        <f t="shared" si="18"/>
        <v>187433</v>
      </c>
      <c r="E452" s="79"/>
      <c r="F452" s="100">
        <v>187433</v>
      </c>
      <c r="H452" s="98" t="s">
        <v>101</v>
      </c>
      <c r="I452" s="99" t="s">
        <v>2294</v>
      </c>
      <c r="J452" s="79"/>
      <c r="K452" s="46">
        <f t="shared" si="19"/>
        <v>111551</v>
      </c>
      <c r="L452" s="79"/>
      <c r="M452" s="100">
        <v>111551</v>
      </c>
      <c r="O452" s="76" t="s">
        <v>1615</v>
      </c>
      <c r="P452" s="76" t="s">
        <v>2145</v>
      </c>
      <c r="Q452" s="76">
        <v>283500</v>
      </c>
      <c r="R452" s="76">
        <v>1154281</v>
      </c>
      <c r="S452" s="76">
        <v>220600</v>
      </c>
      <c r="T452" s="76">
        <v>933681</v>
      </c>
      <c r="V452" s="98" t="s">
        <v>1666</v>
      </c>
      <c r="W452" s="99" t="s">
        <v>2161</v>
      </c>
      <c r="X452" s="100">
        <v>687704</v>
      </c>
      <c r="Y452" s="46">
        <f t="shared" si="20"/>
        <v>40005</v>
      </c>
      <c r="Z452" s="79"/>
      <c r="AA452" s="100">
        <v>40005</v>
      </c>
    </row>
    <row r="453" spans="1:27" ht="15">
      <c r="A453" s="98" t="s">
        <v>1678</v>
      </c>
      <c r="B453" s="99" t="s">
        <v>2165</v>
      </c>
      <c r="C453" s="100">
        <v>16700</v>
      </c>
      <c r="D453" s="46">
        <f t="shared" si="18"/>
        <v>35450</v>
      </c>
      <c r="E453" s="79"/>
      <c r="F453" s="100">
        <v>35450</v>
      </c>
      <c r="H453" s="98" t="s">
        <v>107</v>
      </c>
      <c r="I453" s="99" t="s">
        <v>2204</v>
      </c>
      <c r="J453" s="79"/>
      <c r="K453" s="46">
        <f t="shared" si="19"/>
        <v>21130</v>
      </c>
      <c r="L453" s="79"/>
      <c r="M453" s="100">
        <v>21130</v>
      </c>
      <c r="O453" s="76" t="s">
        <v>1618</v>
      </c>
      <c r="P453" s="76" t="s">
        <v>2146</v>
      </c>
      <c r="Q453" s="76"/>
      <c r="R453" s="76">
        <v>581132</v>
      </c>
      <c r="S453" s="76">
        <v>65700</v>
      </c>
      <c r="T453" s="76">
        <v>515432</v>
      </c>
      <c r="V453" s="98" t="s">
        <v>1669</v>
      </c>
      <c r="W453" s="99" t="s">
        <v>2162</v>
      </c>
      <c r="X453" s="79"/>
      <c r="Y453" s="46">
        <f t="shared" si="20"/>
        <v>208400</v>
      </c>
      <c r="Z453" s="79"/>
      <c r="AA453" s="100">
        <v>208400</v>
      </c>
    </row>
    <row r="454" spans="1:27" ht="15">
      <c r="A454" s="98" t="s">
        <v>1681</v>
      </c>
      <c r="B454" s="99" t="s">
        <v>2166</v>
      </c>
      <c r="C454" s="79"/>
      <c r="D454" s="46">
        <f t="shared" si="18"/>
        <v>5375</v>
      </c>
      <c r="E454" s="79"/>
      <c r="F454" s="100">
        <v>5375</v>
      </c>
      <c r="H454" s="98" t="s">
        <v>113</v>
      </c>
      <c r="I454" s="99" t="s">
        <v>2206</v>
      </c>
      <c r="J454" s="100">
        <v>153699</v>
      </c>
      <c r="K454" s="46">
        <f t="shared" si="19"/>
        <v>44452</v>
      </c>
      <c r="L454" s="100">
        <v>25550</v>
      </c>
      <c r="M454" s="100">
        <v>18902</v>
      </c>
      <c r="O454" s="76" t="s">
        <v>1621</v>
      </c>
      <c r="P454" s="76" t="s">
        <v>2147</v>
      </c>
      <c r="Q454" s="76">
        <v>91805</v>
      </c>
      <c r="R454" s="76">
        <v>4168419</v>
      </c>
      <c r="S454" s="76">
        <v>557728</v>
      </c>
      <c r="T454" s="76">
        <v>3610691</v>
      </c>
      <c r="V454" s="98" t="s">
        <v>1672</v>
      </c>
      <c r="W454" s="99" t="s">
        <v>2163</v>
      </c>
      <c r="X454" s="100">
        <v>100132</v>
      </c>
      <c r="Y454" s="46">
        <f t="shared" si="20"/>
        <v>487217</v>
      </c>
      <c r="Z454" s="79"/>
      <c r="AA454" s="100">
        <v>487217</v>
      </c>
    </row>
    <row r="455" spans="1:27" ht="15">
      <c r="A455" s="98" t="s">
        <v>1689</v>
      </c>
      <c r="B455" s="99" t="s">
        <v>2167</v>
      </c>
      <c r="C455" s="79"/>
      <c r="D455" s="46">
        <f aca="true" t="shared" si="21" ref="D455:D518">E455+F455</f>
        <v>89067</v>
      </c>
      <c r="E455" s="79"/>
      <c r="F455" s="100">
        <v>89067</v>
      </c>
      <c r="H455" s="98" t="s">
        <v>124</v>
      </c>
      <c r="I455" s="99" t="s">
        <v>2318</v>
      </c>
      <c r="J455" s="79"/>
      <c r="K455" s="46">
        <f aca="true" t="shared" si="22" ref="K455:K497">L455+M455</f>
        <v>1001</v>
      </c>
      <c r="L455" s="79"/>
      <c r="M455" s="100">
        <v>1001</v>
      </c>
      <c r="O455" s="76" t="s">
        <v>1624</v>
      </c>
      <c r="P455" s="76" t="s">
        <v>2293</v>
      </c>
      <c r="Q455" s="76">
        <v>570250</v>
      </c>
      <c r="R455" s="76">
        <v>5838743</v>
      </c>
      <c r="S455" s="76">
        <v>1681500</v>
      </c>
      <c r="T455" s="76">
        <v>4157243</v>
      </c>
      <c r="V455" s="98" t="s">
        <v>1675</v>
      </c>
      <c r="W455" s="99" t="s">
        <v>2164</v>
      </c>
      <c r="X455" s="100">
        <v>11806</v>
      </c>
      <c r="Y455" s="46">
        <f aca="true" t="shared" si="23" ref="Y455:Y518">Z455+AA455</f>
        <v>196420</v>
      </c>
      <c r="Z455" s="100">
        <v>6850</v>
      </c>
      <c r="AA455" s="100">
        <v>189570</v>
      </c>
    </row>
    <row r="456" spans="1:27" ht="15">
      <c r="A456" s="98" t="s">
        <v>1692</v>
      </c>
      <c r="B456" s="99" t="s">
        <v>2168</v>
      </c>
      <c r="C456" s="100">
        <v>311900</v>
      </c>
      <c r="D456" s="46">
        <f t="shared" si="21"/>
        <v>174098</v>
      </c>
      <c r="E456" s="100">
        <v>16800</v>
      </c>
      <c r="F456" s="100">
        <v>157298</v>
      </c>
      <c r="H456" s="98" t="s">
        <v>127</v>
      </c>
      <c r="I456" s="99" t="s">
        <v>2207</v>
      </c>
      <c r="J456" s="100">
        <v>18000</v>
      </c>
      <c r="K456" s="46">
        <f t="shared" si="22"/>
        <v>47000</v>
      </c>
      <c r="L456" s="79"/>
      <c r="M456" s="100">
        <v>47000</v>
      </c>
      <c r="O456" s="76" t="s">
        <v>1627</v>
      </c>
      <c r="P456" s="76" t="s">
        <v>2148</v>
      </c>
      <c r="Q456" s="76">
        <v>145514</v>
      </c>
      <c r="R456" s="76">
        <v>807874</v>
      </c>
      <c r="S456" s="76">
        <v>8800</v>
      </c>
      <c r="T456" s="76">
        <v>799074</v>
      </c>
      <c r="V456" s="98" t="s">
        <v>1678</v>
      </c>
      <c r="W456" s="99" t="s">
        <v>2165</v>
      </c>
      <c r="X456" s="100">
        <v>80600</v>
      </c>
      <c r="Y456" s="46">
        <f t="shared" si="23"/>
        <v>408195</v>
      </c>
      <c r="Z456" s="79"/>
      <c r="AA456" s="100">
        <v>408195</v>
      </c>
    </row>
    <row r="457" spans="1:27" ht="15">
      <c r="A457" s="98" t="s">
        <v>1695</v>
      </c>
      <c r="B457" s="99" t="s">
        <v>2248</v>
      </c>
      <c r="C457" s="79"/>
      <c r="D457" s="46">
        <f t="shared" si="21"/>
        <v>27953</v>
      </c>
      <c r="E457" s="79"/>
      <c r="F457" s="100">
        <v>27953</v>
      </c>
      <c r="H457" s="98" t="s">
        <v>129</v>
      </c>
      <c r="I457" s="99" t="s">
        <v>2208</v>
      </c>
      <c r="J457" s="79"/>
      <c r="K457" s="46">
        <f t="shared" si="22"/>
        <v>258569</v>
      </c>
      <c r="L457" s="79"/>
      <c r="M457" s="100">
        <v>258569</v>
      </c>
      <c r="O457" s="76" t="s">
        <v>1630</v>
      </c>
      <c r="P457" s="76" t="s">
        <v>2149</v>
      </c>
      <c r="Q457" s="76"/>
      <c r="R457" s="76">
        <v>201055</v>
      </c>
      <c r="S457" s="76"/>
      <c r="T457" s="76">
        <v>201055</v>
      </c>
      <c r="V457" s="98" t="s">
        <v>1681</v>
      </c>
      <c r="W457" s="99" t="s">
        <v>2166</v>
      </c>
      <c r="X457" s="100">
        <v>21000</v>
      </c>
      <c r="Y457" s="46">
        <f t="shared" si="23"/>
        <v>110108</v>
      </c>
      <c r="Z457" s="79"/>
      <c r="AA457" s="100">
        <v>110108</v>
      </c>
    </row>
    <row r="458" spans="1:27" ht="15">
      <c r="A458" s="98" t="s">
        <v>1698</v>
      </c>
      <c r="B458" s="99" t="s">
        <v>2169</v>
      </c>
      <c r="C458" s="100">
        <v>10000</v>
      </c>
      <c r="D458" s="46">
        <f t="shared" si="21"/>
        <v>144203</v>
      </c>
      <c r="E458" s="79"/>
      <c r="F458" s="100">
        <v>144203</v>
      </c>
      <c r="H458" s="98" t="s">
        <v>133</v>
      </c>
      <c r="I458" s="99" t="s">
        <v>2209</v>
      </c>
      <c r="J458" s="100">
        <v>1024000</v>
      </c>
      <c r="K458" s="46">
        <f t="shared" si="22"/>
        <v>840115</v>
      </c>
      <c r="L458" s="79"/>
      <c r="M458" s="100">
        <v>840115</v>
      </c>
      <c r="O458" s="76" t="s">
        <v>1633</v>
      </c>
      <c r="P458" s="76" t="s">
        <v>2150</v>
      </c>
      <c r="Q458" s="76">
        <v>175400</v>
      </c>
      <c r="R458" s="76">
        <v>951640</v>
      </c>
      <c r="S458" s="76">
        <v>111150</v>
      </c>
      <c r="T458" s="76">
        <v>840490</v>
      </c>
      <c r="V458" s="98" t="s">
        <v>1689</v>
      </c>
      <c r="W458" s="99" t="s">
        <v>2167</v>
      </c>
      <c r="X458" s="100">
        <v>1000</v>
      </c>
      <c r="Y458" s="46">
        <f t="shared" si="23"/>
        <v>27700</v>
      </c>
      <c r="Z458" s="79"/>
      <c r="AA458" s="100">
        <v>27700</v>
      </c>
    </row>
    <row r="459" spans="1:27" ht="15">
      <c r="A459" s="98" t="s">
        <v>1702</v>
      </c>
      <c r="B459" s="99" t="s">
        <v>2170</v>
      </c>
      <c r="C459" s="79"/>
      <c r="D459" s="46">
        <f t="shared" si="21"/>
        <v>489263</v>
      </c>
      <c r="E459" s="100">
        <v>112000</v>
      </c>
      <c r="F459" s="100">
        <v>377263</v>
      </c>
      <c r="H459" s="98" t="s">
        <v>136</v>
      </c>
      <c r="I459" s="99" t="s">
        <v>2210</v>
      </c>
      <c r="J459" s="100">
        <v>800591</v>
      </c>
      <c r="K459" s="46">
        <f t="shared" si="22"/>
        <v>1609250</v>
      </c>
      <c r="L459" s="79"/>
      <c r="M459" s="100">
        <v>1609250</v>
      </c>
      <c r="O459" s="76" t="s">
        <v>1636</v>
      </c>
      <c r="P459" s="76" t="s">
        <v>2151</v>
      </c>
      <c r="Q459" s="76"/>
      <c r="R459" s="76">
        <v>730202</v>
      </c>
      <c r="S459" s="76">
        <v>39500</v>
      </c>
      <c r="T459" s="76">
        <v>690702</v>
      </c>
      <c r="V459" s="98" t="s">
        <v>1692</v>
      </c>
      <c r="W459" s="99" t="s">
        <v>2168</v>
      </c>
      <c r="X459" s="100">
        <v>71250</v>
      </c>
      <c r="Y459" s="46">
        <f t="shared" si="23"/>
        <v>298045</v>
      </c>
      <c r="Z459" s="100">
        <v>45400</v>
      </c>
      <c r="AA459" s="100">
        <v>252645</v>
      </c>
    </row>
    <row r="460" spans="1:27" ht="15">
      <c r="A460" s="98" t="s">
        <v>1705</v>
      </c>
      <c r="B460" s="99" t="s">
        <v>2171</v>
      </c>
      <c r="C460" s="100">
        <v>493202</v>
      </c>
      <c r="D460" s="46">
        <f t="shared" si="21"/>
        <v>1723939</v>
      </c>
      <c r="E460" s="100">
        <v>817551</v>
      </c>
      <c r="F460" s="100">
        <v>906388</v>
      </c>
      <c r="H460" s="98" t="s">
        <v>139</v>
      </c>
      <c r="I460" s="99" t="s">
        <v>2211</v>
      </c>
      <c r="J460" s="100">
        <v>9634000</v>
      </c>
      <c r="K460" s="46">
        <f t="shared" si="22"/>
        <v>878973</v>
      </c>
      <c r="L460" s="100">
        <v>3800</v>
      </c>
      <c r="M460" s="100">
        <v>875173</v>
      </c>
      <c r="O460" s="76" t="s">
        <v>1639</v>
      </c>
      <c r="P460" s="76" t="s">
        <v>2152</v>
      </c>
      <c r="Q460" s="76"/>
      <c r="R460" s="76">
        <v>856509</v>
      </c>
      <c r="S460" s="76">
        <v>267250</v>
      </c>
      <c r="T460" s="76">
        <v>589259</v>
      </c>
      <c r="V460" s="98" t="s">
        <v>1695</v>
      </c>
      <c r="W460" s="99" t="s">
        <v>2248</v>
      </c>
      <c r="X460" s="100">
        <v>129500</v>
      </c>
      <c r="Y460" s="46">
        <f t="shared" si="23"/>
        <v>281689</v>
      </c>
      <c r="Z460" s="100">
        <v>5600</v>
      </c>
      <c r="AA460" s="100">
        <v>276089</v>
      </c>
    </row>
    <row r="461" spans="1:27" ht="15">
      <c r="A461" s="98" t="s">
        <v>1708</v>
      </c>
      <c r="B461" s="99" t="s">
        <v>2172</v>
      </c>
      <c r="C461" s="100">
        <v>14800</v>
      </c>
      <c r="D461" s="46">
        <f t="shared" si="21"/>
        <v>511351</v>
      </c>
      <c r="E461" s="100">
        <v>182950</v>
      </c>
      <c r="F461" s="100">
        <v>328401</v>
      </c>
      <c r="H461" s="98" t="s">
        <v>142</v>
      </c>
      <c r="I461" s="99" t="s">
        <v>2212</v>
      </c>
      <c r="J461" s="79"/>
      <c r="K461" s="46">
        <f t="shared" si="22"/>
        <v>35000</v>
      </c>
      <c r="L461" s="79"/>
      <c r="M461" s="100">
        <v>35000</v>
      </c>
      <c r="O461" s="76" t="s">
        <v>1642</v>
      </c>
      <c r="P461" s="76" t="s">
        <v>2153</v>
      </c>
      <c r="Q461" s="76">
        <v>834556</v>
      </c>
      <c r="R461" s="76">
        <v>7072857</v>
      </c>
      <c r="S461" s="76">
        <v>490876</v>
      </c>
      <c r="T461" s="76">
        <v>6581981</v>
      </c>
      <c r="V461" s="98" t="s">
        <v>1698</v>
      </c>
      <c r="W461" s="99" t="s">
        <v>2169</v>
      </c>
      <c r="X461" s="79"/>
      <c r="Y461" s="46">
        <f t="shared" si="23"/>
        <v>120100</v>
      </c>
      <c r="Z461" s="100">
        <v>35000</v>
      </c>
      <c r="AA461" s="100">
        <v>85100</v>
      </c>
    </row>
    <row r="462" spans="1:27" ht="15">
      <c r="A462" s="98" t="s">
        <v>1711</v>
      </c>
      <c r="B462" s="99" t="s">
        <v>2173</v>
      </c>
      <c r="C462" s="79"/>
      <c r="D462" s="46">
        <f t="shared" si="21"/>
        <v>146821</v>
      </c>
      <c r="E462" s="79"/>
      <c r="F462" s="100">
        <v>146821</v>
      </c>
      <c r="H462" s="98" t="s">
        <v>145</v>
      </c>
      <c r="I462" s="99" t="s">
        <v>2213</v>
      </c>
      <c r="J462" s="79"/>
      <c r="K462" s="46">
        <f t="shared" si="22"/>
        <v>10500</v>
      </c>
      <c r="L462" s="79"/>
      <c r="M462" s="100">
        <v>10500</v>
      </c>
      <c r="O462" s="76" t="s">
        <v>1645</v>
      </c>
      <c r="P462" s="76" t="s">
        <v>2154</v>
      </c>
      <c r="Q462" s="76">
        <v>1049000</v>
      </c>
      <c r="R462" s="76">
        <v>3344490</v>
      </c>
      <c r="S462" s="76">
        <v>735900</v>
      </c>
      <c r="T462" s="76">
        <v>2608590</v>
      </c>
      <c r="V462" s="98" t="s">
        <v>1702</v>
      </c>
      <c r="W462" s="99" t="s">
        <v>2170</v>
      </c>
      <c r="X462" s="100">
        <v>32752</v>
      </c>
      <c r="Y462" s="46">
        <f t="shared" si="23"/>
        <v>917893</v>
      </c>
      <c r="Z462" s="100">
        <v>31701</v>
      </c>
      <c r="AA462" s="100">
        <v>886192</v>
      </c>
    </row>
    <row r="463" spans="1:27" ht="15">
      <c r="A463" s="98" t="s">
        <v>1714</v>
      </c>
      <c r="B463" s="99" t="s">
        <v>2174</v>
      </c>
      <c r="C463" s="79"/>
      <c r="D463" s="46">
        <f t="shared" si="21"/>
        <v>2434</v>
      </c>
      <c r="E463" s="79"/>
      <c r="F463" s="100">
        <v>2434</v>
      </c>
      <c r="H463" s="98" t="s">
        <v>151</v>
      </c>
      <c r="I463" s="99" t="s">
        <v>2214</v>
      </c>
      <c r="J463" s="79"/>
      <c r="K463" s="46">
        <f t="shared" si="22"/>
        <v>90500</v>
      </c>
      <c r="L463" s="79"/>
      <c r="M463" s="100">
        <v>90500</v>
      </c>
      <c r="O463" s="76" t="s">
        <v>1648</v>
      </c>
      <c r="P463" s="76" t="s">
        <v>2155</v>
      </c>
      <c r="Q463" s="76">
        <v>1768700</v>
      </c>
      <c r="R463" s="76">
        <v>588795</v>
      </c>
      <c r="S463" s="76">
        <v>99390</v>
      </c>
      <c r="T463" s="76">
        <v>489405</v>
      </c>
      <c r="V463" s="98" t="s">
        <v>1705</v>
      </c>
      <c r="W463" s="99" t="s">
        <v>2171</v>
      </c>
      <c r="X463" s="100">
        <v>181924</v>
      </c>
      <c r="Y463" s="46">
        <f t="shared" si="23"/>
        <v>11099823</v>
      </c>
      <c r="Z463" s="100">
        <v>57351</v>
      </c>
      <c r="AA463" s="100">
        <v>11042472</v>
      </c>
    </row>
    <row r="464" spans="1:27" ht="15">
      <c r="A464" s="98" t="s">
        <v>1717</v>
      </c>
      <c r="B464" s="99" t="s">
        <v>2175</v>
      </c>
      <c r="C464" s="100">
        <v>913835</v>
      </c>
      <c r="D464" s="46">
        <f t="shared" si="21"/>
        <v>1962529</v>
      </c>
      <c r="E464" s="100">
        <v>260900</v>
      </c>
      <c r="F464" s="100">
        <v>1701629</v>
      </c>
      <c r="H464" s="98" t="s">
        <v>154</v>
      </c>
      <c r="I464" s="99" t="s">
        <v>2215</v>
      </c>
      <c r="J464" s="100">
        <v>106000</v>
      </c>
      <c r="K464" s="46">
        <f t="shared" si="22"/>
        <v>922999</v>
      </c>
      <c r="L464" s="79"/>
      <c r="M464" s="100">
        <v>922999</v>
      </c>
      <c r="O464" s="76" t="s">
        <v>1651</v>
      </c>
      <c r="P464" s="76" t="s">
        <v>2156</v>
      </c>
      <c r="Q464" s="76"/>
      <c r="R464" s="76">
        <v>205794</v>
      </c>
      <c r="S464" s="76">
        <v>13600</v>
      </c>
      <c r="T464" s="76">
        <v>192194</v>
      </c>
      <c r="V464" s="98" t="s">
        <v>1708</v>
      </c>
      <c r="W464" s="99" t="s">
        <v>2172</v>
      </c>
      <c r="X464" s="100">
        <v>424200</v>
      </c>
      <c r="Y464" s="46">
        <f t="shared" si="23"/>
        <v>686462</v>
      </c>
      <c r="Z464" s="100">
        <v>25100</v>
      </c>
      <c r="AA464" s="100">
        <v>661362</v>
      </c>
    </row>
    <row r="465" spans="1:27" ht="15">
      <c r="A465" s="98" t="s">
        <v>1720</v>
      </c>
      <c r="B465" s="99" t="s">
        <v>2176</v>
      </c>
      <c r="C465" s="79"/>
      <c r="D465" s="46">
        <f t="shared" si="21"/>
        <v>24480</v>
      </c>
      <c r="E465" s="79"/>
      <c r="F465" s="100">
        <v>24480</v>
      </c>
      <c r="H465" s="98" t="s">
        <v>157</v>
      </c>
      <c r="I465" s="99" t="s">
        <v>2216</v>
      </c>
      <c r="J465" s="79"/>
      <c r="K465" s="46">
        <f t="shared" si="22"/>
        <v>269420</v>
      </c>
      <c r="L465" s="79"/>
      <c r="M465" s="100">
        <v>269420</v>
      </c>
      <c r="O465" s="76" t="s">
        <v>1654</v>
      </c>
      <c r="P465" s="76" t="s">
        <v>2157</v>
      </c>
      <c r="Q465" s="76"/>
      <c r="R465" s="76">
        <v>58650</v>
      </c>
      <c r="S465" s="76"/>
      <c r="T465" s="76">
        <v>58650</v>
      </c>
      <c r="V465" s="98" t="s">
        <v>1711</v>
      </c>
      <c r="W465" s="99" t="s">
        <v>2173</v>
      </c>
      <c r="X465" s="79"/>
      <c r="Y465" s="46">
        <f t="shared" si="23"/>
        <v>3614763</v>
      </c>
      <c r="Z465" s="79"/>
      <c r="AA465" s="100">
        <v>3614763</v>
      </c>
    </row>
    <row r="466" spans="1:27" ht="15">
      <c r="A466" s="98" t="s">
        <v>1723</v>
      </c>
      <c r="B466" s="99" t="s">
        <v>1946</v>
      </c>
      <c r="C466" s="100">
        <v>87500</v>
      </c>
      <c r="D466" s="46">
        <f t="shared" si="21"/>
        <v>44730</v>
      </c>
      <c r="E466" s="79"/>
      <c r="F466" s="100">
        <v>44730</v>
      </c>
      <c r="H466" s="98" t="s">
        <v>160</v>
      </c>
      <c r="I466" s="99" t="s">
        <v>2217</v>
      </c>
      <c r="J466" s="100">
        <v>3400</v>
      </c>
      <c r="K466" s="46">
        <f t="shared" si="22"/>
        <v>464408</v>
      </c>
      <c r="L466" s="79"/>
      <c r="M466" s="100">
        <v>464408</v>
      </c>
      <c r="O466" s="76" t="s">
        <v>1657</v>
      </c>
      <c r="P466" s="76" t="s">
        <v>2158</v>
      </c>
      <c r="Q466" s="76">
        <v>70600</v>
      </c>
      <c r="R466" s="76">
        <v>39575</v>
      </c>
      <c r="S466" s="76"/>
      <c r="T466" s="76">
        <v>39575</v>
      </c>
      <c r="V466" s="98" t="s">
        <v>1714</v>
      </c>
      <c r="W466" s="99" t="s">
        <v>2174</v>
      </c>
      <c r="X466" s="79"/>
      <c r="Y466" s="46">
        <f t="shared" si="23"/>
        <v>60900</v>
      </c>
      <c r="Z466" s="79"/>
      <c r="AA466" s="100">
        <v>60900</v>
      </c>
    </row>
    <row r="467" spans="1:27" ht="15">
      <c r="A467" s="98" t="s">
        <v>1725</v>
      </c>
      <c r="B467" s="99" t="s">
        <v>2177</v>
      </c>
      <c r="C467" s="100">
        <v>148800</v>
      </c>
      <c r="D467" s="46">
        <f t="shared" si="21"/>
        <v>160586</v>
      </c>
      <c r="E467" s="79"/>
      <c r="F467" s="100">
        <v>160586</v>
      </c>
      <c r="H467" s="98" t="s">
        <v>163</v>
      </c>
      <c r="I467" s="99" t="s">
        <v>2218</v>
      </c>
      <c r="J467" s="79"/>
      <c r="K467" s="46">
        <f t="shared" si="22"/>
        <v>1229</v>
      </c>
      <c r="L467" s="79"/>
      <c r="M467" s="100">
        <v>1229</v>
      </c>
      <c r="O467" s="76" t="s">
        <v>1660</v>
      </c>
      <c r="P467" s="76" t="s">
        <v>2159</v>
      </c>
      <c r="Q467" s="76">
        <v>5350</v>
      </c>
      <c r="R467" s="76">
        <v>186970</v>
      </c>
      <c r="S467" s="76">
        <v>98050</v>
      </c>
      <c r="T467" s="76">
        <v>88920</v>
      </c>
      <c r="V467" s="98" t="s">
        <v>1717</v>
      </c>
      <c r="W467" s="99" t="s">
        <v>2175</v>
      </c>
      <c r="X467" s="100">
        <v>14000</v>
      </c>
      <c r="Y467" s="46">
        <f t="shared" si="23"/>
        <v>10613234</v>
      </c>
      <c r="Z467" s="100">
        <v>960700</v>
      </c>
      <c r="AA467" s="100">
        <v>9652534</v>
      </c>
    </row>
    <row r="468" spans="1:27" ht="15">
      <c r="A468" s="98" t="s">
        <v>15</v>
      </c>
      <c r="B468" s="99" t="s">
        <v>2178</v>
      </c>
      <c r="C468" s="100">
        <v>2098247</v>
      </c>
      <c r="D468" s="46">
        <f t="shared" si="21"/>
        <v>1143436</v>
      </c>
      <c r="E468" s="100">
        <v>126102</v>
      </c>
      <c r="F468" s="100">
        <v>1017334</v>
      </c>
      <c r="H468" s="98" t="s">
        <v>166</v>
      </c>
      <c r="I468" s="99" t="s">
        <v>2219</v>
      </c>
      <c r="J468" s="79"/>
      <c r="K468" s="46">
        <f t="shared" si="22"/>
        <v>2100</v>
      </c>
      <c r="L468" s="79"/>
      <c r="M468" s="100">
        <v>2100</v>
      </c>
      <c r="O468" s="76" t="s">
        <v>1663</v>
      </c>
      <c r="P468" s="76" t="s">
        <v>2160</v>
      </c>
      <c r="Q468" s="76">
        <v>11550</v>
      </c>
      <c r="R468" s="76">
        <v>272495</v>
      </c>
      <c r="S468" s="76">
        <v>50600</v>
      </c>
      <c r="T468" s="76">
        <v>221895</v>
      </c>
      <c r="V468" s="98" t="s">
        <v>1720</v>
      </c>
      <c r="W468" s="99" t="s">
        <v>2176</v>
      </c>
      <c r="X468" s="79"/>
      <c r="Y468" s="46">
        <f t="shared" si="23"/>
        <v>29120</v>
      </c>
      <c r="Z468" s="79"/>
      <c r="AA468" s="100">
        <v>29120</v>
      </c>
    </row>
    <row r="469" spans="1:27" ht="15">
      <c r="A469" s="98" t="s">
        <v>18</v>
      </c>
      <c r="B469" s="99" t="s">
        <v>2179</v>
      </c>
      <c r="C469" s="79"/>
      <c r="D469" s="46">
        <f t="shared" si="21"/>
        <v>166975</v>
      </c>
      <c r="E469" s="100">
        <v>2000</v>
      </c>
      <c r="F469" s="100">
        <v>164975</v>
      </c>
      <c r="H469" s="98" t="s">
        <v>169</v>
      </c>
      <c r="I469" s="99" t="s">
        <v>2220</v>
      </c>
      <c r="J469" s="79"/>
      <c r="K469" s="46">
        <f t="shared" si="22"/>
        <v>132182</v>
      </c>
      <c r="L469" s="79"/>
      <c r="M469" s="100">
        <v>132182</v>
      </c>
      <c r="O469" s="76" t="s">
        <v>1666</v>
      </c>
      <c r="P469" s="76" t="s">
        <v>2161</v>
      </c>
      <c r="Q469" s="76"/>
      <c r="R469" s="76">
        <v>190418</v>
      </c>
      <c r="S469" s="76">
        <v>10400</v>
      </c>
      <c r="T469" s="76">
        <v>180018</v>
      </c>
      <c r="V469" s="98" t="s">
        <v>1723</v>
      </c>
      <c r="W469" s="99" t="s">
        <v>1946</v>
      </c>
      <c r="X469" s="100">
        <v>8952440</v>
      </c>
      <c r="Y469" s="46">
        <f t="shared" si="23"/>
        <v>9338017</v>
      </c>
      <c r="Z469" s="79"/>
      <c r="AA469" s="100">
        <v>9338017</v>
      </c>
    </row>
    <row r="470" spans="1:27" ht="15">
      <c r="A470" s="98" t="s">
        <v>21</v>
      </c>
      <c r="B470" s="99" t="s">
        <v>2299</v>
      </c>
      <c r="C470" s="79"/>
      <c r="D470" s="46">
        <f t="shared" si="21"/>
        <v>3550</v>
      </c>
      <c r="E470" s="79"/>
      <c r="F470" s="100">
        <v>3550</v>
      </c>
      <c r="H470" s="98" t="s">
        <v>172</v>
      </c>
      <c r="I470" s="99" t="s">
        <v>2221</v>
      </c>
      <c r="J470" s="79"/>
      <c r="K470" s="46">
        <f t="shared" si="22"/>
        <v>113846</v>
      </c>
      <c r="L470" s="79"/>
      <c r="M470" s="100">
        <v>113846</v>
      </c>
      <c r="O470" s="76" t="s">
        <v>1669</v>
      </c>
      <c r="P470" s="76" t="s">
        <v>2162</v>
      </c>
      <c r="Q470" s="76"/>
      <c r="R470" s="76">
        <v>143886</v>
      </c>
      <c r="S470" s="76"/>
      <c r="T470" s="76">
        <v>143886</v>
      </c>
      <c r="V470" s="98" t="s">
        <v>1725</v>
      </c>
      <c r="W470" s="99" t="s">
        <v>2177</v>
      </c>
      <c r="X470" s="100">
        <v>5552800</v>
      </c>
      <c r="Y470" s="46">
        <f t="shared" si="23"/>
        <v>843757</v>
      </c>
      <c r="Z470" s="79"/>
      <c r="AA470" s="100">
        <v>843757</v>
      </c>
    </row>
    <row r="471" spans="1:27" ht="15">
      <c r="A471" s="98" t="s">
        <v>24</v>
      </c>
      <c r="B471" s="99" t="s">
        <v>2180</v>
      </c>
      <c r="C471" s="100">
        <v>305563</v>
      </c>
      <c r="D471" s="46">
        <f t="shared" si="21"/>
        <v>877050</v>
      </c>
      <c r="E471" s="100">
        <v>16400</v>
      </c>
      <c r="F471" s="100">
        <v>860650</v>
      </c>
      <c r="H471" s="98" t="s">
        <v>175</v>
      </c>
      <c r="I471" s="99" t="s">
        <v>2222</v>
      </c>
      <c r="J471" s="79"/>
      <c r="K471" s="46">
        <f t="shared" si="22"/>
        <v>135509</v>
      </c>
      <c r="L471" s="79"/>
      <c r="M471" s="100">
        <v>135509</v>
      </c>
      <c r="O471" s="76" t="s">
        <v>1672</v>
      </c>
      <c r="P471" s="76" t="s">
        <v>2163</v>
      </c>
      <c r="Q471" s="76">
        <v>80000</v>
      </c>
      <c r="R471" s="76">
        <v>445572</v>
      </c>
      <c r="S471" s="76">
        <v>34150</v>
      </c>
      <c r="T471" s="76">
        <v>411422</v>
      </c>
      <c r="V471" s="98" t="s">
        <v>15</v>
      </c>
      <c r="W471" s="99" t="s">
        <v>2178</v>
      </c>
      <c r="X471" s="100">
        <v>1797357</v>
      </c>
      <c r="Y471" s="46">
        <f t="shared" si="23"/>
        <v>3025906</v>
      </c>
      <c r="Z471" s="100">
        <v>4</v>
      </c>
      <c r="AA471" s="100">
        <v>3025902</v>
      </c>
    </row>
    <row r="472" spans="1:27" ht="15">
      <c r="A472" s="98" t="s">
        <v>27</v>
      </c>
      <c r="B472" s="99" t="s">
        <v>2264</v>
      </c>
      <c r="C472" s="100">
        <v>249200</v>
      </c>
      <c r="D472" s="46">
        <f t="shared" si="21"/>
        <v>258287</v>
      </c>
      <c r="E472" s="79"/>
      <c r="F472" s="100">
        <v>258287</v>
      </c>
      <c r="H472" s="98" t="s">
        <v>178</v>
      </c>
      <c r="I472" s="99" t="s">
        <v>1857</v>
      </c>
      <c r="J472" s="79"/>
      <c r="K472" s="46">
        <f t="shared" si="22"/>
        <v>168925</v>
      </c>
      <c r="L472" s="79"/>
      <c r="M472" s="100">
        <v>168925</v>
      </c>
      <c r="O472" s="76" t="s">
        <v>1675</v>
      </c>
      <c r="P472" s="76" t="s">
        <v>2164</v>
      </c>
      <c r="Q472" s="76">
        <v>395800</v>
      </c>
      <c r="R472" s="76">
        <v>838889</v>
      </c>
      <c r="S472" s="76">
        <v>6500</v>
      </c>
      <c r="T472" s="76">
        <v>832389</v>
      </c>
      <c r="V472" s="98" t="s">
        <v>18</v>
      </c>
      <c r="W472" s="99" t="s">
        <v>2179</v>
      </c>
      <c r="X472" s="79"/>
      <c r="Y472" s="46">
        <f t="shared" si="23"/>
        <v>84149</v>
      </c>
      <c r="Z472" s="100">
        <v>0</v>
      </c>
      <c r="AA472" s="100">
        <v>84149</v>
      </c>
    </row>
    <row r="473" spans="1:27" ht="15">
      <c r="A473" s="98" t="s">
        <v>32</v>
      </c>
      <c r="B473" s="99" t="s">
        <v>2182</v>
      </c>
      <c r="C473" s="79"/>
      <c r="D473" s="46">
        <f t="shared" si="21"/>
        <v>177078</v>
      </c>
      <c r="E473" s="79"/>
      <c r="F473" s="100">
        <v>177078</v>
      </c>
      <c r="H473" s="98" t="s">
        <v>180</v>
      </c>
      <c r="I473" s="99" t="s">
        <v>2223</v>
      </c>
      <c r="J473" s="100">
        <v>203000</v>
      </c>
      <c r="K473" s="46">
        <f t="shared" si="22"/>
        <v>2170602</v>
      </c>
      <c r="L473" s="100">
        <v>159000</v>
      </c>
      <c r="M473" s="100">
        <v>2011602</v>
      </c>
      <c r="O473" s="76" t="s">
        <v>1678</v>
      </c>
      <c r="P473" s="76" t="s">
        <v>2165</v>
      </c>
      <c r="Q473" s="76">
        <v>16700</v>
      </c>
      <c r="R473" s="76">
        <v>102531</v>
      </c>
      <c r="S473" s="76">
        <v>100</v>
      </c>
      <c r="T473" s="76">
        <v>102431</v>
      </c>
      <c r="V473" s="98" t="s">
        <v>24</v>
      </c>
      <c r="W473" s="99" t="s">
        <v>2180</v>
      </c>
      <c r="X473" s="100">
        <v>10607</v>
      </c>
      <c r="Y473" s="46">
        <f t="shared" si="23"/>
        <v>7057921</v>
      </c>
      <c r="Z473" s="100">
        <v>86403</v>
      </c>
      <c r="AA473" s="100">
        <v>6971518</v>
      </c>
    </row>
    <row r="474" spans="1:27" ht="15">
      <c r="A474" s="98" t="s">
        <v>35</v>
      </c>
      <c r="B474" s="99" t="s">
        <v>2183</v>
      </c>
      <c r="C474" s="79"/>
      <c r="D474" s="46">
        <f t="shared" si="21"/>
        <v>10720</v>
      </c>
      <c r="E474" s="79"/>
      <c r="F474" s="100">
        <v>10720</v>
      </c>
      <c r="H474" s="98" t="s">
        <v>183</v>
      </c>
      <c r="I474" s="99" t="s">
        <v>1996</v>
      </c>
      <c r="J474" s="100">
        <v>348000</v>
      </c>
      <c r="K474" s="46">
        <f t="shared" si="22"/>
        <v>2026054</v>
      </c>
      <c r="L474" s="79"/>
      <c r="M474" s="100">
        <v>2026054</v>
      </c>
      <c r="O474" s="76" t="s">
        <v>1681</v>
      </c>
      <c r="P474" s="76" t="s">
        <v>2166</v>
      </c>
      <c r="Q474" s="76"/>
      <c r="R474" s="76">
        <v>21978</v>
      </c>
      <c r="S474" s="76"/>
      <c r="T474" s="76">
        <v>21978</v>
      </c>
      <c r="V474" s="98" t="s">
        <v>27</v>
      </c>
      <c r="W474" s="99" t="s">
        <v>2264</v>
      </c>
      <c r="X474" s="79"/>
      <c r="Y474" s="46">
        <f t="shared" si="23"/>
        <v>369820</v>
      </c>
      <c r="Z474" s="79"/>
      <c r="AA474" s="100">
        <v>369820</v>
      </c>
    </row>
    <row r="475" spans="1:27" ht="15">
      <c r="A475" s="98" t="s">
        <v>38</v>
      </c>
      <c r="B475" s="99" t="s">
        <v>2184</v>
      </c>
      <c r="C475" s="79"/>
      <c r="D475" s="46">
        <f t="shared" si="21"/>
        <v>305218</v>
      </c>
      <c r="E475" s="100">
        <v>120300</v>
      </c>
      <c r="F475" s="100">
        <v>184918</v>
      </c>
      <c r="H475" s="98" t="s">
        <v>185</v>
      </c>
      <c r="I475" s="99" t="s">
        <v>2224</v>
      </c>
      <c r="J475" s="100">
        <v>97800</v>
      </c>
      <c r="K475" s="46">
        <f t="shared" si="22"/>
        <v>729038</v>
      </c>
      <c r="L475" s="100">
        <v>496658</v>
      </c>
      <c r="M475" s="100">
        <v>232380</v>
      </c>
      <c r="O475" s="76" t="s">
        <v>1689</v>
      </c>
      <c r="P475" s="76" t="s">
        <v>2167</v>
      </c>
      <c r="Q475" s="76"/>
      <c r="R475" s="76">
        <v>202364</v>
      </c>
      <c r="S475" s="76">
        <v>32850</v>
      </c>
      <c r="T475" s="76">
        <v>169514</v>
      </c>
      <c r="V475" s="98" t="s">
        <v>30</v>
      </c>
      <c r="W475" s="99" t="s">
        <v>2181</v>
      </c>
      <c r="X475" s="100">
        <v>67200</v>
      </c>
      <c r="Y475" s="46">
        <f t="shared" si="23"/>
        <v>122600</v>
      </c>
      <c r="Z475" s="79"/>
      <c r="AA475" s="100">
        <v>122600</v>
      </c>
    </row>
    <row r="476" spans="1:27" ht="15">
      <c r="A476" s="98" t="s">
        <v>41</v>
      </c>
      <c r="B476" s="99" t="s">
        <v>2185</v>
      </c>
      <c r="C476" s="100">
        <v>150000</v>
      </c>
      <c r="D476" s="46">
        <f t="shared" si="21"/>
        <v>76975</v>
      </c>
      <c r="E476" s="79"/>
      <c r="F476" s="100">
        <v>76975</v>
      </c>
      <c r="H476" s="98" t="s">
        <v>191</v>
      </c>
      <c r="I476" s="99" t="s">
        <v>2226</v>
      </c>
      <c r="J476" s="100">
        <v>300</v>
      </c>
      <c r="K476" s="46">
        <f t="shared" si="22"/>
        <v>25400</v>
      </c>
      <c r="L476" s="100">
        <v>20000</v>
      </c>
      <c r="M476" s="100">
        <v>5400</v>
      </c>
      <c r="O476" s="76" t="s">
        <v>1692</v>
      </c>
      <c r="P476" s="76" t="s">
        <v>2168</v>
      </c>
      <c r="Q476" s="76">
        <v>312223</v>
      </c>
      <c r="R476" s="76">
        <v>662165</v>
      </c>
      <c r="S476" s="76">
        <v>20400</v>
      </c>
      <c r="T476" s="76">
        <v>641765</v>
      </c>
      <c r="V476" s="98" t="s">
        <v>32</v>
      </c>
      <c r="W476" s="99" t="s">
        <v>2182</v>
      </c>
      <c r="X476" s="79"/>
      <c r="Y476" s="46">
        <f t="shared" si="23"/>
        <v>647287</v>
      </c>
      <c r="Z476" s="79"/>
      <c r="AA476" s="100">
        <v>647287</v>
      </c>
    </row>
    <row r="477" spans="1:27" ht="15">
      <c r="A477" s="98" t="s">
        <v>43</v>
      </c>
      <c r="B477" s="99" t="s">
        <v>2186</v>
      </c>
      <c r="C477" s="100">
        <v>4792503</v>
      </c>
      <c r="D477" s="46">
        <f t="shared" si="21"/>
        <v>1013239</v>
      </c>
      <c r="E477" s="100">
        <v>358600</v>
      </c>
      <c r="F477" s="100">
        <v>654639</v>
      </c>
      <c r="H477" s="98" t="s">
        <v>192</v>
      </c>
      <c r="I477" s="99" t="s">
        <v>2227</v>
      </c>
      <c r="J477" s="79"/>
      <c r="K477" s="46">
        <f t="shared" si="22"/>
        <v>679266</v>
      </c>
      <c r="L477" s="100">
        <v>550000</v>
      </c>
      <c r="M477" s="100">
        <v>129266</v>
      </c>
      <c r="O477" s="76" t="s">
        <v>1695</v>
      </c>
      <c r="P477" s="76" t="s">
        <v>2248</v>
      </c>
      <c r="Q477" s="76">
        <v>11075</v>
      </c>
      <c r="R477" s="76">
        <v>251172</v>
      </c>
      <c r="S477" s="76">
        <v>130000</v>
      </c>
      <c r="T477" s="76">
        <v>121172</v>
      </c>
      <c r="V477" s="98" t="s">
        <v>35</v>
      </c>
      <c r="W477" s="99" t="s">
        <v>2183</v>
      </c>
      <c r="X477" s="100">
        <v>5000</v>
      </c>
      <c r="Y477" s="46">
        <f t="shared" si="23"/>
        <v>21400</v>
      </c>
      <c r="Z477" s="79"/>
      <c r="AA477" s="100">
        <v>21400</v>
      </c>
    </row>
    <row r="478" spans="1:27" ht="15">
      <c r="A478" s="98" t="s">
        <v>46</v>
      </c>
      <c r="B478" s="99" t="s">
        <v>2187</v>
      </c>
      <c r="C478" s="100">
        <v>388100</v>
      </c>
      <c r="D478" s="46">
        <f t="shared" si="21"/>
        <v>171383</v>
      </c>
      <c r="E478" s="100">
        <v>500</v>
      </c>
      <c r="F478" s="100">
        <v>170883</v>
      </c>
      <c r="H478" s="98" t="s">
        <v>193</v>
      </c>
      <c r="I478" s="99" t="s">
        <v>2295</v>
      </c>
      <c r="J478" s="79"/>
      <c r="K478" s="46">
        <f t="shared" si="22"/>
        <v>18495</v>
      </c>
      <c r="L478" s="79"/>
      <c r="M478" s="100">
        <v>18495</v>
      </c>
      <c r="O478" s="76" t="s">
        <v>1698</v>
      </c>
      <c r="P478" s="76" t="s">
        <v>2169</v>
      </c>
      <c r="Q478" s="76">
        <v>10000</v>
      </c>
      <c r="R478" s="76">
        <v>483555</v>
      </c>
      <c r="S478" s="76"/>
      <c r="T478" s="76">
        <v>483555</v>
      </c>
      <c r="V478" s="98" t="s">
        <v>38</v>
      </c>
      <c r="W478" s="99" t="s">
        <v>2184</v>
      </c>
      <c r="X478" s="100">
        <v>16000000</v>
      </c>
      <c r="Y478" s="46">
        <f t="shared" si="23"/>
        <v>3956338</v>
      </c>
      <c r="Z478" s="100">
        <v>425000</v>
      </c>
      <c r="AA478" s="100">
        <v>3531338</v>
      </c>
    </row>
    <row r="479" spans="1:27" ht="15">
      <c r="A479" s="98" t="s">
        <v>50</v>
      </c>
      <c r="B479" s="99" t="s">
        <v>2296</v>
      </c>
      <c r="C479" s="79"/>
      <c r="D479" s="46">
        <f t="shared" si="21"/>
        <v>24100</v>
      </c>
      <c r="E479" s="79"/>
      <c r="F479" s="100">
        <v>24100</v>
      </c>
      <c r="H479" s="98" t="s">
        <v>194</v>
      </c>
      <c r="I479" s="99" t="s">
        <v>2228</v>
      </c>
      <c r="J479" s="100">
        <v>2000</v>
      </c>
      <c r="K479" s="46">
        <f t="shared" si="22"/>
        <v>7500</v>
      </c>
      <c r="L479" s="79"/>
      <c r="M479" s="100">
        <v>7500</v>
      </c>
      <c r="O479" s="76" t="s">
        <v>1702</v>
      </c>
      <c r="P479" s="76" t="s">
        <v>2170</v>
      </c>
      <c r="Q479" s="76"/>
      <c r="R479" s="76">
        <v>1443336</v>
      </c>
      <c r="S479" s="76">
        <v>209400</v>
      </c>
      <c r="T479" s="76">
        <v>1233936</v>
      </c>
      <c r="V479" s="98" t="s">
        <v>41</v>
      </c>
      <c r="W479" s="99" t="s">
        <v>2185</v>
      </c>
      <c r="X479" s="100">
        <v>675500</v>
      </c>
      <c r="Y479" s="46">
        <f t="shared" si="23"/>
        <v>198810</v>
      </c>
      <c r="Z479" s="79"/>
      <c r="AA479" s="100">
        <v>198810</v>
      </c>
    </row>
    <row r="480" spans="1:27" ht="15">
      <c r="A480" s="98" t="s">
        <v>53</v>
      </c>
      <c r="B480" s="99" t="s">
        <v>2188</v>
      </c>
      <c r="C480" s="79"/>
      <c r="D480" s="46">
        <f t="shared" si="21"/>
        <v>134049</v>
      </c>
      <c r="E480" s="100">
        <v>66000</v>
      </c>
      <c r="F480" s="100">
        <v>68049</v>
      </c>
      <c r="H480" s="98" t="s">
        <v>198</v>
      </c>
      <c r="I480" s="99" t="s">
        <v>1946</v>
      </c>
      <c r="J480" s="79"/>
      <c r="K480" s="46">
        <f t="shared" si="22"/>
        <v>3200</v>
      </c>
      <c r="L480" s="79"/>
      <c r="M480" s="100">
        <v>3200</v>
      </c>
      <c r="O480" s="76" t="s">
        <v>1705</v>
      </c>
      <c r="P480" s="76" t="s">
        <v>2171</v>
      </c>
      <c r="Q480" s="76">
        <v>1195693</v>
      </c>
      <c r="R480" s="76">
        <v>6397485</v>
      </c>
      <c r="S480" s="76">
        <v>2960192</v>
      </c>
      <c r="T480" s="76">
        <v>3437293</v>
      </c>
      <c r="V480" s="98" t="s">
        <v>43</v>
      </c>
      <c r="W480" s="99" t="s">
        <v>2186</v>
      </c>
      <c r="X480" s="100">
        <v>13816776</v>
      </c>
      <c r="Y480" s="46">
        <f t="shared" si="23"/>
        <v>1781287</v>
      </c>
      <c r="Z480" s="79"/>
      <c r="AA480" s="100">
        <v>1781287</v>
      </c>
    </row>
    <row r="481" spans="1:27" ht="15">
      <c r="A481" s="98" t="s">
        <v>56</v>
      </c>
      <c r="B481" s="99" t="s">
        <v>2249</v>
      </c>
      <c r="C481" s="79"/>
      <c r="D481" s="46">
        <f t="shared" si="21"/>
        <v>1000</v>
      </c>
      <c r="E481" s="100">
        <v>1000</v>
      </c>
      <c r="F481" s="79"/>
      <c r="H481" s="98" t="s">
        <v>201</v>
      </c>
      <c r="I481" s="99" t="s">
        <v>2229</v>
      </c>
      <c r="J481" s="100">
        <v>2900</v>
      </c>
      <c r="K481" s="46">
        <f t="shared" si="22"/>
        <v>37750</v>
      </c>
      <c r="L481" s="79"/>
      <c r="M481" s="100">
        <v>37750</v>
      </c>
      <c r="O481" s="76" t="s">
        <v>1708</v>
      </c>
      <c r="P481" s="76" t="s">
        <v>2172</v>
      </c>
      <c r="Q481" s="76">
        <v>812350</v>
      </c>
      <c r="R481" s="76">
        <v>2164266</v>
      </c>
      <c r="S481" s="76">
        <v>845250</v>
      </c>
      <c r="T481" s="76">
        <v>1319016</v>
      </c>
      <c r="V481" s="98" t="s">
        <v>46</v>
      </c>
      <c r="W481" s="99" t="s">
        <v>2187</v>
      </c>
      <c r="X481" s="79"/>
      <c r="Y481" s="46">
        <f t="shared" si="23"/>
        <v>551686</v>
      </c>
      <c r="Z481" s="79"/>
      <c r="AA481" s="100">
        <v>551686</v>
      </c>
    </row>
    <row r="482" spans="1:27" ht="15">
      <c r="A482" s="98" t="s">
        <v>59</v>
      </c>
      <c r="B482" s="99" t="s">
        <v>2189</v>
      </c>
      <c r="C482" s="100">
        <v>200</v>
      </c>
      <c r="D482" s="46">
        <f t="shared" si="21"/>
        <v>84179</v>
      </c>
      <c r="E482" s="79"/>
      <c r="F482" s="100">
        <v>84179</v>
      </c>
      <c r="H482" s="98" t="s">
        <v>204</v>
      </c>
      <c r="I482" s="99" t="s">
        <v>1913</v>
      </c>
      <c r="J482" s="100">
        <v>18600</v>
      </c>
      <c r="K482" s="46">
        <f t="shared" si="22"/>
        <v>40639</v>
      </c>
      <c r="L482" s="100">
        <v>21800</v>
      </c>
      <c r="M482" s="100">
        <v>18839</v>
      </c>
      <c r="O482" s="76" t="s">
        <v>1711</v>
      </c>
      <c r="P482" s="76" t="s">
        <v>2173</v>
      </c>
      <c r="Q482" s="76">
        <v>61000</v>
      </c>
      <c r="R482" s="76">
        <v>2318406</v>
      </c>
      <c r="S482" s="76"/>
      <c r="T482" s="76">
        <v>2318406</v>
      </c>
      <c r="V482" s="98" t="s">
        <v>50</v>
      </c>
      <c r="W482" s="99" t="s">
        <v>2296</v>
      </c>
      <c r="X482" s="79"/>
      <c r="Y482" s="46">
        <f t="shared" si="23"/>
        <v>600</v>
      </c>
      <c r="Z482" s="79"/>
      <c r="AA482" s="100">
        <v>600</v>
      </c>
    </row>
    <row r="483" spans="1:27" ht="15">
      <c r="A483" s="98" t="s">
        <v>62</v>
      </c>
      <c r="B483" s="99" t="s">
        <v>2190</v>
      </c>
      <c r="C483" s="100">
        <v>15000</v>
      </c>
      <c r="D483" s="46">
        <f t="shared" si="21"/>
        <v>132561</v>
      </c>
      <c r="E483" s="79"/>
      <c r="F483" s="100">
        <v>132561</v>
      </c>
      <c r="H483" s="98" t="s">
        <v>207</v>
      </c>
      <c r="I483" s="99" t="s">
        <v>2230</v>
      </c>
      <c r="J483" s="79"/>
      <c r="K483" s="46">
        <f t="shared" si="22"/>
        <v>250261</v>
      </c>
      <c r="L483" s="79"/>
      <c r="M483" s="100">
        <v>250261</v>
      </c>
      <c r="O483" s="76" t="s">
        <v>1714</v>
      </c>
      <c r="P483" s="76" t="s">
        <v>2174</v>
      </c>
      <c r="Q483" s="76"/>
      <c r="R483" s="76">
        <v>40782</v>
      </c>
      <c r="S483" s="76"/>
      <c r="T483" s="76">
        <v>40782</v>
      </c>
      <c r="V483" s="98" t="s">
        <v>53</v>
      </c>
      <c r="W483" s="99" t="s">
        <v>2188</v>
      </c>
      <c r="X483" s="100">
        <v>99490</v>
      </c>
      <c r="Y483" s="46">
        <f t="shared" si="23"/>
        <v>197103</v>
      </c>
      <c r="Z483" s="79"/>
      <c r="AA483" s="100">
        <v>197103</v>
      </c>
    </row>
    <row r="484" spans="1:27" ht="15">
      <c r="A484" s="98" t="s">
        <v>65</v>
      </c>
      <c r="B484" s="99" t="s">
        <v>2191</v>
      </c>
      <c r="C484" s="79"/>
      <c r="D484" s="46">
        <f t="shared" si="21"/>
        <v>64878</v>
      </c>
      <c r="E484" s="79"/>
      <c r="F484" s="100">
        <v>64878</v>
      </c>
      <c r="H484" s="98" t="s">
        <v>209</v>
      </c>
      <c r="I484" s="99" t="s">
        <v>2231</v>
      </c>
      <c r="J484" s="100">
        <v>800</v>
      </c>
      <c r="K484" s="46">
        <f t="shared" si="22"/>
        <v>0</v>
      </c>
      <c r="L484" s="79"/>
      <c r="M484" s="79"/>
      <c r="O484" s="76" t="s">
        <v>1717</v>
      </c>
      <c r="P484" s="76" t="s">
        <v>2175</v>
      </c>
      <c r="Q484" s="76">
        <v>1563135</v>
      </c>
      <c r="R484" s="76">
        <v>5556171</v>
      </c>
      <c r="S484" s="76">
        <v>584350</v>
      </c>
      <c r="T484" s="76">
        <v>4971821</v>
      </c>
      <c r="V484" s="98" t="s">
        <v>56</v>
      </c>
      <c r="W484" s="99" t="s">
        <v>2249</v>
      </c>
      <c r="X484" s="79"/>
      <c r="Y484" s="46">
        <f t="shared" si="23"/>
        <v>248200</v>
      </c>
      <c r="Z484" s="100">
        <v>3000</v>
      </c>
      <c r="AA484" s="100">
        <v>245200</v>
      </c>
    </row>
    <row r="485" spans="1:27" ht="15">
      <c r="A485" s="98" t="s">
        <v>68</v>
      </c>
      <c r="B485" s="99" t="s">
        <v>2192</v>
      </c>
      <c r="C485" s="79"/>
      <c r="D485" s="46">
        <f t="shared" si="21"/>
        <v>81983</v>
      </c>
      <c r="E485" s="79"/>
      <c r="F485" s="100">
        <v>81983</v>
      </c>
      <c r="H485" s="98" t="s">
        <v>212</v>
      </c>
      <c r="I485" s="99" t="s">
        <v>2232</v>
      </c>
      <c r="J485" s="79"/>
      <c r="K485" s="46">
        <f t="shared" si="22"/>
        <v>153955</v>
      </c>
      <c r="L485" s="79"/>
      <c r="M485" s="100">
        <v>153955</v>
      </c>
      <c r="O485" s="76" t="s">
        <v>1720</v>
      </c>
      <c r="P485" s="76" t="s">
        <v>2176</v>
      </c>
      <c r="Q485" s="76">
        <v>2580140</v>
      </c>
      <c r="R485" s="76">
        <v>258679</v>
      </c>
      <c r="S485" s="76"/>
      <c r="T485" s="76">
        <v>258679</v>
      </c>
      <c r="V485" s="98" t="s">
        <v>59</v>
      </c>
      <c r="W485" s="99" t="s">
        <v>2189</v>
      </c>
      <c r="X485" s="100">
        <v>42350</v>
      </c>
      <c r="Y485" s="46">
        <f t="shared" si="23"/>
        <v>152220</v>
      </c>
      <c r="Z485" s="79"/>
      <c r="AA485" s="100">
        <v>152220</v>
      </c>
    </row>
    <row r="486" spans="1:27" ht="15">
      <c r="A486" s="98" t="s">
        <v>71</v>
      </c>
      <c r="B486" s="99" t="s">
        <v>2193</v>
      </c>
      <c r="C486" s="79"/>
      <c r="D486" s="46">
        <f t="shared" si="21"/>
        <v>84450</v>
      </c>
      <c r="E486" s="79"/>
      <c r="F486" s="100">
        <v>84450</v>
      </c>
      <c r="H486" s="98" t="s">
        <v>214</v>
      </c>
      <c r="I486" s="99" t="s">
        <v>2233</v>
      </c>
      <c r="J486" s="79"/>
      <c r="K486" s="46">
        <f t="shared" si="22"/>
        <v>32400</v>
      </c>
      <c r="L486" s="79"/>
      <c r="M486" s="100">
        <v>32400</v>
      </c>
      <c r="O486" s="76" t="s">
        <v>1723</v>
      </c>
      <c r="P486" s="76" t="s">
        <v>1946</v>
      </c>
      <c r="Q486" s="76">
        <v>2852478</v>
      </c>
      <c r="R486" s="76">
        <v>3421224</v>
      </c>
      <c r="S486" s="76">
        <v>235350</v>
      </c>
      <c r="T486" s="76">
        <v>3185874</v>
      </c>
      <c r="V486" s="98" t="s">
        <v>62</v>
      </c>
      <c r="W486" s="99" t="s">
        <v>2190</v>
      </c>
      <c r="X486" s="100">
        <v>65500</v>
      </c>
      <c r="Y486" s="46">
        <f t="shared" si="23"/>
        <v>113350</v>
      </c>
      <c r="Z486" s="79"/>
      <c r="AA486" s="100">
        <v>113350</v>
      </c>
    </row>
    <row r="487" spans="1:27" ht="15">
      <c r="A487" s="98" t="s">
        <v>74</v>
      </c>
      <c r="B487" s="99" t="s">
        <v>2194</v>
      </c>
      <c r="C487" s="79"/>
      <c r="D487" s="46">
        <f t="shared" si="21"/>
        <v>66944</v>
      </c>
      <c r="E487" s="79"/>
      <c r="F487" s="100">
        <v>66944</v>
      </c>
      <c r="H487" s="98" t="s">
        <v>217</v>
      </c>
      <c r="I487" s="99" t="s">
        <v>2234</v>
      </c>
      <c r="J487" s="100">
        <v>0</v>
      </c>
      <c r="K487" s="46">
        <f t="shared" si="22"/>
        <v>5000</v>
      </c>
      <c r="L487" s="79"/>
      <c r="M487" s="100">
        <v>5000</v>
      </c>
      <c r="O487" s="76" t="s">
        <v>1725</v>
      </c>
      <c r="P487" s="76" t="s">
        <v>2177</v>
      </c>
      <c r="Q487" s="76">
        <v>636398</v>
      </c>
      <c r="R487" s="76">
        <v>714788</v>
      </c>
      <c r="S487" s="76"/>
      <c r="T487" s="76">
        <v>714788</v>
      </c>
      <c r="V487" s="98" t="s">
        <v>65</v>
      </c>
      <c r="W487" s="99" t="s">
        <v>2191</v>
      </c>
      <c r="X487" s="100">
        <v>65773</v>
      </c>
      <c r="Y487" s="46">
        <f t="shared" si="23"/>
        <v>574419</v>
      </c>
      <c r="Z487" s="79"/>
      <c r="AA487" s="100">
        <v>574419</v>
      </c>
    </row>
    <row r="488" spans="1:27" ht="15">
      <c r="A488" s="98" t="s">
        <v>77</v>
      </c>
      <c r="B488" s="99" t="s">
        <v>2195</v>
      </c>
      <c r="C488" s="79"/>
      <c r="D488" s="46">
        <f t="shared" si="21"/>
        <v>245886</v>
      </c>
      <c r="E488" s="100">
        <v>20000</v>
      </c>
      <c r="F488" s="100">
        <v>225886</v>
      </c>
      <c r="H488" s="98" t="s">
        <v>220</v>
      </c>
      <c r="I488" s="99" t="s">
        <v>2235</v>
      </c>
      <c r="J488" s="100">
        <v>7511</v>
      </c>
      <c r="K488" s="46">
        <f t="shared" si="22"/>
        <v>120000</v>
      </c>
      <c r="L488" s="100">
        <v>10000</v>
      </c>
      <c r="M488" s="100">
        <v>110000</v>
      </c>
      <c r="O488" s="76" t="s">
        <v>15</v>
      </c>
      <c r="P488" s="76" t="s">
        <v>2178</v>
      </c>
      <c r="Q488" s="76">
        <v>7337180</v>
      </c>
      <c r="R488" s="76">
        <v>3485048</v>
      </c>
      <c r="S488" s="76">
        <v>276281</v>
      </c>
      <c r="T488" s="76">
        <v>3208767</v>
      </c>
      <c r="V488" s="98" t="s">
        <v>68</v>
      </c>
      <c r="W488" s="99" t="s">
        <v>2192</v>
      </c>
      <c r="X488" s="100">
        <v>15100</v>
      </c>
      <c r="Y488" s="46">
        <f t="shared" si="23"/>
        <v>269910</v>
      </c>
      <c r="Z488" s="100">
        <v>259110</v>
      </c>
      <c r="AA488" s="100">
        <v>10800</v>
      </c>
    </row>
    <row r="489" spans="1:27" ht="15">
      <c r="A489" s="98" t="s">
        <v>80</v>
      </c>
      <c r="B489" s="99" t="s">
        <v>2196</v>
      </c>
      <c r="C489" s="79"/>
      <c r="D489" s="46">
        <f t="shared" si="21"/>
        <v>156810</v>
      </c>
      <c r="E489" s="100">
        <v>46502</v>
      </c>
      <c r="F489" s="100">
        <v>110308</v>
      </c>
      <c r="H489" s="98" t="s">
        <v>223</v>
      </c>
      <c r="I489" s="99" t="s">
        <v>2236</v>
      </c>
      <c r="J489" s="79"/>
      <c r="K489" s="46">
        <f t="shared" si="22"/>
        <v>5925</v>
      </c>
      <c r="L489" s="100">
        <v>5500</v>
      </c>
      <c r="M489" s="100">
        <v>425</v>
      </c>
      <c r="O489" s="76" t="s">
        <v>18</v>
      </c>
      <c r="P489" s="76" t="s">
        <v>2179</v>
      </c>
      <c r="Q489" s="76">
        <v>0</v>
      </c>
      <c r="R489" s="76">
        <v>639359</v>
      </c>
      <c r="S489" s="76">
        <v>52000</v>
      </c>
      <c r="T489" s="76">
        <v>587359</v>
      </c>
      <c r="V489" s="98" t="s">
        <v>71</v>
      </c>
      <c r="W489" s="99" t="s">
        <v>2193</v>
      </c>
      <c r="X489" s="100">
        <v>10400</v>
      </c>
      <c r="Y489" s="46">
        <f t="shared" si="23"/>
        <v>273134</v>
      </c>
      <c r="Z489" s="79"/>
      <c r="AA489" s="100">
        <v>273134</v>
      </c>
    </row>
    <row r="490" spans="1:27" ht="15">
      <c r="A490" s="98" t="s">
        <v>83</v>
      </c>
      <c r="B490" s="99" t="s">
        <v>2197</v>
      </c>
      <c r="C490" s="79"/>
      <c r="D490" s="46">
        <f t="shared" si="21"/>
        <v>313617</v>
      </c>
      <c r="E490" s="79"/>
      <c r="F490" s="100">
        <v>313617</v>
      </c>
      <c r="H490" s="98" t="s">
        <v>226</v>
      </c>
      <c r="I490" s="99" t="s">
        <v>2237</v>
      </c>
      <c r="J490" s="79"/>
      <c r="K490" s="46">
        <f t="shared" si="22"/>
        <v>67391</v>
      </c>
      <c r="L490" s="79"/>
      <c r="M490" s="100">
        <v>67391</v>
      </c>
      <c r="O490" s="76" t="s">
        <v>21</v>
      </c>
      <c r="P490" s="76" t="s">
        <v>2299</v>
      </c>
      <c r="Q490" s="76">
        <v>24000</v>
      </c>
      <c r="R490" s="76">
        <v>11100</v>
      </c>
      <c r="S490" s="76"/>
      <c r="T490" s="76">
        <v>11100</v>
      </c>
      <c r="V490" s="98" t="s">
        <v>74</v>
      </c>
      <c r="W490" s="99" t="s">
        <v>2194</v>
      </c>
      <c r="X490" s="79"/>
      <c r="Y490" s="46">
        <f t="shared" si="23"/>
        <v>112491</v>
      </c>
      <c r="Z490" s="79"/>
      <c r="AA490" s="100">
        <v>112491</v>
      </c>
    </row>
    <row r="491" spans="1:27" ht="15">
      <c r="A491" s="98" t="s">
        <v>86</v>
      </c>
      <c r="B491" s="99" t="s">
        <v>2198</v>
      </c>
      <c r="C491" s="79"/>
      <c r="D491" s="46">
        <f t="shared" si="21"/>
        <v>24128</v>
      </c>
      <c r="E491" s="100">
        <v>3000</v>
      </c>
      <c r="F491" s="100">
        <v>21128</v>
      </c>
      <c r="H491" s="98" t="s">
        <v>229</v>
      </c>
      <c r="I491" s="99" t="s">
        <v>1842</v>
      </c>
      <c r="J491" s="100">
        <v>3900</v>
      </c>
      <c r="K491" s="46">
        <f t="shared" si="22"/>
        <v>667220</v>
      </c>
      <c r="L491" s="79"/>
      <c r="M491" s="100">
        <v>667220</v>
      </c>
      <c r="O491" s="76" t="s">
        <v>24</v>
      </c>
      <c r="P491" s="76" t="s">
        <v>2180</v>
      </c>
      <c r="Q491" s="76">
        <v>8636770</v>
      </c>
      <c r="R491" s="76">
        <v>2682615</v>
      </c>
      <c r="S491" s="76">
        <v>22902</v>
      </c>
      <c r="T491" s="76">
        <v>2659713</v>
      </c>
      <c r="V491" s="98" t="s">
        <v>77</v>
      </c>
      <c r="W491" s="99" t="s">
        <v>2195</v>
      </c>
      <c r="X491" s="100">
        <v>32100</v>
      </c>
      <c r="Y491" s="46">
        <f t="shared" si="23"/>
        <v>165850</v>
      </c>
      <c r="Z491" s="79"/>
      <c r="AA491" s="100">
        <v>165850</v>
      </c>
    </row>
    <row r="492" spans="1:27" ht="15">
      <c r="A492" s="98" t="s">
        <v>89</v>
      </c>
      <c r="B492" s="99" t="s">
        <v>2199</v>
      </c>
      <c r="C492" s="79"/>
      <c r="D492" s="46">
        <f t="shared" si="21"/>
        <v>43640</v>
      </c>
      <c r="E492" s="79"/>
      <c r="F492" s="100">
        <v>43640</v>
      </c>
      <c r="H492" s="98" t="s">
        <v>235</v>
      </c>
      <c r="I492" s="99" t="s">
        <v>2239</v>
      </c>
      <c r="J492" s="79"/>
      <c r="K492" s="46">
        <f t="shared" si="22"/>
        <v>44250</v>
      </c>
      <c r="L492" s="79"/>
      <c r="M492" s="100">
        <v>44250</v>
      </c>
      <c r="O492" s="76" t="s">
        <v>27</v>
      </c>
      <c r="P492" s="76" t="s">
        <v>2264</v>
      </c>
      <c r="Q492" s="76">
        <v>418000</v>
      </c>
      <c r="R492" s="76">
        <v>906677</v>
      </c>
      <c r="S492" s="76"/>
      <c r="T492" s="76">
        <v>906677</v>
      </c>
      <c r="V492" s="98" t="s">
        <v>80</v>
      </c>
      <c r="W492" s="99" t="s">
        <v>2196</v>
      </c>
      <c r="X492" s="100">
        <v>35560</v>
      </c>
      <c r="Y492" s="46">
        <f t="shared" si="23"/>
        <v>376060</v>
      </c>
      <c r="Z492" s="100">
        <v>2000</v>
      </c>
      <c r="AA492" s="100">
        <v>374060</v>
      </c>
    </row>
    <row r="493" spans="1:27" ht="15">
      <c r="A493" s="98" t="s">
        <v>92</v>
      </c>
      <c r="B493" s="99" t="s">
        <v>2200</v>
      </c>
      <c r="C493" s="79"/>
      <c r="D493" s="46">
        <f t="shared" si="21"/>
        <v>152570</v>
      </c>
      <c r="E493" s="79"/>
      <c r="F493" s="100">
        <v>152570</v>
      </c>
      <c r="H493" s="98" t="s">
        <v>238</v>
      </c>
      <c r="I493" s="99" t="s">
        <v>2240</v>
      </c>
      <c r="J493" s="79"/>
      <c r="K493" s="46">
        <f t="shared" si="22"/>
        <v>5800</v>
      </c>
      <c r="L493" s="79"/>
      <c r="M493" s="100">
        <v>5800</v>
      </c>
      <c r="O493" s="76" t="s">
        <v>30</v>
      </c>
      <c r="P493" s="76" t="s">
        <v>2181</v>
      </c>
      <c r="Q493" s="76">
        <v>753390</v>
      </c>
      <c r="R493" s="76">
        <v>210318</v>
      </c>
      <c r="S493" s="76">
        <v>9400</v>
      </c>
      <c r="T493" s="76">
        <v>200918</v>
      </c>
      <c r="V493" s="98" t="s">
        <v>83</v>
      </c>
      <c r="W493" s="99" t="s">
        <v>2197</v>
      </c>
      <c r="X493" s="100">
        <v>80000</v>
      </c>
      <c r="Y493" s="46">
        <f t="shared" si="23"/>
        <v>368592</v>
      </c>
      <c r="Z493" s="100">
        <v>170100</v>
      </c>
      <c r="AA493" s="100">
        <v>198492</v>
      </c>
    </row>
    <row r="494" spans="1:27" ht="15">
      <c r="A494" s="98" t="s">
        <v>95</v>
      </c>
      <c r="B494" s="99" t="s">
        <v>2201</v>
      </c>
      <c r="C494" s="79"/>
      <c r="D494" s="46">
        <f t="shared" si="21"/>
        <v>177724</v>
      </c>
      <c r="E494" s="79"/>
      <c r="F494" s="100">
        <v>177724</v>
      </c>
      <c r="H494" s="98" t="s">
        <v>240</v>
      </c>
      <c r="I494" s="99" t="s">
        <v>2241</v>
      </c>
      <c r="J494" s="79"/>
      <c r="K494" s="46">
        <f t="shared" si="22"/>
        <v>57124</v>
      </c>
      <c r="L494" s="100">
        <v>6500</v>
      </c>
      <c r="M494" s="100">
        <v>50624</v>
      </c>
      <c r="O494" s="76" t="s">
        <v>32</v>
      </c>
      <c r="P494" s="76" t="s">
        <v>2182</v>
      </c>
      <c r="Q494" s="76"/>
      <c r="R494" s="76">
        <v>742904</v>
      </c>
      <c r="S494" s="76"/>
      <c r="T494" s="76">
        <v>742904</v>
      </c>
      <c r="V494" s="98" t="s">
        <v>86</v>
      </c>
      <c r="W494" s="99" t="s">
        <v>2198</v>
      </c>
      <c r="X494" s="100">
        <v>12000</v>
      </c>
      <c r="Y494" s="46">
        <f t="shared" si="23"/>
        <v>61106</v>
      </c>
      <c r="Z494" s="100">
        <v>1656</v>
      </c>
      <c r="AA494" s="100">
        <v>59450</v>
      </c>
    </row>
    <row r="495" spans="1:27" ht="15">
      <c r="A495" s="98" t="s">
        <v>98</v>
      </c>
      <c r="B495" s="99" t="s">
        <v>2202</v>
      </c>
      <c r="C495" s="79"/>
      <c r="D495" s="46">
        <f t="shared" si="21"/>
        <v>56880</v>
      </c>
      <c r="E495" s="100">
        <v>20350</v>
      </c>
      <c r="F495" s="100">
        <v>36530</v>
      </c>
      <c r="H495" s="98" t="s">
        <v>243</v>
      </c>
      <c r="I495" s="99" t="s">
        <v>1820</v>
      </c>
      <c r="J495" s="100">
        <v>95168</v>
      </c>
      <c r="K495" s="46">
        <f t="shared" si="22"/>
        <v>239846</v>
      </c>
      <c r="L495" s="79"/>
      <c r="M495" s="100">
        <v>239846</v>
      </c>
      <c r="O495" s="76" t="s">
        <v>35</v>
      </c>
      <c r="P495" s="76" t="s">
        <v>2183</v>
      </c>
      <c r="Q495" s="76"/>
      <c r="R495" s="76">
        <v>140484</v>
      </c>
      <c r="S495" s="76"/>
      <c r="T495" s="76">
        <v>140484</v>
      </c>
      <c r="V495" s="98" t="s">
        <v>89</v>
      </c>
      <c r="W495" s="99" t="s">
        <v>2199</v>
      </c>
      <c r="X495" s="79"/>
      <c r="Y495" s="46">
        <f t="shared" si="23"/>
        <v>41871</v>
      </c>
      <c r="Z495" s="79"/>
      <c r="AA495" s="100">
        <v>41871</v>
      </c>
    </row>
    <row r="496" spans="1:27" ht="15">
      <c r="A496" s="98" t="s">
        <v>101</v>
      </c>
      <c r="B496" s="99" t="s">
        <v>2294</v>
      </c>
      <c r="C496" s="79"/>
      <c r="D496" s="46">
        <f t="shared" si="21"/>
        <v>331420</v>
      </c>
      <c r="E496" s="100">
        <v>40000</v>
      </c>
      <c r="F496" s="100">
        <v>291420</v>
      </c>
      <c r="H496" s="98" t="s">
        <v>246</v>
      </c>
      <c r="I496" s="99" t="s">
        <v>2250</v>
      </c>
      <c r="J496" s="79"/>
      <c r="K496" s="46">
        <f t="shared" si="22"/>
        <v>113050</v>
      </c>
      <c r="L496" s="100">
        <v>2050</v>
      </c>
      <c r="M496" s="100">
        <v>111000</v>
      </c>
      <c r="O496" s="76" t="s">
        <v>38</v>
      </c>
      <c r="P496" s="76" t="s">
        <v>2184</v>
      </c>
      <c r="Q496" s="76"/>
      <c r="R496" s="76">
        <v>1022254</v>
      </c>
      <c r="S496" s="76">
        <v>120300</v>
      </c>
      <c r="T496" s="76">
        <v>901954</v>
      </c>
      <c r="V496" s="98" t="s">
        <v>92</v>
      </c>
      <c r="W496" s="99" t="s">
        <v>2200</v>
      </c>
      <c r="X496" s="79"/>
      <c r="Y496" s="46">
        <f t="shared" si="23"/>
        <v>1799362</v>
      </c>
      <c r="Z496" s="79"/>
      <c r="AA496" s="100">
        <v>1799362</v>
      </c>
    </row>
    <row r="497" spans="1:27" ht="15">
      <c r="A497" s="98" t="s">
        <v>104</v>
      </c>
      <c r="B497" s="99" t="s">
        <v>2203</v>
      </c>
      <c r="C497" s="79"/>
      <c r="D497" s="46">
        <f t="shared" si="21"/>
        <v>897741</v>
      </c>
      <c r="E497" s="79"/>
      <c r="F497" s="100">
        <v>897741</v>
      </c>
      <c r="H497" s="98" t="s">
        <v>249</v>
      </c>
      <c r="I497" s="99" t="s">
        <v>2251</v>
      </c>
      <c r="J497" s="100">
        <v>393216454</v>
      </c>
      <c r="K497" s="46">
        <f t="shared" si="22"/>
        <v>21867207</v>
      </c>
      <c r="L497" s="100">
        <v>15287590</v>
      </c>
      <c r="M497" s="100">
        <v>6579617</v>
      </c>
      <c r="O497" s="76" t="s">
        <v>41</v>
      </c>
      <c r="P497" s="76" t="s">
        <v>2185</v>
      </c>
      <c r="Q497" s="76">
        <v>194400</v>
      </c>
      <c r="R497" s="76">
        <v>226688</v>
      </c>
      <c r="S497" s="76"/>
      <c r="T497" s="76">
        <v>226688</v>
      </c>
      <c r="V497" s="98" t="s">
        <v>95</v>
      </c>
      <c r="W497" s="99" t="s">
        <v>2201</v>
      </c>
      <c r="X497" s="79"/>
      <c r="Y497" s="46">
        <f t="shared" si="23"/>
        <v>106867</v>
      </c>
      <c r="Z497" s="79"/>
      <c r="AA497" s="100">
        <v>106867</v>
      </c>
    </row>
    <row r="498" spans="1:27" ht="15">
      <c r="A498" s="98" t="s">
        <v>107</v>
      </c>
      <c r="B498" s="99" t="s">
        <v>2204</v>
      </c>
      <c r="C498" s="100">
        <v>650</v>
      </c>
      <c r="D498" s="46">
        <f t="shared" si="21"/>
        <v>42825</v>
      </c>
      <c r="E498" s="100">
        <v>7150</v>
      </c>
      <c r="F498" s="100">
        <v>35675</v>
      </c>
      <c r="O498" s="76" t="s">
        <v>43</v>
      </c>
      <c r="P498" s="76" t="s">
        <v>2186</v>
      </c>
      <c r="Q498" s="76">
        <v>5508003</v>
      </c>
      <c r="R498" s="76">
        <v>2332047</v>
      </c>
      <c r="S498" s="76">
        <v>649300</v>
      </c>
      <c r="T498" s="76">
        <v>1682747</v>
      </c>
      <c r="V498" s="98" t="s">
        <v>98</v>
      </c>
      <c r="W498" s="99" t="s">
        <v>2202</v>
      </c>
      <c r="X498" s="100">
        <v>66000</v>
      </c>
      <c r="Y498" s="46">
        <f t="shared" si="23"/>
        <v>32800</v>
      </c>
      <c r="Z498" s="79"/>
      <c r="AA498" s="100">
        <v>32800</v>
      </c>
    </row>
    <row r="499" spans="1:27" ht="15">
      <c r="A499" s="98" t="s">
        <v>110</v>
      </c>
      <c r="B499" s="99" t="s">
        <v>2205</v>
      </c>
      <c r="C499" s="79"/>
      <c r="D499" s="46">
        <f t="shared" si="21"/>
        <v>5800</v>
      </c>
      <c r="E499" s="79"/>
      <c r="F499" s="100">
        <v>5800</v>
      </c>
      <c r="O499" s="76" t="s">
        <v>46</v>
      </c>
      <c r="P499" s="76" t="s">
        <v>2187</v>
      </c>
      <c r="Q499" s="76">
        <v>1337300</v>
      </c>
      <c r="R499" s="76">
        <v>806853</v>
      </c>
      <c r="S499" s="76">
        <v>159425</v>
      </c>
      <c r="T499" s="76">
        <v>647428</v>
      </c>
      <c r="V499" s="98" t="s">
        <v>101</v>
      </c>
      <c r="W499" s="99" t="s">
        <v>2294</v>
      </c>
      <c r="X499" s="79"/>
      <c r="Y499" s="46">
        <f t="shared" si="23"/>
        <v>687203</v>
      </c>
      <c r="Z499" s="79"/>
      <c r="AA499" s="100">
        <v>687203</v>
      </c>
    </row>
    <row r="500" spans="1:27" ht="15">
      <c r="A500" s="98" t="s">
        <v>113</v>
      </c>
      <c r="B500" s="99" t="s">
        <v>2206</v>
      </c>
      <c r="C500" s="100">
        <v>85400</v>
      </c>
      <c r="D500" s="46">
        <f t="shared" si="21"/>
        <v>692050</v>
      </c>
      <c r="E500" s="100">
        <v>43600</v>
      </c>
      <c r="F500" s="100">
        <v>648450</v>
      </c>
      <c r="O500" s="76" t="s">
        <v>50</v>
      </c>
      <c r="P500" s="76" t="s">
        <v>2296</v>
      </c>
      <c r="Q500" s="76"/>
      <c r="R500" s="76">
        <v>68702</v>
      </c>
      <c r="S500" s="76"/>
      <c r="T500" s="76">
        <v>68702</v>
      </c>
      <c r="V500" s="98" t="s">
        <v>104</v>
      </c>
      <c r="W500" s="99" t="s">
        <v>2203</v>
      </c>
      <c r="X500" s="79"/>
      <c r="Y500" s="46">
        <f t="shared" si="23"/>
        <v>1533</v>
      </c>
      <c r="Z500" s="79"/>
      <c r="AA500" s="100">
        <v>1533</v>
      </c>
    </row>
    <row r="501" spans="1:27" ht="15">
      <c r="A501" s="98" t="s">
        <v>127</v>
      </c>
      <c r="B501" s="99" t="s">
        <v>2207</v>
      </c>
      <c r="C501" s="79"/>
      <c r="D501" s="46">
        <f t="shared" si="21"/>
        <v>225465</v>
      </c>
      <c r="E501" s="100">
        <v>144848</v>
      </c>
      <c r="F501" s="100">
        <v>80617</v>
      </c>
      <c r="O501" s="76" t="s">
        <v>53</v>
      </c>
      <c r="P501" s="76" t="s">
        <v>2188</v>
      </c>
      <c r="Q501" s="76"/>
      <c r="R501" s="76">
        <v>451647</v>
      </c>
      <c r="S501" s="76">
        <v>153000</v>
      </c>
      <c r="T501" s="76">
        <v>298647</v>
      </c>
      <c r="V501" s="98" t="s">
        <v>107</v>
      </c>
      <c r="W501" s="99" t="s">
        <v>2204</v>
      </c>
      <c r="X501" s="100">
        <v>65950</v>
      </c>
      <c r="Y501" s="46">
        <f t="shared" si="23"/>
        <v>104745</v>
      </c>
      <c r="Z501" s="79"/>
      <c r="AA501" s="100">
        <v>104745</v>
      </c>
    </row>
    <row r="502" spans="1:27" ht="15">
      <c r="A502" s="98" t="s">
        <v>129</v>
      </c>
      <c r="B502" s="99" t="s">
        <v>2208</v>
      </c>
      <c r="C502" s="79"/>
      <c r="D502" s="46">
        <f t="shared" si="21"/>
        <v>603144</v>
      </c>
      <c r="E502" s="79"/>
      <c r="F502" s="100">
        <v>603144</v>
      </c>
      <c r="O502" s="76" t="s">
        <v>56</v>
      </c>
      <c r="P502" s="76" t="s">
        <v>2249</v>
      </c>
      <c r="Q502" s="76"/>
      <c r="R502" s="76">
        <v>8362</v>
      </c>
      <c r="S502" s="76">
        <v>1480</v>
      </c>
      <c r="T502" s="76">
        <v>6882</v>
      </c>
      <c r="V502" s="98" t="s">
        <v>110</v>
      </c>
      <c r="W502" s="99" t="s">
        <v>2205</v>
      </c>
      <c r="X502" s="79"/>
      <c r="Y502" s="46">
        <f t="shared" si="23"/>
        <v>800</v>
      </c>
      <c r="Z502" s="79"/>
      <c r="AA502" s="100">
        <v>800</v>
      </c>
    </row>
    <row r="503" spans="1:27" ht="15">
      <c r="A503" s="98" t="s">
        <v>133</v>
      </c>
      <c r="B503" s="99" t="s">
        <v>2209</v>
      </c>
      <c r="C503" s="79"/>
      <c r="D503" s="46">
        <f t="shared" si="21"/>
        <v>348925</v>
      </c>
      <c r="E503" s="100">
        <v>91600</v>
      </c>
      <c r="F503" s="100">
        <v>257325</v>
      </c>
      <c r="O503" s="76" t="s">
        <v>59</v>
      </c>
      <c r="P503" s="76" t="s">
        <v>2189</v>
      </c>
      <c r="Q503" s="76">
        <v>251680</v>
      </c>
      <c r="R503" s="76">
        <v>926168</v>
      </c>
      <c r="S503" s="76">
        <v>331050</v>
      </c>
      <c r="T503" s="76">
        <v>595118</v>
      </c>
      <c r="V503" s="98" t="s">
        <v>113</v>
      </c>
      <c r="W503" s="99" t="s">
        <v>2206</v>
      </c>
      <c r="X503" s="100">
        <v>153699</v>
      </c>
      <c r="Y503" s="46">
        <f t="shared" si="23"/>
        <v>146790</v>
      </c>
      <c r="Z503" s="100">
        <v>32250</v>
      </c>
      <c r="AA503" s="100">
        <v>114540</v>
      </c>
    </row>
    <row r="504" spans="1:27" ht="15">
      <c r="A504" s="98" t="s">
        <v>136</v>
      </c>
      <c r="B504" s="99" t="s">
        <v>2210</v>
      </c>
      <c r="C504" s="79"/>
      <c r="D504" s="46">
        <f t="shared" si="21"/>
        <v>1323096</v>
      </c>
      <c r="E504" s="100">
        <v>427950</v>
      </c>
      <c r="F504" s="100">
        <v>895146</v>
      </c>
      <c r="O504" s="76" t="s">
        <v>62</v>
      </c>
      <c r="P504" s="76" t="s">
        <v>2190</v>
      </c>
      <c r="Q504" s="76">
        <v>262650</v>
      </c>
      <c r="R504" s="76">
        <v>603070</v>
      </c>
      <c r="S504" s="76">
        <v>269630</v>
      </c>
      <c r="T504" s="76">
        <v>333440</v>
      </c>
      <c r="V504" s="98" t="s">
        <v>124</v>
      </c>
      <c r="W504" s="99" t="s">
        <v>2318</v>
      </c>
      <c r="X504" s="79"/>
      <c r="Y504" s="46">
        <f t="shared" si="23"/>
        <v>1001</v>
      </c>
      <c r="Z504" s="79"/>
      <c r="AA504" s="100">
        <v>1001</v>
      </c>
    </row>
    <row r="505" spans="1:27" ht="15">
      <c r="A505" s="98" t="s">
        <v>139</v>
      </c>
      <c r="B505" s="99" t="s">
        <v>2211</v>
      </c>
      <c r="C505" s="100">
        <v>749600</v>
      </c>
      <c r="D505" s="46">
        <f t="shared" si="21"/>
        <v>1259278</v>
      </c>
      <c r="E505" s="79"/>
      <c r="F505" s="100">
        <v>1259278</v>
      </c>
      <c r="O505" s="76" t="s">
        <v>65</v>
      </c>
      <c r="P505" s="76" t="s">
        <v>2191</v>
      </c>
      <c r="Q505" s="76"/>
      <c r="R505" s="76">
        <v>251971</v>
      </c>
      <c r="S505" s="76"/>
      <c r="T505" s="76">
        <v>251971</v>
      </c>
      <c r="V505" s="98" t="s">
        <v>127</v>
      </c>
      <c r="W505" s="99" t="s">
        <v>2207</v>
      </c>
      <c r="X505" s="100">
        <v>25500</v>
      </c>
      <c r="Y505" s="46">
        <f t="shared" si="23"/>
        <v>125930</v>
      </c>
      <c r="Z505" s="79"/>
      <c r="AA505" s="100">
        <v>125930</v>
      </c>
    </row>
    <row r="506" spans="1:27" ht="15">
      <c r="A506" s="98" t="s">
        <v>142</v>
      </c>
      <c r="B506" s="99" t="s">
        <v>2212</v>
      </c>
      <c r="C506" s="79"/>
      <c r="D506" s="46">
        <f t="shared" si="21"/>
        <v>373135</v>
      </c>
      <c r="E506" s="79"/>
      <c r="F506" s="100">
        <v>373135</v>
      </c>
      <c r="O506" s="76" t="s">
        <v>68</v>
      </c>
      <c r="P506" s="76" t="s">
        <v>2192</v>
      </c>
      <c r="Q506" s="76"/>
      <c r="R506" s="76">
        <v>214917</v>
      </c>
      <c r="S506" s="76"/>
      <c r="T506" s="76">
        <v>214917</v>
      </c>
      <c r="V506" s="98" t="s">
        <v>129</v>
      </c>
      <c r="W506" s="99" t="s">
        <v>2208</v>
      </c>
      <c r="X506" s="100">
        <v>1523500</v>
      </c>
      <c r="Y506" s="46">
        <f t="shared" si="23"/>
        <v>1820841</v>
      </c>
      <c r="Z506" s="79"/>
      <c r="AA506" s="100">
        <v>1820841</v>
      </c>
    </row>
    <row r="507" spans="1:27" ht="15">
      <c r="A507" s="98" t="s">
        <v>145</v>
      </c>
      <c r="B507" s="99" t="s">
        <v>2213</v>
      </c>
      <c r="C507" s="79"/>
      <c r="D507" s="46">
        <f t="shared" si="21"/>
        <v>151206</v>
      </c>
      <c r="E507" s="79"/>
      <c r="F507" s="100">
        <v>151206</v>
      </c>
      <c r="O507" s="76" t="s">
        <v>71</v>
      </c>
      <c r="P507" s="76" t="s">
        <v>2193</v>
      </c>
      <c r="Q507" s="76">
        <v>753100</v>
      </c>
      <c r="R507" s="76">
        <v>155310</v>
      </c>
      <c r="S507" s="76"/>
      <c r="T507" s="76">
        <v>155310</v>
      </c>
      <c r="V507" s="98" t="s">
        <v>133</v>
      </c>
      <c r="W507" s="99" t="s">
        <v>2209</v>
      </c>
      <c r="X507" s="100">
        <v>2646220</v>
      </c>
      <c r="Y507" s="46">
        <f t="shared" si="23"/>
        <v>11045897</v>
      </c>
      <c r="Z507" s="79"/>
      <c r="AA507" s="100">
        <v>11045897</v>
      </c>
    </row>
    <row r="508" spans="1:27" ht="15">
      <c r="A508" s="98" t="s">
        <v>148</v>
      </c>
      <c r="B508" s="99" t="s">
        <v>2265</v>
      </c>
      <c r="C508" s="79"/>
      <c r="D508" s="46">
        <f t="shared" si="21"/>
        <v>7000</v>
      </c>
      <c r="E508" s="79"/>
      <c r="F508" s="100">
        <v>7000</v>
      </c>
      <c r="O508" s="76" t="s">
        <v>74</v>
      </c>
      <c r="P508" s="76" t="s">
        <v>2194</v>
      </c>
      <c r="Q508" s="76"/>
      <c r="R508" s="76">
        <v>208270</v>
      </c>
      <c r="S508" s="76"/>
      <c r="T508" s="76">
        <v>208270</v>
      </c>
      <c r="V508" s="98" t="s">
        <v>136</v>
      </c>
      <c r="W508" s="99" t="s">
        <v>2210</v>
      </c>
      <c r="X508" s="100">
        <v>830591</v>
      </c>
      <c r="Y508" s="46">
        <f t="shared" si="23"/>
        <v>24960135</v>
      </c>
      <c r="Z508" s="79"/>
      <c r="AA508" s="100">
        <v>24960135</v>
      </c>
    </row>
    <row r="509" spans="1:27" ht="15">
      <c r="A509" s="98" t="s">
        <v>151</v>
      </c>
      <c r="B509" s="99" t="s">
        <v>2214</v>
      </c>
      <c r="C509" s="100">
        <v>228075</v>
      </c>
      <c r="D509" s="46">
        <f t="shared" si="21"/>
        <v>269758</v>
      </c>
      <c r="E509" s="79"/>
      <c r="F509" s="100">
        <v>269758</v>
      </c>
      <c r="O509" s="76" t="s">
        <v>77</v>
      </c>
      <c r="P509" s="76" t="s">
        <v>2195</v>
      </c>
      <c r="Q509" s="76">
        <v>74100</v>
      </c>
      <c r="R509" s="76">
        <v>809239</v>
      </c>
      <c r="S509" s="76">
        <v>364100</v>
      </c>
      <c r="T509" s="76">
        <v>445139</v>
      </c>
      <c r="V509" s="98" t="s">
        <v>139</v>
      </c>
      <c r="W509" s="99" t="s">
        <v>2211</v>
      </c>
      <c r="X509" s="100">
        <v>9634000</v>
      </c>
      <c r="Y509" s="46">
        <f t="shared" si="23"/>
        <v>8556737</v>
      </c>
      <c r="Z509" s="100">
        <v>3800</v>
      </c>
      <c r="AA509" s="100">
        <v>8552937</v>
      </c>
    </row>
    <row r="510" spans="1:27" ht="15">
      <c r="A510" s="98" t="s">
        <v>154</v>
      </c>
      <c r="B510" s="99" t="s">
        <v>2215</v>
      </c>
      <c r="C510" s="100">
        <v>80000</v>
      </c>
      <c r="D510" s="46">
        <f t="shared" si="21"/>
        <v>455470</v>
      </c>
      <c r="E510" s="100">
        <v>65500</v>
      </c>
      <c r="F510" s="100">
        <v>389970</v>
      </c>
      <c r="O510" s="76" t="s">
        <v>80</v>
      </c>
      <c r="P510" s="76" t="s">
        <v>2196</v>
      </c>
      <c r="Q510" s="76">
        <v>265700</v>
      </c>
      <c r="R510" s="76">
        <v>601564</v>
      </c>
      <c r="S510" s="76">
        <v>192602</v>
      </c>
      <c r="T510" s="76">
        <v>408962</v>
      </c>
      <c r="V510" s="98" t="s">
        <v>142</v>
      </c>
      <c r="W510" s="99" t="s">
        <v>2212</v>
      </c>
      <c r="X510" s="100">
        <v>12000</v>
      </c>
      <c r="Y510" s="46">
        <f t="shared" si="23"/>
        <v>385594</v>
      </c>
      <c r="Z510" s="79"/>
      <c r="AA510" s="100">
        <v>385594</v>
      </c>
    </row>
    <row r="511" spans="1:27" ht="15">
      <c r="A511" s="98" t="s">
        <v>157</v>
      </c>
      <c r="B511" s="99" t="s">
        <v>2216</v>
      </c>
      <c r="C511" s="79"/>
      <c r="D511" s="46">
        <f t="shared" si="21"/>
        <v>801140</v>
      </c>
      <c r="E511" s="100">
        <v>551350</v>
      </c>
      <c r="F511" s="100">
        <v>249790</v>
      </c>
      <c r="O511" s="76" t="s">
        <v>83</v>
      </c>
      <c r="P511" s="76" t="s">
        <v>2197</v>
      </c>
      <c r="Q511" s="76">
        <v>350000</v>
      </c>
      <c r="R511" s="76">
        <v>1066343</v>
      </c>
      <c r="S511" s="76">
        <v>148500</v>
      </c>
      <c r="T511" s="76">
        <v>917843</v>
      </c>
      <c r="V511" s="98" t="s">
        <v>145</v>
      </c>
      <c r="W511" s="99" t="s">
        <v>2213</v>
      </c>
      <c r="X511" s="100">
        <v>3300</v>
      </c>
      <c r="Y511" s="46">
        <f t="shared" si="23"/>
        <v>47500</v>
      </c>
      <c r="Z511" s="79"/>
      <c r="AA511" s="100">
        <v>47500</v>
      </c>
    </row>
    <row r="512" spans="1:27" ht="15">
      <c r="A512" s="98" t="s">
        <v>160</v>
      </c>
      <c r="B512" s="99" t="s">
        <v>2217</v>
      </c>
      <c r="C512" s="100">
        <v>843500</v>
      </c>
      <c r="D512" s="46">
        <f t="shared" si="21"/>
        <v>1501327</v>
      </c>
      <c r="E512" s="100">
        <v>1063611</v>
      </c>
      <c r="F512" s="100">
        <v>437716</v>
      </c>
      <c r="O512" s="76" t="s">
        <v>86</v>
      </c>
      <c r="P512" s="76" t="s">
        <v>2198</v>
      </c>
      <c r="Q512" s="76"/>
      <c r="R512" s="76">
        <v>140473</v>
      </c>
      <c r="S512" s="76">
        <v>7500</v>
      </c>
      <c r="T512" s="76">
        <v>132973</v>
      </c>
      <c r="V512" s="98" t="s">
        <v>148</v>
      </c>
      <c r="W512" s="99" t="s">
        <v>2265</v>
      </c>
      <c r="X512" s="79"/>
      <c r="Y512" s="46">
        <f t="shared" si="23"/>
        <v>178439</v>
      </c>
      <c r="Z512" s="79"/>
      <c r="AA512" s="100">
        <v>178439</v>
      </c>
    </row>
    <row r="513" spans="1:27" ht="15">
      <c r="A513" s="98" t="s">
        <v>163</v>
      </c>
      <c r="B513" s="99" t="s">
        <v>2218</v>
      </c>
      <c r="C513" s="100">
        <v>50000</v>
      </c>
      <c r="D513" s="46">
        <f t="shared" si="21"/>
        <v>1112330</v>
      </c>
      <c r="E513" s="79"/>
      <c r="F513" s="100">
        <v>1112330</v>
      </c>
      <c r="O513" s="76" t="s">
        <v>89</v>
      </c>
      <c r="P513" s="76" t="s">
        <v>2199</v>
      </c>
      <c r="Q513" s="76"/>
      <c r="R513" s="76">
        <v>190412</v>
      </c>
      <c r="S513" s="76"/>
      <c r="T513" s="76">
        <v>190412</v>
      </c>
      <c r="V513" s="98" t="s">
        <v>151</v>
      </c>
      <c r="W513" s="99" t="s">
        <v>2214</v>
      </c>
      <c r="X513" s="79"/>
      <c r="Y513" s="46">
        <f t="shared" si="23"/>
        <v>1391630</v>
      </c>
      <c r="Z513" s="79"/>
      <c r="AA513" s="100">
        <v>1391630</v>
      </c>
    </row>
    <row r="514" spans="1:27" ht="15">
      <c r="A514" s="98" t="s">
        <v>166</v>
      </c>
      <c r="B514" s="99" t="s">
        <v>2219</v>
      </c>
      <c r="C514" s="79"/>
      <c r="D514" s="46">
        <f t="shared" si="21"/>
        <v>2550</v>
      </c>
      <c r="E514" s="79"/>
      <c r="F514" s="100">
        <v>2550</v>
      </c>
      <c r="O514" s="76" t="s">
        <v>92</v>
      </c>
      <c r="P514" s="76" t="s">
        <v>2200</v>
      </c>
      <c r="Q514" s="76">
        <v>347494</v>
      </c>
      <c r="R514" s="76">
        <v>280328</v>
      </c>
      <c r="S514" s="76"/>
      <c r="T514" s="76">
        <v>280328</v>
      </c>
      <c r="V514" s="98" t="s">
        <v>154</v>
      </c>
      <c r="W514" s="99" t="s">
        <v>2215</v>
      </c>
      <c r="X514" s="100">
        <v>356001</v>
      </c>
      <c r="Y514" s="46">
        <f t="shared" si="23"/>
        <v>6538816</v>
      </c>
      <c r="Z514" s="100">
        <v>1513501</v>
      </c>
      <c r="AA514" s="100">
        <v>5025315</v>
      </c>
    </row>
    <row r="515" spans="1:27" ht="15">
      <c r="A515" s="98" t="s">
        <v>169</v>
      </c>
      <c r="B515" s="99" t="s">
        <v>2220</v>
      </c>
      <c r="C515" s="79"/>
      <c r="D515" s="46">
        <f t="shared" si="21"/>
        <v>357476</v>
      </c>
      <c r="E515" s="100">
        <v>22860</v>
      </c>
      <c r="F515" s="100">
        <v>334616</v>
      </c>
      <c r="O515" s="76" t="s">
        <v>95</v>
      </c>
      <c r="P515" s="76" t="s">
        <v>2201</v>
      </c>
      <c r="Q515" s="76"/>
      <c r="R515" s="76">
        <v>228321</v>
      </c>
      <c r="S515" s="76"/>
      <c r="T515" s="76">
        <v>228321</v>
      </c>
      <c r="V515" s="98" t="s">
        <v>157</v>
      </c>
      <c r="W515" s="99" t="s">
        <v>2216</v>
      </c>
      <c r="X515" s="79"/>
      <c r="Y515" s="46">
        <f t="shared" si="23"/>
        <v>479604</v>
      </c>
      <c r="Z515" s="79"/>
      <c r="AA515" s="100">
        <v>479604</v>
      </c>
    </row>
    <row r="516" spans="1:27" ht="15">
      <c r="A516" s="98" t="s">
        <v>172</v>
      </c>
      <c r="B516" s="99" t="s">
        <v>2221</v>
      </c>
      <c r="C516" s="79"/>
      <c r="D516" s="46">
        <f t="shared" si="21"/>
        <v>167978</v>
      </c>
      <c r="E516" s="79"/>
      <c r="F516" s="100">
        <v>167978</v>
      </c>
      <c r="O516" s="76" t="s">
        <v>98</v>
      </c>
      <c r="P516" s="76" t="s">
        <v>2202</v>
      </c>
      <c r="Q516" s="76">
        <v>6000</v>
      </c>
      <c r="R516" s="76">
        <v>149268</v>
      </c>
      <c r="S516" s="76">
        <v>20350</v>
      </c>
      <c r="T516" s="76">
        <v>128918</v>
      </c>
      <c r="V516" s="98" t="s">
        <v>160</v>
      </c>
      <c r="W516" s="99" t="s">
        <v>2217</v>
      </c>
      <c r="X516" s="100">
        <v>990900</v>
      </c>
      <c r="Y516" s="46">
        <f t="shared" si="23"/>
        <v>1596622</v>
      </c>
      <c r="Z516" s="79"/>
      <c r="AA516" s="100">
        <v>1596622</v>
      </c>
    </row>
    <row r="517" spans="1:27" ht="15">
      <c r="A517" s="98" t="s">
        <v>175</v>
      </c>
      <c r="B517" s="99" t="s">
        <v>2222</v>
      </c>
      <c r="C517" s="100">
        <v>1013600</v>
      </c>
      <c r="D517" s="46">
        <f t="shared" si="21"/>
        <v>1410778</v>
      </c>
      <c r="E517" s="100">
        <v>652700</v>
      </c>
      <c r="F517" s="100">
        <v>758078</v>
      </c>
      <c r="O517" s="76" t="s">
        <v>101</v>
      </c>
      <c r="P517" s="76" t="s">
        <v>2294</v>
      </c>
      <c r="Q517" s="76"/>
      <c r="R517" s="76">
        <v>2005256</v>
      </c>
      <c r="S517" s="76">
        <v>199500</v>
      </c>
      <c r="T517" s="76">
        <v>1805756</v>
      </c>
      <c r="V517" s="98" t="s">
        <v>163</v>
      </c>
      <c r="W517" s="99" t="s">
        <v>2218</v>
      </c>
      <c r="X517" s="100">
        <v>200</v>
      </c>
      <c r="Y517" s="46">
        <f t="shared" si="23"/>
        <v>32679</v>
      </c>
      <c r="Z517" s="79"/>
      <c r="AA517" s="100">
        <v>32679</v>
      </c>
    </row>
    <row r="518" spans="1:27" ht="15">
      <c r="A518" s="98" t="s">
        <v>178</v>
      </c>
      <c r="B518" s="99" t="s">
        <v>1857</v>
      </c>
      <c r="C518" s="79"/>
      <c r="D518" s="46">
        <f t="shared" si="21"/>
        <v>453447</v>
      </c>
      <c r="E518" s="79"/>
      <c r="F518" s="100">
        <v>453447</v>
      </c>
      <c r="O518" s="76" t="s">
        <v>104</v>
      </c>
      <c r="P518" s="76" t="s">
        <v>2203</v>
      </c>
      <c r="Q518" s="76"/>
      <c r="R518" s="76">
        <v>1020854</v>
      </c>
      <c r="S518" s="76"/>
      <c r="T518" s="76">
        <v>1020854</v>
      </c>
      <c r="V518" s="98" t="s">
        <v>166</v>
      </c>
      <c r="W518" s="99" t="s">
        <v>2219</v>
      </c>
      <c r="X518" s="79"/>
      <c r="Y518" s="46">
        <f t="shared" si="23"/>
        <v>1527590</v>
      </c>
      <c r="Z518" s="79"/>
      <c r="AA518" s="100">
        <v>1527590</v>
      </c>
    </row>
    <row r="519" spans="1:27" ht="15">
      <c r="A519" s="98" t="s">
        <v>180</v>
      </c>
      <c r="B519" s="99" t="s">
        <v>2223</v>
      </c>
      <c r="C519" s="100">
        <v>428650</v>
      </c>
      <c r="D519" s="46">
        <f aca="true" t="shared" si="24" ref="D519:D542">E519+F519</f>
        <v>1514041</v>
      </c>
      <c r="E519" s="100">
        <v>457378</v>
      </c>
      <c r="F519" s="100">
        <v>1056663</v>
      </c>
      <c r="O519" s="76" t="s">
        <v>107</v>
      </c>
      <c r="P519" s="76" t="s">
        <v>2204</v>
      </c>
      <c r="Q519" s="76">
        <v>441150</v>
      </c>
      <c r="R519" s="76">
        <v>248660</v>
      </c>
      <c r="S519" s="76">
        <v>56550</v>
      </c>
      <c r="T519" s="76">
        <v>192110</v>
      </c>
      <c r="V519" s="98" t="s">
        <v>169</v>
      </c>
      <c r="W519" s="99" t="s">
        <v>2220</v>
      </c>
      <c r="X519" s="79"/>
      <c r="Y519" s="46">
        <f aca="true" t="shared" si="25" ref="Y519:Y548">Z519+AA519</f>
        <v>1497401</v>
      </c>
      <c r="Z519" s="79"/>
      <c r="AA519" s="100">
        <v>1497401</v>
      </c>
    </row>
    <row r="520" spans="1:27" ht="15">
      <c r="A520" s="98" t="s">
        <v>183</v>
      </c>
      <c r="B520" s="99" t="s">
        <v>1996</v>
      </c>
      <c r="C520" s="100">
        <v>27500</v>
      </c>
      <c r="D520" s="46">
        <f t="shared" si="24"/>
        <v>1263838</v>
      </c>
      <c r="E520" s="100">
        <v>300314</v>
      </c>
      <c r="F520" s="100">
        <v>963524</v>
      </c>
      <c r="O520" s="76" t="s">
        <v>110</v>
      </c>
      <c r="P520" s="76" t="s">
        <v>2205</v>
      </c>
      <c r="Q520" s="76"/>
      <c r="R520" s="76">
        <v>54851</v>
      </c>
      <c r="S520" s="76"/>
      <c r="T520" s="76">
        <v>54851</v>
      </c>
      <c r="V520" s="98" t="s">
        <v>172</v>
      </c>
      <c r="W520" s="99" t="s">
        <v>2221</v>
      </c>
      <c r="X520" s="79"/>
      <c r="Y520" s="46">
        <f t="shared" si="25"/>
        <v>218426</v>
      </c>
      <c r="Z520" s="79"/>
      <c r="AA520" s="100">
        <v>218426</v>
      </c>
    </row>
    <row r="521" spans="1:27" ht="15">
      <c r="A521" s="98" t="s">
        <v>185</v>
      </c>
      <c r="B521" s="99" t="s">
        <v>2224</v>
      </c>
      <c r="C521" s="100">
        <v>875000</v>
      </c>
      <c r="D521" s="46">
        <f t="shared" si="24"/>
        <v>3576048</v>
      </c>
      <c r="E521" s="100">
        <v>1863461</v>
      </c>
      <c r="F521" s="100">
        <v>1712587</v>
      </c>
      <c r="O521" s="76" t="s">
        <v>113</v>
      </c>
      <c r="P521" s="76" t="s">
        <v>2206</v>
      </c>
      <c r="Q521" s="76">
        <v>346100</v>
      </c>
      <c r="R521" s="76">
        <v>1703282</v>
      </c>
      <c r="S521" s="76">
        <v>64400</v>
      </c>
      <c r="T521" s="76">
        <v>1638882</v>
      </c>
      <c r="V521" s="98" t="s">
        <v>175</v>
      </c>
      <c r="W521" s="99" t="s">
        <v>2222</v>
      </c>
      <c r="X521" s="100">
        <v>1300000</v>
      </c>
      <c r="Y521" s="46">
        <f t="shared" si="25"/>
        <v>488900</v>
      </c>
      <c r="Z521" s="79"/>
      <c r="AA521" s="100">
        <v>488900</v>
      </c>
    </row>
    <row r="522" spans="1:27" ht="15">
      <c r="A522" s="98" t="s">
        <v>191</v>
      </c>
      <c r="B522" s="99" t="s">
        <v>2226</v>
      </c>
      <c r="C522" s="79"/>
      <c r="D522" s="46">
        <f t="shared" si="24"/>
        <v>113574</v>
      </c>
      <c r="E522" s="79"/>
      <c r="F522" s="100">
        <v>113574</v>
      </c>
      <c r="O522" s="76" t="s">
        <v>127</v>
      </c>
      <c r="P522" s="76" t="s">
        <v>2207</v>
      </c>
      <c r="Q522" s="76">
        <v>12001</v>
      </c>
      <c r="R522" s="76">
        <v>831067</v>
      </c>
      <c r="S522" s="76">
        <v>195448</v>
      </c>
      <c r="T522" s="76">
        <v>635619</v>
      </c>
      <c r="V522" s="98" t="s">
        <v>178</v>
      </c>
      <c r="W522" s="99" t="s">
        <v>1857</v>
      </c>
      <c r="X522" s="100">
        <v>65000</v>
      </c>
      <c r="Y522" s="46">
        <f t="shared" si="25"/>
        <v>1626975</v>
      </c>
      <c r="Z522" s="79"/>
      <c r="AA522" s="100">
        <v>1626975</v>
      </c>
    </row>
    <row r="523" spans="1:27" ht="15">
      <c r="A523" s="98" t="s">
        <v>192</v>
      </c>
      <c r="B523" s="99" t="s">
        <v>2227</v>
      </c>
      <c r="C523" s="79"/>
      <c r="D523" s="46">
        <f t="shared" si="24"/>
        <v>18725</v>
      </c>
      <c r="E523" s="79"/>
      <c r="F523" s="100">
        <v>18725</v>
      </c>
      <c r="O523" s="76" t="s">
        <v>129</v>
      </c>
      <c r="P523" s="76" t="s">
        <v>2208</v>
      </c>
      <c r="Q523" s="76">
        <v>1932300</v>
      </c>
      <c r="R523" s="76">
        <v>2266628</v>
      </c>
      <c r="S523" s="76">
        <v>369200</v>
      </c>
      <c r="T523" s="76">
        <v>1897428</v>
      </c>
      <c r="V523" s="98" t="s">
        <v>180</v>
      </c>
      <c r="W523" s="99" t="s">
        <v>2223</v>
      </c>
      <c r="X523" s="100">
        <v>328101</v>
      </c>
      <c r="Y523" s="46">
        <f t="shared" si="25"/>
        <v>9804521</v>
      </c>
      <c r="Z523" s="100">
        <v>159000</v>
      </c>
      <c r="AA523" s="100">
        <v>9645521</v>
      </c>
    </row>
    <row r="524" spans="1:27" ht="15">
      <c r="A524" s="98" t="s">
        <v>193</v>
      </c>
      <c r="B524" s="99" t="s">
        <v>2295</v>
      </c>
      <c r="C524" s="79"/>
      <c r="D524" s="46">
        <f t="shared" si="24"/>
        <v>21208</v>
      </c>
      <c r="E524" s="79"/>
      <c r="F524" s="100">
        <v>21208</v>
      </c>
      <c r="O524" s="76" t="s">
        <v>133</v>
      </c>
      <c r="P524" s="76" t="s">
        <v>2209</v>
      </c>
      <c r="Q524" s="76">
        <v>637000</v>
      </c>
      <c r="R524" s="76">
        <v>1984319</v>
      </c>
      <c r="S524" s="76">
        <v>853644</v>
      </c>
      <c r="T524" s="76">
        <v>1130675</v>
      </c>
      <c r="V524" s="98" t="s">
        <v>183</v>
      </c>
      <c r="W524" s="99" t="s">
        <v>1996</v>
      </c>
      <c r="X524" s="100">
        <v>777000</v>
      </c>
      <c r="Y524" s="46">
        <f t="shared" si="25"/>
        <v>4158517</v>
      </c>
      <c r="Z524" s="79"/>
      <c r="AA524" s="100">
        <v>4158517</v>
      </c>
    </row>
    <row r="525" spans="1:27" ht="15">
      <c r="A525" s="98" t="s">
        <v>194</v>
      </c>
      <c r="B525" s="99" t="s">
        <v>2228</v>
      </c>
      <c r="C525" s="100">
        <v>266900</v>
      </c>
      <c r="D525" s="46">
        <f t="shared" si="24"/>
        <v>141213</v>
      </c>
      <c r="E525" s="79"/>
      <c r="F525" s="100">
        <v>141213</v>
      </c>
      <c r="O525" s="76" t="s">
        <v>136</v>
      </c>
      <c r="P525" s="76" t="s">
        <v>2210</v>
      </c>
      <c r="Q525" s="76"/>
      <c r="R525" s="76">
        <v>4227682</v>
      </c>
      <c r="S525" s="76">
        <v>1506375</v>
      </c>
      <c r="T525" s="76">
        <v>2721307</v>
      </c>
      <c r="V525" s="98" t="s">
        <v>185</v>
      </c>
      <c r="W525" s="99" t="s">
        <v>2224</v>
      </c>
      <c r="X525" s="100">
        <v>281200</v>
      </c>
      <c r="Y525" s="46">
        <f t="shared" si="25"/>
        <v>1535341</v>
      </c>
      <c r="Z525" s="100">
        <v>573158</v>
      </c>
      <c r="AA525" s="100">
        <v>962183</v>
      </c>
    </row>
    <row r="526" spans="1:27" ht="15">
      <c r="A526" s="98" t="s">
        <v>201</v>
      </c>
      <c r="B526" s="99" t="s">
        <v>2229</v>
      </c>
      <c r="C526" s="100">
        <v>339794</v>
      </c>
      <c r="D526" s="46">
        <f t="shared" si="24"/>
        <v>25400</v>
      </c>
      <c r="E526" s="79"/>
      <c r="F526" s="100">
        <v>25400</v>
      </c>
      <c r="O526" s="76" t="s">
        <v>139</v>
      </c>
      <c r="P526" s="76" t="s">
        <v>2211</v>
      </c>
      <c r="Q526" s="76">
        <v>2810179</v>
      </c>
      <c r="R526" s="76">
        <v>2610640</v>
      </c>
      <c r="S526" s="76">
        <v>5800</v>
      </c>
      <c r="T526" s="76">
        <v>2604840</v>
      </c>
      <c r="V526" s="98" t="s">
        <v>191</v>
      </c>
      <c r="W526" s="99" t="s">
        <v>2226</v>
      </c>
      <c r="X526" s="100">
        <v>300</v>
      </c>
      <c r="Y526" s="46">
        <f t="shared" si="25"/>
        <v>33500</v>
      </c>
      <c r="Z526" s="100">
        <v>28100</v>
      </c>
      <c r="AA526" s="100">
        <v>5400</v>
      </c>
    </row>
    <row r="527" spans="1:27" ht="15">
      <c r="A527" s="98" t="s">
        <v>204</v>
      </c>
      <c r="B527" s="99" t="s">
        <v>1913</v>
      </c>
      <c r="C527" s="79"/>
      <c r="D527" s="46">
        <f t="shared" si="24"/>
        <v>16000</v>
      </c>
      <c r="E527" s="79"/>
      <c r="F527" s="100">
        <v>16000</v>
      </c>
      <c r="O527" s="76" t="s">
        <v>142</v>
      </c>
      <c r="P527" s="76" t="s">
        <v>2212</v>
      </c>
      <c r="Q527" s="76">
        <v>580000</v>
      </c>
      <c r="R527" s="76">
        <v>1074988</v>
      </c>
      <c r="S527" s="76">
        <v>129300</v>
      </c>
      <c r="T527" s="76">
        <v>945688</v>
      </c>
      <c r="V527" s="98" t="s">
        <v>192</v>
      </c>
      <c r="W527" s="99" t="s">
        <v>2227</v>
      </c>
      <c r="X527" s="79"/>
      <c r="Y527" s="46">
        <f t="shared" si="25"/>
        <v>717919</v>
      </c>
      <c r="Z527" s="100">
        <v>550000</v>
      </c>
      <c r="AA527" s="100">
        <v>167919</v>
      </c>
    </row>
    <row r="528" spans="1:27" ht="15">
      <c r="A528" s="98" t="s">
        <v>207</v>
      </c>
      <c r="B528" s="99" t="s">
        <v>2230</v>
      </c>
      <c r="C528" s="100">
        <v>375600</v>
      </c>
      <c r="D528" s="46">
        <f t="shared" si="24"/>
        <v>1000</v>
      </c>
      <c r="E528" s="79"/>
      <c r="F528" s="100">
        <v>1000</v>
      </c>
      <c r="O528" s="76" t="s">
        <v>145</v>
      </c>
      <c r="P528" s="76" t="s">
        <v>2213</v>
      </c>
      <c r="Q528" s="76">
        <v>165100</v>
      </c>
      <c r="R528" s="76">
        <v>776055</v>
      </c>
      <c r="S528" s="76">
        <v>153700</v>
      </c>
      <c r="T528" s="76">
        <v>622355</v>
      </c>
      <c r="V528" s="98" t="s">
        <v>193</v>
      </c>
      <c r="W528" s="99" t="s">
        <v>2295</v>
      </c>
      <c r="X528" s="79"/>
      <c r="Y528" s="46">
        <f t="shared" si="25"/>
        <v>32395</v>
      </c>
      <c r="Z528" s="79"/>
      <c r="AA528" s="100">
        <v>32395</v>
      </c>
    </row>
    <row r="529" spans="1:27" ht="15">
      <c r="A529" s="98" t="s">
        <v>209</v>
      </c>
      <c r="B529" s="99" t="s">
        <v>2231</v>
      </c>
      <c r="C529" s="79"/>
      <c r="D529" s="46">
        <f t="shared" si="24"/>
        <v>33360</v>
      </c>
      <c r="E529" s="79"/>
      <c r="F529" s="100">
        <v>33360</v>
      </c>
      <c r="O529" s="76" t="s">
        <v>148</v>
      </c>
      <c r="P529" s="76" t="s">
        <v>2265</v>
      </c>
      <c r="Q529" s="76"/>
      <c r="R529" s="76">
        <v>651472</v>
      </c>
      <c r="S529" s="76"/>
      <c r="T529" s="76">
        <v>651472</v>
      </c>
      <c r="V529" s="98" t="s">
        <v>194</v>
      </c>
      <c r="W529" s="99" t="s">
        <v>2228</v>
      </c>
      <c r="X529" s="100">
        <v>64850</v>
      </c>
      <c r="Y529" s="46">
        <f t="shared" si="25"/>
        <v>117600</v>
      </c>
      <c r="Z529" s="100">
        <v>10800</v>
      </c>
      <c r="AA529" s="100">
        <v>106800</v>
      </c>
    </row>
    <row r="530" spans="1:27" ht="15">
      <c r="A530" s="98" t="s">
        <v>212</v>
      </c>
      <c r="B530" s="99" t="s">
        <v>2232</v>
      </c>
      <c r="C530" s="79"/>
      <c r="D530" s="46">
        <f t="shared" si="24"/>
        <v>41000</v>
      </c>
      <c r="E530" s="100">
        <v>34000</v>
      </c>
      <c r="F530" s="100">
        <v>7000</v>
      </c>
      <c r="O530" s="76" t="s">
        <v>151</v>
      </c>
      <c r="P530" s="76" t="s">
        <v>2214</v>
      </c>
      <c r="Q530" s="76">
        <v>228075</v>
      </c>
      <c r="R530" s="76">
        <v>987622</v>
      </c>
      <c r="S530" s="76">
        <v>132790</v>
      </c>
      <c r="T530" s="76">
        <v>854832</v>
      </c>
      <c r="V530" s="98" t="s">
        <v>198</v>
      </c>
      <c r="W530" s="99" t="s">
        <v>1946</v>
      </c>
      <c r="X530" s="100">
        <v>1500</v>
      </c>
      <c r="Y530" s="46">
        <f t="shared" si="25"/>
        <v>189000</v>
      </c>
      <c r="Z530" s="79"/>
      <c r="AA530" s="100">
        <v>189000</v>
      </c>
    </row>
    <row r="531" spans="1:27" ht="15">
      <c r="A531" s="98" t="s">
        <v>214</v>
      </c>
      <c r="B531" s="99" t="s">
        <v>2233</v>
      </c>
      <c r="C531" s="79"/>
      <c r="D531" s="46">
        <f t="shared" si="24"/>
        <v>116653</v>
      </c>
      <c r="E531" s="100">
        <v>63800</v>
      </c>
      <c r="F531" s="100">
        <v>52853</v>
      </c>
      <c r="O531" s="76" t="s">
        <v>154</v>
      </c>
      <c r="P531" s="76" t="s">
        <v>2215</v>
      </c>
      <c r="Q531" s="76">
        <v>1892000</v>
      </c>
      <c r="R531" s="76">
        <v>2037742</v>
      </c>
      <c r="S531" s="76">
        <v>389400</v>
      </c>
      <c r="T531" s="76">
        <v>1648342</v>
      </c>
      <c r="V531" s="98" t="s">
        <v>201</v>
      </c>
      <c r="W531" s="99" t="s">
        <v>2229</v>
      </c>
      <c r="X531" s="100">
        <v>30400</v>
      </c>
      <c r="Y531" s="46">
        <f t="shared" si="25"/>
        <v>94505</v>
      </c>
      <c r="Z531" s="79"/>
      <c r="AA531" s="100">
        <v>94505</v>
      </c>
    </row>
    <row r="532" spans="1:27" ht="15">
      <c r="A532" s="98" t="s">
        <v>217</v>
      </c>
      <c r="B532" s="99" t="s">
        <v>2234</v>
      </c>
      <c r="C532" s="79"/>
      <c r="D532" s="46">
        <f t="shared" si="24"/>
        <v>80300</v>
      </c>
      <c r="E532" s="100">
        <v>24000</v>
      </c>
      <c r="F532" s="100">
        <v>56300</v>
      </c>
      <c r="O532" s="76" t="s">
        <v>157</v>
      </c>
      <c r="P532" s="76" t="s">
        <v>2216</v>
      </c>
      <c r="Q532" s="76">
        <v>532300</v>
      </c>
      <c r="R532" s="76">
        <v>2047288</v>
      </c>
      <c r="S532" s="76">
        <v>1176091</v>
      </c>
      <c r="T532" s="76">
        <v>871197</v>
      </c>
      <c r="V532" s="98" t="s">
        <v>204</v>
      </c>
      <c r="W532" s="99" t="s">
        <v>1913</v>
      </c>
      <c r="X532" s="100">
        <v>36600</v>
      </c>
      <c r="Y532" s="46">
        <f t="shared" si="25"/>
        <v>288633</v>
      </c>
      <c r="Z532" s="100">
        <v>29200</v>
      </c>
      <c r="AA532" s="100">
        <v>259433</v>
      </c>
    </row>
    <row r="533" spans="1:27" ht="15">
      <c r="A533" s="98" t="s">
        <v>220</v>
      </c>
      <c r="B533" s="99" t="s">
        <v>2235</v>
      </c>
      <c r="C533" s="79"/>
      <c r="D533" s="46">
        <f t="shared" si="24"/>
        <v>20870</v>
      </c>
      <c r="E533" s="79"/>
      <c r="F533" s="100">
        <v>20870</v>
      </c>
      <c r="O533" s="76" t="s">
        <v>160</v>
      </c>
      <c r="P533" s="76" t="s">
        <v>2217</v>
      </c>
      <c r="Q533" s="76">
        <v>29465634</v>
      </c>
      <c r="R533" s="76">
        <v>2831563</v>
      </c>
      <c r="S533" s="76">
        <v>1439711</v>
      </c>
      <c r="T533" s="76">
        <v>1391852</v>
      </c>
      <c r="V533" s="98" t="s">
        <v>207</v>
      </c>
      <c r="W533" s="99" t="s">
        <v>2230</v>
      </c>
      <c r="X533" s="100">
        <v>3000</v>
      </c>
      <c r="Y533" s="46">
        <f t="shared" si="25"/>
        <v>2443038</v>
      </c>
      <c r="Z533" s="100">
        <v>50000</v>
      </c>
      <c r="AA533" s="100">
        <v>2393038</v>
      </c>
    </row>
    <row r="534" spans="1:27" ht="15">
      <c r="A534" s="98" t="s">
        <v>223</v>
      </c>
      <c r="B534" s="99" t="s">
        <v>2236</v>
      </c>
      <c r="C534" s="79"/>
      <c r="D534" s="46">
        <f t="shared" si="24"/>
        <v>63669</v>
      </c>
      <c r="E534" s="100">
        <v>12550</v>
      </c>
      <c r="F534" s="100">
        <v>51119</v>
      </c>
      <c r="O534" s="76" t="s">
        <v>163</v>
      </c>
      <c r="P534" s="76" t="s">
        <v>2218</v>
      </c>
      <c r="Q534" s="76">
        <v>4343200</v>
      </c>
      <c r="R534" s="76">
        <v>4602703</v>
      </c>
      <c r="S534" s="76">
        <v>169650</v>
      </c>
      <c r="T534" s="76">
        <v>4433053</v>
      </c>
      <c r="V534" s="98" t="s">
        <v>209</v>
      </c>
      <c r="W534" s="99" t="s">
        <v>2231</v>
      </c>
      <c r="X534" s="100">
        <v>800</v>
      </c>
      <c r="Y534" s="46">
        <f t="shared" si="25"/>
        <v>20650</v>
      </c>
      <c r="Z534" s="79"/>
      <c r="AA534" s="100">
        <v>20650</v>
      </c>
    </row>
    <row r="535" spans="1:27" ht="15">
      <c r="A535" s="98" t="s">
        <v>226</v>
      </c>
      <c r="B535" s="99" t="s">
        <v>2237</v>
      </c>
      <c r="C535" s="79"/>
      <c r="D535" s="46">
        <f t="shared" si="24"/>
        <v>15949</v>
      </c>
      <c r="E535" s="79"/>
      <c r="F535" s="100">
        <v>15949</v>
      </c>
      <c r="O535" s="76" t="s">
        <v>166</v>
      </c>
      <c r="P535" s="76" t="s">
        <v>2219</v>
      </c>
      <c r="Q535" s="76">
        <v>232000</v>
      </c>
      <c r="R535" s="76">
        <v>934326</v>
      </c>
      <c r="S535" s="76">
        <v>172500</v>
      </c>
      <c r="T535" s="76">
        <v>761826</v>
      </c>
      <c r="V535" s="98" t="s">
        <v>212</v>
      </c>
      <c r="W535" s="99" t="s">
        <v>2232</v>
      </c>
      <c r="X535" s="100">
        <v>15300</v>
      </c>
      <c r="Y535" s="46">
        <f t="shared" si="25"/>
        <v>3308590</v>
      </c>
      <c r="Z535" s="79"/>
      <c r="AA535" s="100">
        <v>3308590</v>
      </c>
    </row>
    <row r="536" spans="1:27" ht="15">
      <c r="A536" s="98" t="s">
        <v>229</v>
      </c>
      <c r="B536" s="99" t="s">
        <v>1842</v>
      </c>
      <c r="C536" s="79"/>
      <c r="D536" s="46">
        <f t="shared" si="24"/>
        <v>119617</v>
      </c>
      <c r="E536" s="100">
        <v>88007</v>
      </c>
      <c r="F536" s="100">
        <v>31610</v>
      </c>
      <c r="O536" s="76" t="s">
        <v>169</v>
      </c>
      <c r="P536" s="76" t="s">
        <v>2220</v>
      </c>
      <c r="Q536" s="76">
        <v>308000</v>
      </c>
      <c r="R536" s="76">
        <v>1451980</v>
      </c>
      <c r="S536" s="76">
        <v>22860</v>
      </c>
      <c r="T536" s="76">
        <v>1429120</v>
      </c>
      <c r="V536" s="98" t="s">
        <v>214</v>
      </c>
      <c r="W536" s="99" t="s">
        <v>2233</v>
      </c>
      <c r="X536" s="100">
        <v>55301</v>
      </c>
      <c r="Y536" s="46">
        <f t="shared" si="25"/>
        <v>32400</v>
      </c>
      <c r="Z536" s="79"/>
      <c r="AA536" s="100">
        <v>32400</v>
      </c>
    </row>
    <row r="537" spans="1:27" ht="15">
      <c r="A537" s="98" t="s">
        <v>232</v>
      </c>
      <c r="B537" s="99" t="s">
        <v>2238</v>
      </c>
      <c r="C537" s="100">
        <v>11100</v>
      </c>
      <c r="D537" s="46">
        <f t="shared" si="24"/>
        <v>6000</v>
      </c>
      <c r="E537" s="79"/>
      <c r="F537" s="100">
        <v>6000</v>
      </c>
      <c r="O537" s="76" t="s">
        <v>172</v>
      </c>
      <c r="P537" s="76" t="s">
        <v>2221</v>
      </c>
      <c r="Q537" s="76"/>
      <c r="R537" s="76">
        <v>649596</v>
      </c>
      <c r="S537" s="76"/>
      <c r="T537" s="76">
        <v>649596</v>
      </c>
      <c r="V537" s="98" t="s">
        <v>217</v>
      </c>
      <c r="W537" s="99" t="s">
        <v>2234</v>
      </c>
      <c r="X537" s="100">
        <v>28720</v>
      </c>
      <c r="Y537" s="46">
        <f t="shared" si="25"/>
        <v>62900</v>
      </c>
      <c r="Z537" s="79"/>
      <c r="AA537" s="100">
        <v>62900</v>
      </c>
    </row>
    <row r="538" spans="1:27" ht="15">
      <c r="A538" s="98" t="s">
        <v>235</v>
      </c>
      <c r="B538" s="99" t="s">
        <v>2239</v>
      </c>
      <c r="C538" s="79"/>
      <c r="D538" s="46">
        <f t="shared" si="24"/>
        <v>184612</v>
      </c>
      <c r="E538" s="79"/>
      <c r="F538" s="100">
        <v>184612</v>
      </c>
      <c r="O538" s="76" t="s">
        <v>175</v>
      </c>
      <c r="P538" s="76" t="s">
        <v>2222</v>
      </c>
      <c r="Q538" s="76">
        <v>1013600</v>
      </c>
      <c r="R538" s="76">
        <v>5177062</v>
      </c>
      <c r="S538" s="76">
        <v>2373693</v>
      </c>
      <c r="T538" s="76">
        <v>2803369</v>
      </c>
      <c r="V538" s="98" t="s">
        <v>220</v>
      </c>
      <c r="W538" s="99" t="s">
        <v>2235</v>
      </c>
      <c r="X538" s="100">
        <v>119011</v>
      </c>
      <c r="Y538" s="46">
        <f t="shared" si="25"/>
        <v>183840</v>
      </c>
      <c r="Z538" s="100">
        <v>10000</v>
      </c>
      <c r="AA538" s="100">
        <v>173840</v>
      </c>
    </row>
    <row r="539" spans="1:27" ht="15">
      <c r="A539" s="98" t="s">
        <v>238</v>
      </c>
      <c r="B539" s="99" t="s">
        <v>2240</v>
      </c>
      <c r="C539" s="79"/>
      <c r="D539" s="46">
        <f t="shared" si="24"/>
        <v>29649</v>
      </c>
      <c r="E539" s="79"/>
      <c r="F539" s="100">
        <v>29649</v>
      </c>
      <c r="O539" s="76" t="s">
        <v>178</v>
      </c>
      <c r="P539" s="76" t="s">
        <v>1857</v>
      </c>
      <c r="Q539" s="76"/>
      <c r="R539" s="76">
        <v>2369006</v>
      </c>
      <c r="S539" s="76"/>
      <c r="T539" s="76">
        <v>2369006</v>
      </c>
      <c r="V539" s="98" t="s">
        <v>223</v>
      </c>
      <c r="W539" s="99" t="s">
        <v>2236</v>
      </c>
      <c r="X539" s="100">
        <v>23000</v>
      </c>
      <c r="Y539" s="46">
        <f t="shared" si="25"/>
        <v>5925</v>
      </c>
      <c r="Z539" s="100">
        <v>5500</v>
      </c>
      <c r="AA539" s="100">
        <v>425</v>
      </c>
    </row>
    <row r="540" spans="1:27" ht="15">
      <c r="A540" s="98" t="s">
        <v>240</v>
      </c>
      <c r="B540" s="99" t="s">
        <v>2241</v>
      </c>
      <c r="C540" s="79"/>
      <c r="D540" s="46">
        <f t="shared" si="24"/>
        <v>49545</v>
      </c>
      <c r="E540" s="79"/>
      <c r="F540" s="100">
        <v>49545</v>
      </c>
      <c r="O540" s="76" t="s">
        <v>180</v>
      </c>
      <c r="P540" s="76" t="s">
        <v>2223</v>
      </c>
      <c r="Q540" s="76">
        <v>2399552</v>
      </c>
      <c r="R540" s="76">
        <v>6383348</v>
      </c>
      <c r="S540" s="76">
        <v>1825284</v>
      </c>
      <c r="T540" s="76">
        <v>4558064</v>
      </c>
      <c r="V540" s="98" t="s">
        <v>226</v>
      </c>
      <c r="W540" s="99" t="s">
        <v>2237</v>
      </c>
      <c r="X540" s="100">
        <v>2200</v>
      </c>
      <c r="Y540" s="46">
        <f t="shared" si="25"/>
        <v>732467</v>
      </c>
      <c r="Z540" s="79"/>
      <c r="AA540" s="100">
        <v>732467</v>
      </c>
    </row>
    <row r="541" spans="1:27" ht="15">
      <c r="A541" s="98" t="s">
        <v>243</v>
      </c>
      <c r="B541" s="99" t="s">
        <v>1820</v>
      </c>
      <c r="C541" s="79"/>
      <c r="D541" s="46">
        <f t="shared" si="24"/>
        <v>139901</v>
      </c>
      <c r="E541" s="100">
        <v>32000</v>
      </c>
      <c r="F541" s="100">
        <v>107901</v>
      </c>
      <c r="O541" s="76" t="s">
        <v>183</v>
      </c>
      <c r="P541" s="76" t="s">
        <v>1996</v>
      </c>
      <c r="Q541" s="76">
        <v>11924150</v>
      </c>
      <c r="R541" s="76">
        <v>4192211</v>
      </c>
      <c r="S541" s="76">
        <v>821514</v>
      </c>
      <c r="T541" s="76">
        <v>3370697</v>
      </c>
      <c r="V541" s="98" t="s">
        <v>229</v>
      </c>
      <c r="W541" s="99" t="s">
        <v>1842</v>
      </c>
      <c r="X541" s="100">
        <v>9400</v>
      </c>
      <c r="Y541" s="46">
        <f t="shared" si="25"/>
        <v>4517215</v>
      </c>
      <c r="Z541" s="79"/>
      <c r="AA541" s="100">
        <v>4517215</v>
      </c>
    </row>
    <row r="542" spans="1:27" ht="15">
      <c r="A542" s="98" t="s">
        <v>246</v>
      </c>
      <c r="B542" s="99" t="s">
        <v>2250</v>
      </c>
      <c r="C542" s="79"/>
      <c r="D542" s="46">
        <f t="shared" si="24"/>
        <v>126918</v>
      </c>
      <c r="E542" s="100">
        <v>26000</v>
      </c>
      <c r="F542" s="100">
        <v>100918</v>
      </c>
      <c r="O542" s="76" t="s">
        <v>185</v>
      </c>
      <c r="P542" s="76" t="s">
        <v>2224</v>
      </c>
      <c r="Q542" s="76">
        <v>6937000</v>
      </c>
      <c r="R542" s="76">
        <v>10200487</v>
      </c>
      <c r="S542" s="76">
        <v>5164631</v>
      </c>
      <c r="T542" s="76">
        <v>5035856</v>
      </c>
      <c r="V542" s="98" t="s">
        <v>232</v>
      </c>
      <c r="W542" s="99" t="s">
        <v>2238</v>
      </c>
      <c r="X542" s="79"/>
      <c r="Y542" s="46">
        <f t="shared" si="25"/>
        <v>62550</v>
      </c>
      <c r="Z542" s="79"/>
      <c r="AA542" s="100">
        <v>62550</v>
      </c>
    </row>
    <row r="543" spans="1:27" ht="15">
      <c r="A543" s="98" t="s">
        <v>249</v>
      </c>
      <c r="B543" s="99" t="s">
        <v>2251</v>
      </c>
      <c r="C543" s="79"/>
      <c r="D543" s="79"/>
      <c r="E543" s="79"/>
      <c r="F543" s="100">
        <v>737641</v>
      </c>
      <c r="O543" s="76" t="s">
        <v>188</v>
      </c>
      <c r="P543" s="76" t="s">
        <v>2225</v>
      </c>
      <c r="Q543" s="76"/>
      <c r="R543" s="76">
        <v>9200</v>
      </c>
      <c r="S543" s="76"/>
      <c r="T543" s="76">
        <v>9200</v>
      </c>
      <c r="V543" s="98" t="s">
        <v>235</v>
      </c>
      <c r="W543" s="99" t="s">
        <v>2239</v>
      </c>
      <c r="X543" s="79"/>
      <c r="Y543" s="46">
        <f t="shared" si="25"/>
        <v>873081</v>
      </c>
      <c r="Z543" s="79"/>
      <c r="AA543" s="100">
        <v>873081</v>
      </c>
    </row>
    <row r="544" spans="15:27" ht="15">
      <c r="O544" s="76" t="s">
        <v>191</v>
      </c>
      <c r="P544" s="76" t="s">
        <v>2226</v>
      </c>
      <c r="Q544" s="76">
        <v>1219400</v>
      </c>
      <c r="R544" s="76">
        <v>300074</v>
      </c>
      <c r="S544" s="76">
        <v>54500</v>
      </c>
      <c r="T544" s="76">
        <v>245574</v>
      </c>
      <c r="V544" s="98" t="s">
        <v>238</v>
      </c>
      <c r="W544" s="99" t="s">
        <v>2240</v>
      </c>
      <c r="X544" s="100">
        <v>22385</v>
      </c>
      <c r="Y544" s="46">
        <f t="shared" si="25"/>
        <v>63150</v>
      </c>
      <c r="Z544" s="79"/>
      <c r="AA544" s="100">
        <v>63150</v>
      </c>
    </row>
    <row r="545" spans="15:27" ht="15">
      <c r="O545" s="76" t="s">
        <v>192</v>
      </c>
      <c r="P545" s="76" t="s">
        <v>2227</v>
      </c>
      <c r="Q545" s="76"/>
      <c r="R545" s="76">
        <v>55359</v>
      </c>
      <c r="S545" s="76"/>
      <c r="T545" s="76">
        <v>55359</v>
      </c>
      <c r="V545" s="98" t="s">
        <v>240</v>
      </c>
      <c r="W545" s="99" t="s">
        <v>2241</v>
      </c>
      <c r="X545" s="100">
        <v>275000</v>
      </c>
      <c r="Y545" s="46">
        <f t="shared" si="25"/>
        <v>484019</v>
      </c>
      <c r="Z545" s="100">
        <v>6500</v>
      </c>
      <c r="AA545" s="100">
        <v>477519</v>
      </c>
    </row>
    <row r="546" spans="15:27" ht="15">
      <c r="O546" s="76" t="s">
        <v>193</v>
      </c>
      <c r="P546" s="76" t="s">
        <v>2295</v>
      </c>
      <c r="Q546" s="76"/>
      <c r="R546" s="76">
        <v>156682</v>
      </c>
      <c r="S546" s="76"/>
      <c r="T546" s="76">
        <v>156682</v>
      </c>
      <c r="V546" s="98" t="s">
        <v>243</v>
      </c>
      <c r="W546" s="99" t="s">
        <v>1820</v>
      </c>
      <c r="X546" s="100">
        <v>125327</v>
      </c>
      <c r="Y546" s="46">
        <f t="shared" si="25"/>
        <v>384495</v>
      </c>
      <c r="Z546" s="100">
        <v>2300</v>
      </c>
      <c r="AA546" s="100">
        <v>382195</v>
      </c>
    </row>
    <row r="547" spans="15:27" ht="15">
      <c r="O547" s="76" t="s">
        <v>194</v>
      </c>
      <c r="P547" s="76" t="s">
        <v>2228</v>
      </c>
      <c r="Q547" s="76">
        <v>420200</v>
      </c>
      <c r="R547" s="76">
        <v>487159</v>
      </c>
      <c r="S547" s="76">
        <v>70100</v>
      </c>
      <c r="T547" s="76">
        <v>417059</v>
      </c>
      <c r="V547" s="98" t="s">
        <v>246</v>
      </c>
      <c r="W547" s="99" t="s">
        <v>2250</v>
      </c>
      <c r="X547" s="79"/>
      <c r="Y547" s="46">
        <f t="shared" si="25"/>
        <v>175700</v>
      </c>
      <c r="Z547" s="100">
        <v>2050</v>
      </c>
      <c r="AA547" s="100">
        <v>173650</v>
      </c>
    </row>
    <row r="548" spans="15:27" ht="15">
      <c r="O548" s="76" t="s">
        <v>198</v>
      </c>
      <c r="P548" s="76" t="s">
        <v>1946</v>
      </c>
      <c r="Q548" s="76">
        <v>513500</v>
      </c>
      <c r="R548" s="76">
        <v>135731</v>
      </c>
      <c r="S548" s="76"/>
      <c r="T548" s="76">
        <v>135731</v>
      </c>
      <c r="V548" s="98" t="s">
        <v>249</v>
      </c>
      <c r="W548" s="99" t="s">
        <v>2251</v>
      </c>
      <c r="X548" s="100">
        <v>418372778</v>
      </c>
      <c r="Y548" s="46">
        <f t="shared" si="25"/>
        <v>43136443</v>
      </c>
      <c r="Z548" s="100">
        <v>15287590</v>
      </c>
      <c r="AA548" s="100">
        <v>27848853</v>
      </c>
    </row>
    <row r="549" spans="15:20" ht="15">
      <c r="O549" s="76" t="s">
        <v>201</v>
      </c>
      <c r="P549" s="76" t="s">
        <v>2229</v>
      </c>
      <c r="Q549" s="76">
        <v>340694</v>
      </c>
      <c r="R549" s="76">
        <v>50050</v>
      </c>
      <c r="S549" s="76"/>
      <c r="T549" s="76">
        <v>50050</v>
      </c>
    </row>
    <row r="550" spans="15:20" ht="15">
      <c r="O550" s="76" t="s">
        <v>204</v>
      </c>
      <c r="P550" s="76" t="s">
        <v>1913</v>
      </c>
      <c r="Q550" s="76"/>
      <c r="R550" s="76">
        <v>81444</v>
      </c>
      <c r="S550" s="76"/>
      <c r="T550" s="76">
        <v>81444</v>
      </c>
    </row>
    <row r="551" spans="15:20" ht="15">
      <c r="O551" s="76" t="s">
        <v>207</v>
      </c>
      <c r="P551" s="76" t="s">
        <v>2230</v>
      </c>
      <c r="Q551" s="76">
        <v>375600</v>
      </c>
      <c r="R551" s="76">
        <v>47445</v>
      </c>
      <c r="S551" s="76"/>
      <c r="T551" s="76">
        <v>47445</v>
      </c>
    </row>
    <row r="552" spans="15:20" ht="15">
      <c r="O552" s="76" t="s">
        <v>209</v>
      </c>
      <c r="P552" s="76" t="s">
        <v>2231</v>
      </c>
      <c r="Q552" s="76"/>
      <c r="R552" s="76">
        <v>146643</v>
      </c>
      <c r="S552" s="76">
        <v>84282</v>
      </c>
      <c r="T552" s="76">
        <v>62361</v>
      </c>
    </row>
    <row r="553" spans="15:20" ht="15">
      <c r="O553" s="76" t="s">
        <v>212</v>
      </c>
      <c r="P553" s="76" t="s">
        <v>2232</v>
      </c>
      <c r="Q553" s="76"/>
      <c r="R553" s="76">
        <v>49425</v>
      </c>
      <c r="S553" s="76">
        <v>37925</v>
      </c>
      <c r="T553" s="76">
        <v>11500</v>
      </c>
    </row>
    <row r="554" spans="15:20" ht="15">
      <c r="O554" s="76" t="s">
        <v>214</v>
      </c>
      <c r="P554" s="76" t="s">
        <v>2233</v>
      </c>
      <c r="Q554" s="76"/>
      <c r="R554" s="76">
        <v>190016</v>
      </c>
      <c r="S554" s="76">
        <v>63800</v>
      </c>
      <c r="T554" s="76">
        <v>126216</v>
      </c>
    </row>
    <row r="555" spans="15:20" ht="15">
      <c r="O555" s="76" t="s">
        <v>217</v>
      </c>
      <c r="P555" s="76" t="s">
        <v>2234</v>
      </c>
      <c r="Q555" s="76">
        <v>445250</v>
      </c>
      <c r="R555" s="76">
        <v>264924</v>
      </c>
      <c r="S555" s="76">
        <v>24400</v>
      </c>
      <c r="T555" s="76">
        <v>240524</v>
      </c>
    </row>
    <row r="556" spans="15:20" ht="15">
      <c r="O556" s="76" t="s">
        <v>220</v>
      </c>
      <c r="P556" s="76" t="s">
        <v>2235</v>
      </c>
      <c r="Q556" s="76"/>
      <c r="R556" s="76">
        <v>259537</v>
      </c>
      <c r="S556" s="76">
        <v>8400</v>
      </c>
      <c r="T556" s="76">
        <v>251137</v>
      </c>
    </row>
    <row r="557" spans="15:20" ht="15">
      <c r="O557" s="76" t="s">
        <v>223</v>
      </c>
      <c r="P557" s="76" t="s">
        <v>2236</v>
      </c>
      <c r="Q557" s="76"/>
      <c r="R557" s="76">
        <v>121352</v>
      </c>
      <c r="S557" s="76">
        <v>12550</v>
      </c>
      <c r="T557" s="76">
        <v>108802</v>
      </c>
    </row>
    <row r="558" spans="15:20" ht="15">
      <c r="O558" s="76" t="s">
        <v>226</v>
      </c>
      <c r="P558" s="76" t="s">
        <v>2237</v>
      </c>
      <c r="Q558" s="76"/>
      <c r="R558" s="76">
        <v>150473</v>
      </c>
      <c r="S558" s="76">
        <v>13000</v>
      </c>
      <c r="T558" s="76">
        <v>137473</v>
      </c>
    </row>
    <row r="559" spans="15:20" ht="15">
      <c r="O559" s="76" t="s">
        <v>229</v>
      </c>
      <c r="P559" s="76" t="s">
        <v>1842</v>
      </c>
      <c r="Q559" s="76">
        <v>60000</v>
      </c>
      <c r="R559" s="76">
        <v>378252</v>
      </c>
      <c r="S559" s="76">
        <v>88007</v>
      </c>
      <c r="T559" s="76">
        <v>290245</v>
      </c>
    </row>
    <row r="560" spans="15:20" ht="15">
      <c r="O560" s="76" t="s">
        <v>232</v>
      </c>
      <c r="P560" s="76" t="s">
        <v>2238</v>
      </c>
      <c r="Q560" s="76">
        <v>26100</v>
      </c>
      <c r="R560" s="76">
        <v>41702</v>
      </c>
      <c r="S560" s="76"/>
      <c r="T560" s="76">
        <v>41702</v>
      </c>
    </row>
    <row r="561" spans="15:20" ht="15">
      <c r="O561" s="76" t="s">
        <v>235</v>
      </c>
      <c r="P561" s="76" t="s">
        <v>2239</v>
      </c>
      <c r="Q561" s="76"/>
      <c r="R561" s="76">
        <v>668162</v>
      </c>
      <c r="S561" s="76"/>
      <c r="T561" s="76">
        <v>668162</v>
      </c>
    </row>
    <row r="562" spans="15:20" ht="15">
      <c r="O562" s="76" t="s">
        <v>238</v>
      </c>
      <c r="P562" s="76" t="s">
        <v>2240</v>
      </c>
      <c r="Q562" s="76">
        <v>1500</v>
      </c>
      <c r="R562" s="76">
        <v>83175</v>
      </c>
      <c r="S562" s="76"/>
      <c r="T562" s="76">
        <v>83175</v>
      </c>
    </row>
    <row r="563" spans="15:20" ht="15">
      <c r="O563" s="76" t="s">
        <v>240</v>
      </c>
      <c r="P563" s="76" t="s">
        <v>2241</v>
      </c>
      <c r="Q563" s="76"/>
      <c r="R563" s="76">
        <v>116622</v>
      </c>
      <c r="S563" s="76">
        <v>7480</v>
      </c>
      <c r="T563" s="76">
        <v>109142</v>
      </c>
    </row>
    <row r="564" spans="15:20" ht="15">
      <c r="O564" s="76" t="s">
        <v>243</v>
      </c>
      <c r="P564" s="76" t="s">
        <v>1820</v>
      </c>
      <c r="Q564" s="76"/>
      <c r="R564" s="76">
        <v>573903</v>
      </c>
      <c r="S564" s="76">
        <v>113313</v>
      </c>
      <c r="T564" s="76">
        <v>460590</v>
      </c>
    </row>
    <row r="565" spans="15:20" ht="15">
      <c r="O565" s="76" t="s">
        <v>246</v>
      </c>
      <c r="P565" s="76" t="s">
        <v>2250</v>
      </c>
      <c r="Q565" s="76">
        <v>18000</v>
      </c>
      <c r="R565" s="76">
        <v>324887</v>
      </c>
      <c r="S565" s="76">
        <v>32300</v>
      </c>
      <c r="T565" s="76">
        <v>292587</v>
      </c>
    </row>
    <row r="566" spans="15:20" ht="15">
      <c r="O566" s="76" t="s">
        <v>249</v>
      </c>
      <c r="P566" s="76" t="s">
        <v>2251</v>
      </c>
      <c r="Q566" s="76"/>
      <c r="R566" s="76">
        <v>737641</v>
      </c>
      <c r="S566" s="76"/>
      <c r="T566" s="76">
        <v>737641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85" t="str">
        <f>work!A1</f>
        <v>Estimated cost of construction authorized by building permits, April 2015</v>
      </c>
      <c r="B20" s="185"/>
    </row>
    <row r="28" spans="8:9" ht="15.75">
      <c r="H28" s="186"/>
      <c r="I28" s="186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19">
        <v>1</v>
      </c>
      <c r="B31" s="120" t="s">
        <v>257</v>
      </c>
      <c r="C31" s="121" t="s">
        <v>255</v>
      </c>
      <c r="D31" s="121" t="s">
        <v>258</v>
      </c>
      <c r="E31" s="122">
        <f>work!G31+work!H31</f>
        <v>468933</v>
      </c>
      <c r="F31" s="122">
        <f>work!I31+work!J31</f>
        <v>691852</v>
      </c>
      <c r="G31" s="113"/>
      <c r="H31" s="123" t="str">
        <f>work!L31</f>
        <v>20150507</v>
      </c>
      <c r="I31" s="124">
        <f>E31</f>
        <v>468933</v>
      </c>
      <c r="J31" s="124">
        <f>F31</f>
        <v>691852</v>
      </c>
    </row>
    <row r="32" spans="1:10" ht="15.75" thickBot="1">
      <c r="A32" s="119">
        <v>2</v>
      </c>
      <c r="B32" s="120" t="s">
        <v>260</v>
      </c>
      <c r="C32" s="121" t="s">
        <v>255</v>
      </c>
      <c r="D32" s="121" t="s">
        <v>261</v>
      </c>
      <c r="E32" s="122">
        <f>work!G32+work!H32</f>
        <v>1132071</v>
      </c>
      <c r="F32" s="122">
        <f>work!I32+work!J32</f>
        <v>3305072</v>
      </c>
      <c r="G32" s="113"/>
      <c r="H32" s="123" t="str">
        <f>work!L32</f>
        <v>20150608</v>
      </c>
      <c r="I32" s="124">
        <f aca="true" t="shared" si="0" ref="I32:I95">E32</f>
        <v>1132071</v>
      </c>
      <c r="J32" s="124">
        <f aca="true" t="shared" si="1" ref="J32:J95">F32</f>
        <v>3305072</v>
      </c>
    </row>
    <row r="33" spans="1:10" ht="15.75" thickBot="1">
      <c r="A33" s="119">
        <v>3</v>
      </c>
      <c r="B33" s="120" t="s">
        <v>263</v>
      </c>
      <c r="C33" s="121" t="s">
        <v>255</v>
      </c>
      <c r="D33" s="121" t="s">
        <v>264</v>
      </c>
      <c r="E33" s="122">
        <f>work!G33+work!H33</f>
        <v>877196</v>
      </c>
      <c r="F33" s="122">
        <f>work!I33+work!J33</f>
        <v>29700</v>
      </c>
      <c r="G33" s="113"/>
      <c r="H33" s="123" t="str">
        <f>work!L33</f>
        <v>20150507</v>
      </c>
      <c r="I33" s="124">
        <f t="shared" si="0"/>
        <v>877196</v>
      </c>
      <c r="J33" s="124">
        <f t="shared" si="1"/>
        <v>29700</v>
      </c>
    </row>
    <row r="34" spans="1:10" ht="15.75" thickBot="1">
      <c r="A34" s="119">
        <v>4</v>
      </c>
      <c r="B34" s="120" t="s">
        <v>266</v>
      </c>
      <c r="C34" s="121" t="s">
        <v>255</v>
      </c>
      <c r="D34" s="121" t="s">
        <v>267</v>
      </c>
      <c r="E34" s="122">
        <f>work!G34+work!H34</f>
        <v>199</v>
      </c>
      <c r="F34" s="122">
        <f>work!I34+work!J34</f>
        <v>0</v>
      </c>
      <c r="G34" s="121"/>
      <c r="H34" s="123" t="str">
        <f>work!L34</f>
        <v>20150608</v>
      </c>
      <c r="I34" s="124">
        <f t="shared" si="0"/>
        <v>199</v>
      </c>
      <c r="J34" s="124">
        <f t="shared" si="1"/>
        <v>0</v>
      </c>
    </row>
    <row r="35" spans="1:10" ht="15.75" thickBot="1">
      <c r="A35" s="119">
        <v>5</v>
      </c>
      <c r="B35" s="120" t="s">
        <v>269</v>
      </c>
      <c r="C35" s="121" t="s">
        <v>255</v>
      </c>
      <c r="D35" s="121" t="s">
        <v>270</v>
      </c>
      <c r="E35" s="122">
        <f>work!G35+work!H35</f>
        <v>166509</v>
      </c>
      <c r="F35" s="122">
        <f>work!I35+work!J35</f>
        <v>24450</v>
      </c>
      <c r="G35" s="113"/>
      <c r="H35" s="123" t="str">
        <f>work!L35</f>
        <v>20150507</v>
      </c>
      <c r="I35" s="124">
        <f t="shared" si="0"/>
        <v>166509</v>
      </c>
      <c r="J35" s="124">
        <f t="shared" si="1"/>
        <v>24450</v>
      </c>
    </row>
    <row r="36" spans="1:10" ht="15.75" thickBot="1">
      <c r="A36" s="119">
        <v>6</v>
      </c>
      <c r="B36" s="120" t="s">
        <v>272</v>
      </c>
      <c r="C36" s="121" t="s">
        <v>255</v>
      </c>
      <c r="D36" s="121" t="s">
        <v>273</v>
      </c>
      <c r="E36" s="122">
        <f>work!G36+work!H36</f>
        <v>22883</v>
      </c>
      <c r="F36" s="122">
        <f>work!I36+work!J36</f>
        <v>100</v>
      </c>
      <c r="G36" s="113"/>
      <c r="H36" s="123" t="str">
        <f>work!L36</f>
        <v>20150507</v>
      </c>
      <c r="I36" s="124">
        <f t="shared" si="0"/>
        <v>22883</v>
      </c>
      <c r="J36" s="124">
        <f t="shared" si="1"/>
        <v>100</v>
      </c>
    </row>
    <row r="37" spans="1:10" ht="15.75" thickBot="1">
      <c r="A37" s="119">
        <v>7</v>
      </c>
      <c r="B37" s="120" t="s">
        <v>275</v>
      </c>
      <c r="C37" s="121" t="s">
        <v>255</v>
      </c>
      <c r="D37" s="121" t="s">
        <v>276</v>
      </c>
      <c r="E37" s="122">
        <f>work!G37+work!H37</f>
        <v>71464</v>
      </c>
      <c r="F37" s="122">
        <f>work!I37+work!J37</f>
        <v>97068</v>
      </c>
      <c r="G37" s="113"/>
      <c r="H37" s="123" t="str">
        <f>work!L37</f>
        <v>20150507</v>
      </c>
      <c r="I37" s="124">
        <f t="shared" si="0"/>
        <v>71464</v>
      </c>
      <c r="J37" s="124">
        <f t="shared" si="1"/>
        <v>97068</v>
      </c>
    </row>
    <row r="38" spans="1:10" ht="15.75" thickBot="1">
      <c r="A38" s="119">
        <v>8</v>
      </c>
      <c r="B38" s="120" t="s">
        <v>278</v>
      </c>
      <c r="C38" s="121" t="s">
        <v>255</v>
      </c>
      <c r="D38" s="121" t="s">
        <v>279</v>
      </c>
      <c r="E38" s="122">
        <f>work!G38+work!H38</f>
        <v>1806830</v>
      </c>
      <c r="F38" s="122">
        <f>work!I38+work!J38</f>
        <v>630744</v>
      </c>
      <c r="G38" s="113"/>
      <c r="H38" s="123" t="str">
        <f>work!L38</f>
        <v>20150608</v>
      </c>
      <c r="I38" s="124">
        <f t="shared" si="0"/>
        <v>1806830</v>
      </c>
      <c r="J38" s="124">
        <f t="shared" si="1"/>
        <v>630744</v>
      </c>
    </row>
    <row r="39" spans="1:10" ht="15.75" thickBot="1">
      <c r="A39" s="119">
        <v>9</v>
      </c>
      <c r="B39" s="120" t="s">
        <v>281</v>
      </c>
      <c r="C39" s="121" t="s">
        <v>255</v>
      </c>
      <c r="D39" s="121" t="s">
        <v>282</v>
      </c>
      <c r="E39" s="122">
        <f>work!G39+work!H39</f>
        <v>32347</v>
      </c>
      <c r="F39" s="122">
        <f>work!I39+work!J39</f>
        <v>20000</v>
      </c>
      <c r="G39" s="113"/>
      <c r="H39" s="123" t="str">
        <f>work!L39</f>
        <v>20150507</v>
      </c>
      <c r="I39" s="124">
        <f t="shared" si="0"/>
        <v>32347</v>
      </c>
      <c r="J39" s="124">
        <f t="shared" si="1"/>
        <v>20000</v>
      </c>
    </row>
    <row r="40" spans="1:10" ht="15.75" thickBot="1">
      <c r="A40" s="119">
        <v>10</v>
      </c>
      <c r="B40" s="120" t="s">
        <v>284</v>
      </c>
      <c r="C40" s="121" t="s">
        <v>255</v>
      </c>
      <c r="D40" s="121" t="s">
        <v>285</v>
      </c>
      <c r="E40" s="122">
        <f>work!G40+work!H40</f>
        <v>28875</v>
      </c>
      <c r="F40" s="122">
        <f>work!I40+work!J40</f>
        <v>27135</v>
      </c>
      <c r="G40" s="113"/>
      <c r="H40" s="123" t="str">
        <f>work!L40</f>
        <v>20150507</v>
      </c>
      <c r="I40" s="124">
        <f t="shared" si="0"/>
        <v>28875</v>
      </c>
      <c r="J40" s="124">
        <f t="shared" si="1"/>
        <v>27135</v>
      </c>
    </row>
    <row r="41" spans="1:10" ht="15.75" thickBot="1">
      <c r="A41" s="119">
        <v>11</v>
      </c>
      <c r="B41" s="120" t="s">
        <v>287</v>
      </c>
      <c r="C41" s="121" t="s">
        <v>255</v>
      </c>
      <c r="D41" s="121" t="s">
        <v>288</v>
      </c>
      <c r="E41" s="122">
        <f>work!G41+work!H41</f>
        <v>557165</v>
      </c>
      <c r="F41" s="122">
        <f>work!I41+work!J41</f>
        <v>140650</v>
      </c>
      <c r="G41" s="113"/>
      <c r="H41" s="123" t="str">
        <f>work!L41</f>
        <v>20150507</v>
      </c>
      <c r="I41" s="124">
        <f t="shared" si="0"/>
        <v>557165</v>
      </c>
      <c r="J41" s="124">
        <f t="shared" si="1"/>
        <v>140650</v>
      </c>
    </row>
    <row r="42" spans="1:10" ht="15.75" thickBot="1">
      <c r="A42" s="119">
        <v>12</v>
      </c>
      <c r="B42" s="120" t="s">
        <v>290</v>
      </c>
      <c r="C42" s="121" t="s">
        <v>255</v>
      </c>
      <c r="D42" s="121" t="s">
        <v>291</v>
      </c>
      <c r="E42" s="122">
        <f>work!G42+work!H42</f>
        <v>746921</v>
      </c>
      <c r="F42" s="122">
        <f>work!I42+work!J42</f>
        <v>1197125</v>
      </c>
      <c r="G42" s="113"/>
      <c r="H42" s="123" t="str">
        <f>work!L42</f>
        <v>20150507</v>
      </c>
      <c r="I42" s="124">
        <f t="shared" si="0"/>
        <v>746921</v>
      </c>
      <c r="J42" s="124">
        <f t="shared" si="1"/>
        <v>1197125</v>
      </c>
    </row>
    <row r="43" spans="1:10" ht="15.75" thickBot="1">
      <c r="A43" s="119">
        <v>13</v>
      </c>
      <c r="B43" s="120" t="s">
        <v>293</v>
      </c>
      <c r="C43" s="121" t="s">
        <v>255</v>
      </c>
      <c r="D43" s="121" t="s">
        <v>294</v>
      </c>
      <c r="E43" s="122">
        <f>work!G43+work!H43</f>
        <v>223426</v>
      </c>
      <c r="F43" s="122">
        <f>work!I43+work!J43</f>
        <v>1780369</v>
      </c>
      <c r="G43" s="113"/>
      <c r="H43" s="123" t="str">
        <f>work!L43</f>
        <v>20150507</v>
      </c>
      <c r="I43" s="124">
        <f t="shared" si="0"/>
        <v>223426</v>
      </c>
      <c r="J43" s="124">
        <f t="shared" si="1"/>
        <v>1780369</v>
      </c>
    </row>
    <row r="44" spans="1:10" ht="15.75" thickBot="1">
      <c r="A44" s="119">
        <v>14</v>
      </c>
      <c r="B44" s="120" t="s">
        <v>296</v>
      </c>
      <c r="C44" s="121" t="s">
        <v>255</v>
      </c>
      <c r="D44" s="121" t="s">
        <v>297</v>
      </c>
      <c r="E44" s="122">
        <f>work!G44+work!H44</f>
        <v>0</v>
      </c>
      <c r="F44" s="122">
        <f>work!I44+work!J44</f>
        <v>0</v>
      </c>
      <c r="G44" s="121"/>
      <c r="H44" s="123" t="str">
        <f>work!L44</f>
        <v>No report</v>
      </c>
      <c r="I44" s="124">
        <f t="shared" si="0"/>
        <v>0</v>
      </c>
      <c r="J44" s="124">
        <f t="shared" si="1"/>
        <v>0</v>
      </c>
    </row>
    <row r="45" spans="1:10" ht="15.75" thickBot="1">
      <c r="A45" s="119">
        <v>15</v>
      </c>
      <c r="B45" s="120" t="s">
        <v>299</v>
      </c>
      <c r="C45" s="121" t="s">
        <v>255</v>
      </c>
      <c r="D45" s="121" t="s">
        <v>300</v>
      </c>
      <c r="E45" s="122">
        <f>work!G45+work!H45</f>
        <v>374251</v>
      </c>
      <c r="F45" s="122">
        <f>work!I45+work!J45</f>
        <v>0</v>
      </c>
      <c r="G45" s="113"/>
      <c r="H45" s="123" t="str">
        <f>work!L45</f>
        <v>20150507</v>
      </c>
      <c r="I45" s="124">
        <f t="shared" si="0"/>
        <v>374251</v>
      </c>
      <c r="J45" s="124">
        <f t="shared" si="1"/>
        <v>0</v>
      </c>
    </row>
    <row r="46" spans="1:10" ht="15.75" thickBot="1">
      <c r="A46" s="119">
        <v>16</v>
      </c>
      <c r="B46" s="120" t="s">
        <v>302</v>
      </c>
      <c r="C46" s="121" t="s">
        <v>255</v>
      </c>
      <c r="D46" s="121" t="s">
        <v>303</v>
      </c>
      <c r="E46" s="122">
        <f>work!G46+work!H46</f>
        <v>2214038</v>
      </c>
      <c r="F46" s="122">
        <f>work!I46+work!J46</f>
        <v>336288</v>
      </c>
      <c r="G46" s="113"/>
      <c r="H46" s="123" t="str">
        <f>work!L46</f>
        <v>20150507</v>
      </c>
      <c r="I46" s="124">
        <f t="shared" si="0"/>
        <v>2214038</v>
      </c>
      <c r="J46" s="124">
        <f t="shared" si="1"/>
        <v>336288</v>
      </c>
    </row>
    <row r="47" spans="1:10" ht="15.75" thickBot="1">
      <c r="A47" s="119">
        <v>17</v>
      </c>
      <c r="B47" s="120" t="s">
        <v>305</v>
      </c>
      <c r="C47" s="121" t="s">
        <v>255</v>
      </c>
      <c r="D47" s="121" t="s">
        <v>306</v>
      </c>
      <c r="E47" s="122">
        <f>work!G47+work!H47</f>
        <v>67406</v>
      </c>
      <c r="F47" s="122">
        <f>work!I47+work!J47</f>
        <v>73000</v>
      </c>
      <c r="G47" s="113"/>
      <c r="H47" s="123" t="str">
        <f>work!L47</f>
        <v>20150608</v>
      </c>
      <c r="I47" s="124">
        <f t="shared" si="0"/>
        <v>67406</v>
      </c>
      <c r="J47" s="124">
        <f t="shared" si="1"/>
        <v>73000</v>
      </c>
    </row>
    <row r="48" spans="1:10" ht="15.75" thickBot="1">
      <c r="A48" s="119">
        <v>18</v>
      </c>
      <c r="B48" s="120" t="s">
        <v>308</v>
      </c>
      <c r="C48" s="121" t="s">
        <v>255</v>
      </c>
      <c r="D48" s="121" t="s">
        <v>309</v>
      </c>
      <c r="E48" s="122">
        <f>work!G48+work!H48</f>
        <v>209367</v>
      </c>
      <c r="F48" s="122">
        <f>work!I48+work!J48</f>
        <v>4712550</v>
      </c>
      <c r="G48" s="113"/>
      <c r="H48" s="123" t="str">
        <f>work!L48</f>
        <v>20150608</v>
      </c>
      <c r="I48" s="124">
        <f t="shared" si="0"/>
        <v>209367</v>
      </c>
      <c r="J48" s="124">
        <f t="shared" si="1"/>
        <v>4712550</v>
      </c>
    </row>
    <row r="49" spans="1:10" ht="15.75" thickBot="1">
      <c r="A49" s="119">
        <v>19</v>
      </c>
      <c r="B49" s="120" t="s">
        <v>311</v>
      </c>
      <c r="C49" s="121" t="s">
        <v>255</v>
      </c>
      <c r="D49" s="121" t="s">
        <v>312</v>
      </c>
      <c r="E49" s="122">
        <f>work!G49+work!H49</f>
        <v>207451</v>
      </c>
      <c r="F49" s="122">
        <f>work!I49+work!J49</f>
        <v>1254234</v>
      </c>
      <c r="G49" s="113"/>
      <c r="H49" s="123" t="str">
        <f>work!L49</f>
        <v>20150507</v>
      </c>
      <c r="I49" s="124">
        <f t="shared" si="0"/>
        <v>207451</v>
      </c>
      <c r="J49" s="124">
        <f t="shared" si="1"/>
        <v>1254234</v>
      </c>
    </row>
    <row r="50" spans="1:10" ht="15.75" thickBot="1">
      <c r="A50" s="119">
        <v>20</v>
      </c>
      <c r="B50" s="120" t="s">
        <v>314</v>
      </c>
      <c r="C50" s="121" t="s">
        <v>255</v>
      </c>
      <c r="D50" s="121" t="s">
        <v>315</v>
      </c>
      <c r="E50" s="122">
        <f>work!G50+work!H50</f>
        <v>268130</v>
      </c>
      <c r="F50" s="122">
        <f>work!I50+work!J50</f>
        <v>0</v>
      </c>
      <c r="G50" s="113"/>
      <c r="H50" s="123" t="s">
        <v>9</v>
      </c>
      <c r="I50" s="124">
        <f t="shared" si="0"/>
        <v>268130</v>
      </c>
      <c r="J50" s="124">
        <f t="shared" si="1"/>
        <v>0</v>
      </c>
    </row>
    <row r="51" spans="1:10" ht="15.75" thickBot="1">
      <c r="A51" s="119">
        <v>21</v>
      </c>
      <c r="B51" s="120" t="s">
        <v>317</v>
      </c>
      <c r="C51" s="121" t="s">
        <v>255</v>
      </c>
      <c r="D51" s="121" t="s">
        <v>318</v>
      </c>
      <c r="E51" s="122">
        <f>work!G51+work!H51</f>
        <v>200180</v>
      </c>
      <c r="F51" s="122">
        <f>work!I51+work!J51</f>
        <v>251005</v>
      </c>
      <c r="G51" s="113"/>
      <c r="H51" s="123" t="str">
        <f>work!L51</f>
        <v>20150507</v>
      </c>
      <c r="I51" s="124">
        <f t="shared" si="0"/>
        <v>200180</v>
      </c>
      <c r="J51" s="124">
        <f t="shared" si="1"/>
        <v>251005</v>
      </c>
    </row>
    <row r="52" spans="1:10" ht="15.75" thickBot="1">
      <c r="A52" s="119">
        <v>22</v>
      </c>
      <c r="B52" s="120" t="s">
        <v>320</v>
      </c>
      <c r="C52" s="121" t="s">
        <v>255</v>
      </c>
      <c r="D52" s="121" t="s">
        <v>321</v>
      </c>
      <c r="E52" s="122">
        <f>work!G52+work!H52</f>
        <v>1594130</v>
      </c>
      <c r="F52" s="122">
        <f>work!I52+work!J52</f>
        <v>1228908</v>
      </c>
      <c r="G52" s="113"/>
      <c r="H52" s="123" t="str">
        <f>work!L52</f>
        <v>20150608</v>
      </c>
      <c r="I52" s="124">
        <f t="shared" si="0"/>
        <v>1594130</v>
      </c>
      <c r="J52" s="124">
        <f t="shared" si="1"/>
        <v>1228908</v>
      </c>
    </row>
    <row r="53" spans="1:10" ht="15.75" thickBot="1">
      <c r="A53" s="119">
        <v>23</v>
      </c>
      <c r="B53" s="120" t="s">
        <v>323</v>
      </c>
      <c r="C53" s="121" t="s">
        <v>255</v>
      </c>
      <c r="D53" s="121" t="s">
        <v>324</v>
      </c>
      <c r="E53" s="122">
        <f>work!G53+work!H53</f>
        <v>24301</v>
      </c>
      <c r="F53" s="122">
        <f>work!I53+work!J53</f>
        <v>403520</v>
      </c>
      <c r="G53" s="113"/>
      <c r="H53" s="123" t="str">
        <f>work!L53</f>
        <v>20150507</v>
      </c>
      <c r="I53" s="124">
        <f t="shared" si="0"/>
        <v>24301</v>
      </c>
      <c r="J53" s="124">
        <f t="shared" si="1"/>
        <v>403520</v>
      </c>
    </row>
    <row r="54" spans="1:10" ht="15.75" thickBot="1">
      <c r="A54" s="119">
        <v>24</v>
      </c>
      <c r="B54" s="120" t="s">
        <v>327</v>
      </c>
      <c r="C54" s="121" t="s">
        <v>325</v>
      </c>
      <c r="D54" s="121" t="s">
        <v>328</v>
      </c>
      <c r="E54" s="122">
        <f>work!G54+work!H54</f>
        <v>1062190</v>
      </c>
      <c r="F54" s="122">
        <f>work!I54+work!J54</f>
        <v>276137</v>
      </c>
      <c r="G54" s="113"/>
      <c r="H54" s="123" t="str">
        <f>work!L54</f>
        <v>20150608</v>
      </c>
      <c r="I54" s="124">
        <f t="shared" si="0"/>
        <v>1062190</v>
      </c>
      <c r="J54" s="124">
        <f t="shared" si="1"/>
        <v>276137</v>
      </c>
    </row>
    <row r="55" spans="1:10" ht="15.75" thickBot="1">
      <c r="A55" s="119">
        <v>25</v>
      </c>
      <c r="B55" s="120" t="s">
        <v>330</v>
      </c>
      <c r="C55" s="121" t="s">
        <v>325</v>
      </c>
      <c r="D55" s="121" t="s">
        <v>331</v>
      </c>
      <c r="E55" s="122">
        <f>work!G55+work!H55</f>
        <v>53363</v>
      </c>
      <c r="F55" s="122">
        <f>work!I55+work!J55</f>
        <v>310777</v>
      </c>
      <c r="G55" s="113"/>
      <c r="H55" s="123" t="str">
        <f>work!L55</f>
        <v>20150507</v>
      </c>
      <c r="I55" s="124">
        <f t="shared" si="0"/>
        <v>53363</v>
      </c>
      <c r="J55" s="124">
        <f t="shared" si="1"/>
        <v>310777</v>
      </c>
    </row>
    <row r="56" spans="1:10" ht="15.75" thickBot="1">
      <c r="A56" s="119">
        <v>26</v>
      </c>
      <c r="B56" s="120" t="s">
        <v>333</v>
      </c>
      <c r="C56" s="121" t="s">
        <v>325</v>
      </c>
      <c r="D56" s="121" t="s">
        <v>334</v>
      </c>
      <c r="E56" s="122">
        <f>work!G56+work!H56</f>
        <v>2406684</v>
      </c>
      <c r="F56" s="122">
        <f>work!I56+work!J56</f>
        <v>100</v>
      </c>
      <c r="G56" s="113"/>
      <c r="H56" s="123" t="str">
        <f>work!L56</f>
        <v>20150507</v>
      </c>
      <c r="I56" s="124">
        <f t="shared" si="0"/>
        <v>2406684</v>
      </c>
      <c r="J56" s="124">
        <f t="shared" si="1"/>
        <v>100</v>
      </c>
    </row>
    <row r="57" spans="1:10" ht="15.75" thickBot="1">
      <c r="A57" s="119">
        <v>27</v>
      </c>
      <c r="B57" s="120" t="s">
        <v>336</v>
      </c>
      <c r="C57" s="121" t="s">
        <v>325</v>
      </c>
      <c r="D57" s="121" t="s">
        <v>337</v>
      </c>
      <c r="E57" s="122">
        <f>work!G57+work!H57</f>
        <v>239631</v>
      </c>
      <c r="F57" s="122">
        <f>work!I57+work!J57</f>
        <v>350</v>
      </c>
      <c r="G57" s="113"/>
      <c r="H57" s="123" t="str">
        <f>work!L57</f>
        <v>20150608</v>
      </c>
      <c r="I57" s="124">
        <f t="shared" si="0"/>
        <v>239631</v>
      </c>
      <c r="J57" s="124">
        <f t="shared" si="1"/>
        <v>350</v>
      </c>
    </row>
    <row r="58" spans="1:10" ht="15.75" thickBot="1">
      <c r="A58" s="119">
        <v>28</v>
      </c>
      <c r="B58" s="120" t="s">
        <v>339</v>
      </c>
      <c r="C58" s="121" t="s">
        <v>325</v>
      </c>
      <c r="D58" s="121" t="s">
        <v>340</v>
      </c>
      <c r="E58" s="122">
        <f>work!G58+work!H58</f>
        <v>548290</v>
      </c>
      <c r="F58" s="122">
        <f>work!I58+work!J58</f>
        <v>972165</v>
      </c>
      <c r="G58" s="113"/>
      <c r="H58" s="123" t="str">
        <f>work!L58</f>
        <v>20150608</v>
      </c>
      <c r="I58" s="124">
        <f t="shared" si="0"/>
        <v>548290</v>
      </c>
      <c r="J58" s="124">
        <f t="shared" si="1"/>
        <v>972165</v>
      </c>
    </row>
    <row r="59" spans="1:10" ht="15.75" thickBot="1">
      <c r="A59" s="119">
        <v>29</v>
      </c>
      <c r="B59" s="120" t="s">
        <v>342</v>
      </c>
      <c r="C59" s="121" t="s">
        <v>325</v>
      </c>
      <c r="D59" s="121" t="s">
        <v>343</v>
      </c>
      <c r="E59" s="122">
        <f>work!G59+work!H59</f>
        <v>1211923</v>
      </c>
      <c r="F59" s="122">
        <f>work!I59+work!J59</f>
        <v>30900</v>
      </c>
      <c r="G59" s="113"/>
      <c r="H59" s="123" t="str">
        <f>work!L59</f>
        <v>20150507</v>
      </c>
      <c r="I59" s="124">
        <f t="shared" si="0"/>
        <v>1211923</v>
      </c>
      <c r="J59" s="124">
        <f t="shared" si="1"/>
        <v>30900</v>
      </c>
    </row>
    <row r="60" spans="1:10" ht="15.75" thickBot="1">
      <c r="A60" s="119">
        <v>30</v>
      </c>
      <c r="B60" s="120" t="s">
        <v>345</v>
      </c>
      <c r="C60" s="121" t="s">
        <v>325</v>
      </c>
      <c r="D60" s="121" t="s">
        <v>346</v>
      </c>
      <c r="E60" s="122">
        <f>work!G60+work!H60</f>
        <v>182402</v>
      </c>
      <c r="F60" s="122">
        <f>work!I60+work!J60</f>
        <v>94095</v>
      </c>
      <c r="G60" s="113"/>
      <c r="H60" s="123" t="str">
        <f>work!L60</f>
        <v>20150507</v>
      </c>
      <c r="I60" s="124">
        <f t="shared" si="0"/>
        <v>182402</v>
      </c>
      <c r="J60" s="124">
        <f t="shared" si="1"/>
        <v>94095</v>
      </c>
    </row>
    <row r="61" spans="1:10" ht="15.75" thickBot="1">
      <c r="A61" s="119">
        <v>31</v>
      </c>
      <c r="B61" s="120" t="s">
        <v>348</v>
      </c>
      <c r="C61" s="121" t="s">
        <v>325</v>
      </c>
      <c r="D61" s="121" t="s">
        <v>349</v>
      </c>
      <c r="E61" s="122">
        <f>work!G61+work!H61</f>
        <v>1544167</v>
      </c>
      <c r="F61" s="122">
        <f>work!I61+work!J61</f>
        <v>69901</v>
      </c>
      <c r="G61" s="113"/>
      <c r="H61" s="123" t="str">
        <f>work!L61</f>
        <v>20150608</v>
      </c>
      <c r="I61" s="124">
        <f t="shared" si="0"/>
        <v>1544167</v>
      </c>
      <c r="J61" s="124">
        <f t="shared" si="1"/>
        <v>69901</v>
      </c>
    </row>
    <row r="62" spans="1:10" ht="15.75" thickBot="1">
      <c r="A62" s="119">
        <v>32</v>
      </c>
      <c r="B62" s="120" t="s">
        <v>351</v>
      </c>
      <c r="C62" s="121" t="s">
        <v>325</v>
      </c>
      <c r="D62" s="121" t="s">
        <v>352</v>
      </c>
      <c r="E62" s="122">
        <f>work!G62+work!H62</f>
        <v>832934</v>
      </c>
      <c r="F62" s="122">
        <f>work!I62+work!J62</f>
        <v>57500</v>
      </c>
      <c r="G62" s="113"/>
      <c r="H62" s="123" t="str">
        <f>work!L62</f>
        <v>20150507</v>
      </c>
      <c r="I62" s="124">
        <f t="shared" si="0"/>
        <v>832934</v>
      </c>
      <c r="J62" s="124">
        <f t="shared" si="1"/>
        <v>57500</v>
      </c>
    </row>
    <row r="63" spans="1:10" ht="15.75" thickBot="1">
      <c r="A63" s="119">
        <v>33</v>
      </c>
      <c r="B63" s="120" t="s">
        <v>354</v>
      </c>
      <c r="C63" s="121" t="s">
        <v>325</v>
      </c>
      <c r="D63" s="121" t="s">
        <v>355</v>
      </c>
      <c r="E63" s="122">
        <f>work!G63+work!H63</f>
        <v>0</v>
      </c>
      <c r="F63" s="122">
        <f>work!I63+work!J63</f>
        <v>0</v>
      </c>
      <c r="G63" s="113"/>
      <c r="H63" s="123" t="str">
        <f>work!L63</f>
        <v>No report</v>
      </c>
      <c r="I63" s="124">
        <f t="shared" si="0"/>
        <v>0</v>
      </c>
      <c r="J63" s="124">
        <f t="shared" si="1"/>
        <v>0</v>
      </c>
    </row>
    <row r="64" spans="1:10" ht="15.75" thickBot="1">
      <c r="A64" s="119">
        <v>34</v>
      </c>
      <c r="B64" s="120" t="s">
        <v>357</v>
      </c>
      <c r="C64" s="121" t="s">
        <v>325</v>
      </c>
      <c r="D64" s="121" t="s">
        <v>358</v>
      </c>
      <c r="E64" s="122">
        <f>work!G64+work!H64</f>
        <v>782878</v>
      </c>
      <c r="F64" s="122">
        <f>work!I64+work!J64</f>
        <v>2788100</v>
      </c>
      <c r="G64" s="113"/>
      <c r="H64" s="123" t="str">
        <f>work!L64</f>
        <v>20150608</v>
      </c>
      <c r="I64" s="124">
        <f t="shared" si="0"/>
        <v>782878</v>
      </c>
      <c r="J64" s="124">
        <f t="shared" si="1"/>
        <v>2788100</v>
      </c>
    </row>
    <row r="65" spans="1:10" ht="15.75" thickBot="1">
      <c r="A65" s="119">
        <v>35</v>
      </c>
      <c r="B65" s="120" t="s">
        <v>360</v>
      </c>
      <c r="C65" s="121" t="s">
        <v>325</v>
      </c>
      <c r="D65" s="121" t="s">
        <v>361</v>
      </c>
      <c r="E65" s="122">
        <f>work!G65+work!H65</f>
        <v>318572</v>
      </c>
      <c r="F65" s="122">
        <f>work!I65+work!J65</f>
        <v>781313</v>
      </c>
      <c r="G65" s="113"/>
      <c r="H65" s="123" t="str">
        <f>work!L65</f>
        <v>20150608</v>
      </c>
      <c r="I65" s="124">
        <f t="shared" si="0"/>
        <v>318572</v>
      </c>
      <c r="J65" s="124">
        <f t="shared" si="1"/>
        <v>781313</v>
      </c>
    </row>
    <row r="66" spans="1:10" ht="15.75" thickBot="1">
      <c r="A66" s="119">
        <v>36</v>
      </c>
      <c r="B66" s="120" t="s">
        <v>363</v>
      </c>
      <c r="C66" s="121" t="s">
        <v>325</v>
      </c>
      <c r="D66" s="121" t="s">
        <v>364</v>
      </c>
      <c r="E66" s="122">
        <f>work!G66+work!H66</f>
        <v>3277909</v>
      </c>
      <c r="F66" s="122">
        <f>work!I66+work!J66</f>
        <v>510720</v>
      </c>
      <c r="G66" s="113"/>
      <c r="H66" s="123" t="str">
        <f>work!L66</f>
        <v>20150507</v>
      </c>
      <c r="I66" s="124">
        <f t="shared" si="0"/>
        <v>3277909</v>
      </c>
      <c r="J66" s="124">
        <f t="shared" si="1"/>
        <v>510720</v>
      </c>
    </row>
    <row r="67" spans="1:10" ht="15.75" thickBot="1">
      <c r="A67" s="119">
        <v>37</v>
      </c>
      <c r="B67" s="120" t="s">
        <v>366</v>
      </c>
      <c r="C67" s="121" t="s">
        <v>325</v>
      </c>
      <c r="D67" s="121" t="s">
        <v>367</v>
      </c>
      <c r="E67" s="122">
        <f>work!G67+work!H67</f>
        <v>348936</v>
      </c>
      <c r="F67" s="122">
        <f>work!I67+work!J67</f>
        <v>118600</v>
      </c>
      <c r="G67" s="113"/>
      <c r="H67" s="123" t="str">
        <f>work!L67</f>
        <v>20150608</v>
      </c>
      <c r="I67" s="124">
        <f t="shared" si="0"/>
        <v>348936</v>
      </c>
      <c r="J67" s="124">
        <f t="shared" si="1"/>
        <v>118600</v>
      </c>
    </row>
    <row r="68" spans="1:10" ht="15.75" thickBot="1">
      <c r="A68" s="119">
        <v>38</v>
      </c>
      <c r="B68" s="120" t="s">
        <v>369</v>
      </c>
      <c r="C68" s="121" t="s">
        <v>325</v>
      </c>
      <c r="D68" s="121" t="s">
        <v>370</v>
      </c>
      <c r="E68" s="122">
        <f>work!G68+work!H68</f>
        <v>1220858</v>
      </c>
      <c r="F68" s="122">
        <f>work!I68+work!J68</f>
        <v>1376190</v>
      </c>
      <c r="G68" s="113"/>
      <c r="H68" s="123" t="str">
        <f>work!L68</f>
        <v>20150507</v>
      </c>
      <c r="I68" s="124">
        <f t="shared" si="0"/>
        <v>1220858</v>
      </c>
      <c r="J68" s="124">
        <f t="shared" si="1"/>
        <v>1376190</v>
      </c>
    </row>
    <row r="69" spans="1:10" ht="15.75" thickBot="1">
      <c r="A69" s="119">
        <v>39</v>
      </c>
      <c r="B69" s="120" t="s">
        <v>372</v>
      </c>
      <c r="C69" s="121" t="s">
        <v>325</v>
      </c>
      <c r="D69" s="121" t="s">
        <v>373</v>
      </c>
      <c r="E69" s="122">
        <f>work!G69+work!H69</f>
        <v>1872269</v>
      </c>
      <c r="F69" s="122">
        <f>work!I69+work!J69</f>
        <v>618852</v>
      </c>
      <c r="G69" s="113"/>
      <c r="H69" s="123" t="str">
        <f>work!L69</f>
        <v>20150507</v>
      </c>
      <c r="I69" s="124">
        <f t="shared" si="0"/>
        <v>1872269</v>
      </c>
      <c r="J69" s="124">
        <f t="shared" si="1"/>
        <v>618852</v>
      </c>
    </row>
    <row r="70" spans="1:10" ht="15.75" thickBot="1">
      <c r="A70" s="119">
        <v>40</v>
      </c>
      <c r="B70" s="120" t="s">
        <v>375</v>
      </c>
      <c r="C70" s="121" t="s">
        <v>325</v>
      </c>
      <c r="D70" s="121" t="s">
        <v>376</v>
      </c>
      <c r="E70" s="122">
        <f>work!G70+work!H70</f>
        <v>1768986</v>
      </c>
      <c r="F70" s="122">
        <f>work!I70+work!J70</f>
        <v>2284049</v>
      </c>
      <c r="G70" s="113"/>
      <c r="H70" s="123" t="str">
        <f>work!L70</f>
        <v>20150608</v>
      </c>
      <c r="I70" s="124">
        <f t="shared" si="0"/>
        <v>1768986</v>
      </c>
      <c r="J70" s="124">
        <f t="shared" si="1"/>
        <v>2284049</v>
      </c>
    </row>
    <row r="71" spans="1:10" ht="15.75" thickBot="1">
      <c r="A71" s="119">
        <v>41</v>
      </c>
      <c r="B71" s="120" t="s">
        <v>378</v>
      </c>
      <c r="C71" s="121" t="s">
        <v>325</v>
      </c>
      <c r="D71" s="121" t="s">
        <v>379</v>
      </c>
      <c r="E71" s="122">
        <f>work!G71+work!H71</f>
        <v>649550</v>
      </c>
      <c r="F71" s="122">
        <f>work!I71+work!J71</f>
        <v>425182</v>
      </c>
      <c r="G71" s="113"/>
      <c r="H71" s="123" t="str">
        <f>work!L71</f>
        <v>20150507</v>
      </c>
      <c r="I71" s="124">
        <f t="shared" si="0"/>
        <v>649550</v>
      </c>
      <c r="J71" s="124">
        <f t="shared" si="1"/>
        <v>425182</v>
      </c>
    </row>
    <row r="72" spans="1:10" ht="15.75" thickBot="1">
      <c r="A72" s="119">
        <v>42</v>
      </c>
      <c r="B72" s="120" t="s">
        <v>381</v>
      </c>
      <c r="C72" s="121" t="s">
        <v>325</v>
      </c>
      <c r="D72" s="121" t="s">
        <v>382</v>
      </c>
      <c r="E72" s="122">
        <f>work!G72+work!H72</f>
        <v>3814482</v>
      </c>
      <c r="F72" s="122">
        <f>work!I72+work!J72</f>
        <v>2749978</v>
      </c>
      <c r="G72" s="113"/>
      <c r="H72" s="123" t="str">
        <f>work!L72</f>
        <v>20150507</v>
      </c>
      <c r="I72" s="124">
        <f t="shared" si="0"/>
        <v>3814482</v>
      </c>
      <c r="J72" s="124">
        <f t="shared" si="1"/>
        <v>2749978</v>
      </c>
    </row>
    <row r="73" spans="1:10" ht="15.75" thickBot="1">
      <c r="A73" s="119">
        <v>43</v>
      </c>
      <c r="B73" s="120" t="s">
        <v>384</v>
      </c>
      <c r="C73" s="121" t="s">
        <v>325</v>
      </c>
      <c r="D73" s="121" t="s">
        <v>385</v>
      </c>
      <c r="E73" s="122">
        <f>work!G73+work!H73</f>
        <v>6752904</v>
      </c>
      <c r="F73" s="122">
        <f>work!I73+work!J73</f>
        <v>76287</v>
      </c>
      <c r="G73" s="113"/>
      <c r="H73" s="123" t="str">
        <f>work!L73</f>
        <v>20150507</v>
      </c>
      <c r="I73" s="124">
        <f t="shared" si="0"/>
        <v>6752904</v>
      </c>
      <c r="J73" s="124">
        <f t="shared" si="1"/>
        <v>76287</v>
      </c>
    </row>
    <row r="74" spans="1:10" ht="15.75" thickBot="1">
      <c r="A74" s="119">
        <v>44</v>
      </c>
      <c r="B74" s="120" t="s">
        <v>387</v>
      </c>
      <c r="C74" s="121" t="s">
        <v>325</v>
      </c>
      <c r="D74" s="121" t="s">
        <v>388</v>
      </c>
      <c r="E74" s="122">
        <f>work!G74+work!H74</f>
        <v>513807</v>
      </c>
      <c r="F74" s="122">
        <f>work!I74+work!J74</f>
        <v>153824</v>
      </c>
      <c r="G74" s="113"/>
      <c r="H74" s="123" t="str">
        <f>work!L74</f>
        <v>20150507</v>
      </c>
      <c r="I74" s="124">
        <f t="shared" si="0"/>
        <v>513807</v>
      </c>
      <c r="J74" s="124">
        <f t="shared" si="1"/>
        <v>153824</v>
      </c>
    </row>
    <row r="75" spans="1:10" ht="15.75" thickBot="1">
      <c r="A75" s="119">
        <v>45</v>
      </c>
      <c r="B75" s="120" t="s">
        <v>390</v>
      </c>
      <c r="C75" s="121" t="s">
        <v>325</v>
      </c>
      <c r="D75" s="121" t="s">
        <v>391</v>
      </c>
      <c r="E75" s="122">
        <f>work!G75+work!H75</f>
        <v>762425</v>
      </c>
      <c r="F75" s="122">
        <f>work!I75+work!J75</f>
        <v>61125</v>
      </c>
      <c r="G75" s="113"/>
      <c r="H75" s="123" t="str">
        <f>work!L75</f>
        <v>20150507</v>
      </c>
      <c r="I75" s="124">
        <f t="shared" si="0"/>
        <v>762425</v>
      </c>
      <c r="J75" s="124">
        <f t="shared" si="1"/>
        <v>61125</v>
      </c>
    </row>
    <row r="76" spans="1:10" ht="15.75" thickBot="1">
      <c r="A76" s="119">
        <v>46</v>
      </c>
      <c r="B76" s="120" t="s">
        <v>393</v>
      </c>
      <c r="C76" s="121" t="s">
        <v>325</v>
      </c>
      <c r="D76" s="121" t="s">
        <v>394</v>
      </c>
      <c r="E76" s="122">
        <f>work!G76+work!H76</f>
        <v>818035</v>
      </c>
      <c r="F76" s="122">
        <f>work!I76+work!J76</f>
        <v>1461701</v>
      </c>
      <c r="G76" s="113"/>
      <c r="H76" s="123" t="str">
        <f>work!L76</f>
        <v>20150608</v>
      </c>
      <c r="I76" s="124">
        <f t="shared" si="0"/>
        <v>818035</v>
      </c>
      <c r="J76" s="124">
        <f t="shared" si="1"/>
        <v>1461701</v>
      </c>
    </row>
    <row r="77" spans="1:10" ht="15.75" thickBot="1">
      <c r="A77" s="119">
        <v>47</v>
      </c>
      <c r="B77" s="120" t="s">
        <v>396</v>
      </c>
      <c r="C77" s="121" t="s">
        <v>325</v>
      </c>
      <c r="D77" s="121" t="s">
        <v>397</v>
      </c>
      <c r="E77" s="122">
        <f>work!G77+work!H77</f>
        <v>197377</v>
      </c>
      <c r="F77" s="122">
        <f>work!I77+work!J77</f>
        <v>7500</v>
      </c>
      <c r="G77" s="113"/>
      <c r="H77" s="123" t="str">
        <f>work!L77</f>
        <v>20150507</v>
      </c>
      <c r="I77" s="124">
        <f t="shared" si="0"/>
        <v>197377</v>
      </c>
      <c r="J77" s="124">
        <f t="shared" si="1"/>
        <v>7500</v>
      </c>
    </row>
    <row r="78" spans="1:10" ht="15.75" thickBot="1">
      <c r="A78" s="119">
        <v>48</v>
      </c>
      <c r="B78" s="120" t="s">
        <v>399</v>
      </c>
      <c r="C78" s="121" t="s">
        <v>325</v>
      </c>
      <c r="D78" s="121" t="s">
        <v>400</v>
      </c>
      <c r="E78" s="122">
        <f>work!G78+work!H78</f>
        <v>484719</v>
      </c>
      <c r="F78" s="122">
        <f>work!I78+work!J78</f>
        <v>4933701</v>
      </c>
      <c r="G78" s="113"/>
      <c r="H78" s="123" t="str">
        <f>work!L78</f>
        <v>20150507</v>
      </c>
      <c r="I78" s="124">
        <f t="shared" si="0"/>
        <v>484719</v>
      </c>
      <c r="J78" s="124">
        <f t="shared" si="1"/>
        <v>4933701</v>
      </c>
    </row>
    <row r="79" spans="1:10" ht="15.75" thickBot="1">
      <c r="A79" s="119">
        <v>49</v>
      </c>
      <c r="B79" s="120" t="s">
        <v>402</v>
      </c>
      <c r="C79" s="121" t="s">
        <v>325</v>
      </c>
      <c r="D79" s="121" t="s">
        <v>403</v>
      </c>
      <c r="E79" s="122">
        <f>work!G79+work!H79</f>
        <v>218202</v>
      </c>
      <c r="F79" s="122">
        <f>work!I79+work!J79</f>
        <v>507</v>
      </c>
      <c r="G79" s="113"/>
      <c r="H79" s="123" t="str">
        <f>work!L79</f>
        <v>20150507</v>
      </c>
      <c r="I79" s="124">
        <f t="shared" si="0"/>
        <v>218202</v>
      </c>
      <c r="J79" s="124">
        <f t="shared" si="1"/>
        <v>507</v>
      </c>
    </row>
    <row r="80" spans="1:10" ht="15.75" thickBot="1">
      <c r="A80" s="119">
        <v>50</v>
      </c>
      <c r="B80" s="120" t="s">
        <v>405</v>
      </c>
      <c r="C80" s="121" t="s">
        <v>325</v>
      </c>
      <c r="D80" s="121" t="s">
        <v>406</v>
      </c>
      <c r="E80" s="122">
        <f>work!G80+work!H80</f>
        <v>923177</v>
      </c>
      <c r="F80" s="122">
        <f>work!I80+work!J80</f>
        <v>425600</v>
      </c>
      <c r="G80" s="113"/>
      <c r="H80" s="123" t="str">
        <f>work!L80</f>
        <v>20150507</v>
      </c>
      <c r="I80" s="124">
        <f t="shared" si="0"/>
        <v>923177</v>
      </c>
      <c r="J80" s="124">
        <f t="shared" si="1"/>
        <v>425600</v>
      </c>
    </row>
    <row r="81" spans="1:10" ht="15.75" thickBot="1">
      <c r="A81" s="119">
        <v>51</v>
      </c>
      <c r="B81" s="120" t="s">
        <v>408</v>
      </c>
      <c r="C81" s="121" t="s">
        <v>325</v>
      </c>
      <c r="D81" s="121" t="s">
        <v>409</v>
      </c>
      <c r="E81" s="122">
        <f>work!G81+work!H81</f>
        <v>488353</v>
      </c>
      <c r="F81" s="122">
        <f>work!I81+work!J81</f>
        <v>0</v>
      </c>
      <c r="G81" s="113"/>
      <c r="H81" s="123" t="str">
        <f>work!L81</f>
        <v>20150507</v>
      </c>
      <c r="I81" s="124">
        <f t="shared" si="0"/>
        <v>488353</v>
      </c>
      <c r="J81" s="124">
        <f t="shared" si="1"/>
        <v>0</v>
      </c>
    </row>
    <row r="82" spans="1:10" ht="15.75" thickBot="1">
      <c r="A82" s="119">
        <v>52</v>
      </c>
      <c r="B82" s="120" t="s">
        <v>411</v>
      </c>
      <c r="C82" s="121" t="s">
        <v>325</v>
      </c>
      <c r="D82" s="121" t="s">
        <v>412</v>
      </c>
      <c r="E82" s="122">
        <f>work!G82+work!H82</f>
        <v>841284</v>
      </c>
      <c r="F82" s="122">
        <f>work!I82+work!J82</f>
        <v>78135</v>
      </c>
      <c r="G82" s="113"/>
      <c r="H82" s="123" t="str">
        <f>work!L82</f>
        <v>20150507</v>
      </c>
      <c r="I82" s="124">
        <f t="shared" si="0"/>
        <v>841284</v>
      </c>
      <c r="J82" s="124">
        <f t="shared" si="1"/>
        <v>78135</v>
      </c>
    </row>
    <row r="83" spans="1:10" ht="15.75" thickBot="1">
      <c r="A83" s="119">
        <v>53</v>
      </c>
      <c r="B83" s="120" t="s">
        <v>414</v>
      </c>
      <c r="C83" s="121" t="s">
        <v>325</v>
      </c>
      <c r="D83" s="121" t="s">
        <v>415</v>
      </c>
      <c r="E83" s="122">
        <f>work!G83+work!H83</f>
        <v>124773</v>
      </c>
      <c r="F83" s="122">
        <f>work!I83+work!J83</f>
        <v>54345</v>
      </c>
      <c r="G83" s="113"/>
      <c r="H83" s="123" t="str">
        <f>work!L83</f>
        <v>20150507</v>
      </c>
      <c r="I83" s="124">
        <f t="shared" si="0"/>
        <v>124773</v>
      </c>
      <c r="J83" s="124">
        <f t="shared" si="1"/>
        <v>54345</v>
      </c>
    </row>
    <row r="84" spans="1:10" ht="15.75" thickBot="1">
      <c r="A84" s="119">
        <v>54</v>
      </c>
      <c r="B84" s="120" t="s">
        <v>417</v>
      </c>
      <c r="C84" s="121" t="s">
        <v>325</v>
      </c>
      <c r="D84" s="121" t="s">
        <v>418</v>
      </c>
      <c r="E84" s="122">
        <f>work!G84+work!H84</f>
        <v>335153</v>
      </c>
      <c r="F84" s="122">
        <f>work!I84+work!J84</f>
        <v>608850</v>
      </c>
      <c r="G84" s="113"/>
      <c r="H84" s="123" t="str">
        <f>work!L84</f>
        <v>20150507</v>
      </c>
      <c r="I84" s="124">
        <f t="shared" si="0"/>
        <v>335153</v>
      </c>
      <c r="J84" s="124">
        <f t="shared" si="1"/>
        <v>608850</v>
      </c>
    </row>
    <row r="85" spans="1:10" ht="15.75" thickBot="1">
      <c r="A85" s="119">
        <v>55</v>
      </c>
      <c r="B85" s="120" t="s">
        <v>420</v>
      </c>
      <c r="C85" s="121" t="s">
        <v>325</v>
      </c>
      <c r="D85" s="121" t="s">
        <v>421</v>
      </c>
      <c r="E85" s="122">
        <f>work!G85+work!H85</f>
        <v>636050</v>
      </c>
      <c r="F85" s="122">
        <f>work!I85+work!J85</f>
        <v>665748</v>
      </c>
      <c r="G85" s="113"/>
      <c r="H85" s="123" t="str">
        <f>work!L85</f>
        <v>20150507</v>
      </c>
      <c r="I85" s="124">
        <f t="shared" si="0"/>
        <v>636050</v>
      </c>
      <c r="J85" s="124">
        <f t="shared" si="1"/>
        <v>665748</v>
      </c>
    </row>
    <row r="86" spans="1:10" ht="15.75" thickBot="1">
      <c r="A86" s="119">
        <v>56</v>
      </c>
      <c r="B86" s="120" t="s">
        <v>423</v>
      </c>
      <c r="C86" s="121" t="s">
        <v>325</v>
      </c>
      <c r="D86" s="121" t="s">
        <v>424</v>
      </c>
      <c r="E86" s="122">
        <f>work!G86+work!H86</f>
        <v>2288280</v>
      </c>
      <c r="F86" s="122">
        <f>work!I86+work!J86</f>
        <v>1029772</v>
      </c>
      <c r="G86" s="113"/>
      <c r="H86" s="123" t="str">
        <f>work!L86</f>
        <v>20150507</v>
      </c>
      <c r="I86" s="124">
        <f t="shared" si="0"/>
        <v>2288280</v>
      </c>
      <c r="J86" s="124">
        <f t="shared" si="1"/>
        <v>1029772</v>
      </c>
    </row>
    <row r="87" spans="1:10" ht="15.75" thickBot="1">
      <c r="A87" s="119">
        <v>57</v>
      </c>
      <c r="B87" s="120" t="s">
        <v>426</v>
      </c>
      <c r="C87" s="121" t="s">
        <v>325</v>
      </c>
      <c r="D87" s="121" t="s">
        <v>427</v>
      </c>
      <c r="E87" s="122">
        <f>work!G87+work!H87</f>
        <v>222090</v>
      </c>
      <c r="F87" s="122">
        <f>work!I87+work!J87</f>
        <v>19865</v>
      </c>
      <c r="G87" s="113"/>
      <c r="H87" s="123" t="str">
        <f>work!L87</f>
        <v>20150507</v>
      </c>
      <c r="I87" s="124">
        <f t="shared" si="0"/>
        <v>222090</v>
      </c>
      <c r="J87" s="124">
        <f t="shared" si="1"/>
        <v>19865</v>
      </c>
    </row>
    <row r="88" spans="1:10" ht="15.75" thickBot="1">
      <c r="A88" s="119">
        <v>58</v>
      </c>
      <c r="B88" s="120" t="s">
        <v>429</v>
      </c>
      <c r="C88" s="121" t="s">
        <v>325</v>
      </c>
      <c r="D88" s="121" t="s">
        <v>430</v>
      </c>
      <c r="E88" s="122">
        <f>work!G88+work!H88</f>
        <v>1333814</v>
      </c>
      <c r="F88" s="122">
        <f>work!I88+work!J88</f>
        <v>467651</v>
      </c>
      <c r="G88" s="113"/>
      <c r="H88" s="123" t="str">
        <f>work!L88</f>
        <v>20150507</v>
      </c>
      <c r="I88" s="124">
        <f t="shared" si="0"/>
        <v>1333814</v>
      </c>
      <c r="J88" s="124">
        <f t="shared" si="1"/>
        <v>467651</v>
      </c>
    </row>
    <row r="89" spans="1:10" ht="15.75" thickBot="1">
      <c r="A89" s="119">
        <v>59</v>
      </c>
      <c r="B89" s="120" t="s">
        <v>432</v>
      </c>
      <c r="C89" s="121" t="s">
        <v>325</v>
      </c>
      <c r="D89" s="121" t="s">
        <v>433</v>
      </c>
      <c r="E89" s="122">
        <f>work!G89+work!H89</f>
        <v>1465704</v>
      </c>
      <c r="F89" s="122">
        <f>work!I89+work!J89</f>
        <v>406107</v>
      </c>
      <c r="G89" s="113"/>
      <c r="H89" s="123" t="str">
        <f>work!L89</f>
        <v>20150507</v>
      </c>
      <c r="I89" s="124">
        <f t="shared" si="0"/>
        <v>1465704</v>
      </c>
      <c r="J89" s="124">
        <f t="shared" si="1"/>
        <v>406107</v>
      </c>
    </row>
    <row r="90" spans="1:10" ht="15.75" thickBot="1">
      <c r="A90" s="119">
        <v>60</v>
      </c>
      <c r="B90" s="120" t="s">
        <v>435</v>
      </c>
      <c r="C90" s="121" t="s">
        <v>325</v>
      </c>
      <c r="D90" s="121" t="s">
        <v>436</v>
      </c>
      <c r="E90" s="122">
        <f>work!G90+work!H90</f>
        <v>243560</v>
      </c>
      <c r="F90" s="122">
        <f>work!I90+work!J90</f>
        <v>424849</v>
      </c>
      <c r="G90" s="113"/>
      <c r="H90" s="123" t="str">
        <f>work!L90</f>
        <v>20150608</v>
      </c>
      <c r="I90" s="124">
        <f t="shared" si="0"/>
        <v>243560</v>
      </c>
      <c r="J90" s="124">
        <f t="shared" si="1"/>
        <v>424849</v>
      </c>
    </row>
    <row r="91" spans="1:10" ht="15.75" thickBot="1">
      <c r="A91" s="119">
        <v>61</v>
      </c>
      <c r="B91" s="120" t="s">
        <v>438</v>
      </c>
      <c r="C91" s="121" t="s">
        <v>325</v>
      </c>
      <c r="D91" s="121" t="s">
        <v>439</v>
      </c>
      <c r="E91" s="122">
        <f>work!G91+work!H91</f>
        <v>370324</v>
      </c>
      <c r="F91" s="122">
        <f>work!I91+work!J91</f>
        <v>111522</v>
      </c>
      <c r="G91" s="113"/>
      <c r="H91" s="123" t="str">
        <f>work!L91</f>
        <v>20150608</v>
      </c>
      <c r="I91" s="124">
        <f t="shared" si="0"/>
        <v>370324</v>
      </c>
      <c r="J91" s="124">
        <f t="shared" si="1"/>
        <v>111522</v>
      </c>
    </row>
    <row r="92" spans="1:10" ht="15.75" thickBot="1">
      <c r="A92" s="119">
        <v>62</v>
      </c>
      <c r="B92" s="120" t="s">
        <v>441</v>
      </c>
      <c r="C92" s="121" t="s">
        <v>325</v>
      </c>
      <c r="D92" s="121" t="s">
        <v>442</v>
      </c>
      <c r="E92" s="122">
        <f>work!G92+work!H92</f>
        <v>450033</v>
      </c>
      <c r="F92" s="122">
        <f>work!I92+work!J92</f>
        <v>336250</v>
      </c>
      <c r="G92" s="113"/>
      <c r="H92" s="123" t="str">
        <f>work!L92</f>
        <v>20150507</v>
      </c>
      <c r="I92" s="124">
        <f t="shared" si="0"/>
        <v>450033</v>
      </c>
      <c r="J92" s="124">
        <f t="shared" si="1"/>
        <v>336250</v>
      </c>
    </row>
    <row r="93" spans="1:10" ht="15.75" thickBot="1">
      <c r="A93" s="119">
        <v>63</v>
      </c>
      <c r="B93" s="120" t="s">
        <v>444</v>
      </c>
      <c r="C93" s="121" t="s">
        <v>325</v>
      </c>
      <c r="D93" s="121" t="s">
        <v>445</v>
      </c>
      <c r="E93" s="122">
        <f>work!G93+work!H93</f>
        <v>687937</v>
      </c>
      <c r="F93" s="122">
        <f>work!I93+work!J93</f>
        <v>48400</v>
      </c>
      <c r="G93" s="113"/>
      <c r="H93" s="123" t="str">
        <f>work!L93</f>
        <v>20150608</v>
      </c>
      <c r="I93" s="124">
        <f t="shared" si="0"/>
        <v>687937</v>
      </c>
      <c r="J93" s="124">
        <f t="shared" si="1"/>
        <v>48400</v>
      </c>
    </row>
    <row r="94" spans="1:10" ht="15.75" thickBot="1">
      <c r="A94" s="119">
        <v>64</v>
      </c>
      <c r="B94" s="120" t="s">
        <v>447</v>
      </c>
      <c r="C94" s="121" t="s">
        <v>325</v>
      </c>
      <c r="D94" s="121" t="s">
        <v>448</v>
      </c>
      <c r="E94" s="122">
        <f>work!G94+work!H94</f>
        <v>537726</v>
      </c>
      <c r="F94" s="122">
        <f>work!I94+work!J94</f>
        <v>0</v>
      </c>
      <c r="G94" s="113"/>
      <c r="H94" s="123" t="str">
        <f>work!L94</f>
        <v>20150507</v>
      </c>
      <c r="I94" s="124">
        <f t="shared" si="0"/>
        <v>537726</v>
      </c>
      <c r="J94" s="124">
        <f t="shared" si="1"/>
        <v>0</v>
      </c>
    </row>
    <row r="95" spans="1:10" ht="15.75" thickBot="1">
      <c r="A95" s="119">
        <v>65</v>
      </c>
      <c r="B95" s="120" t="s">
        <v>450</v>
      </c>
      <c r="C95" s="121" t="s">
        <v>325</v>
      </c>
      <c r="D95" s="121" t="s">
        <v>452</v>
      </c>
      <c r="E95" s="122">
        <f>work!G95+work!H95</f>
        <v>954980</v>
      </c>
      <c r="F95" s="122">
        <f>work!I95+work!J95</f>
        <v>402258</v>
      </c>
      <c r="G95" s="113"/>
      <c r="H95" s="123" t="str">
        <f>work!L95</f>
        <v>20150507</v>
      </c>
      <c r="I95" s="124">
        <f t="shared" si="0"/>
        <v>954980</v>
      </c>
      <c r="J95" s="124">
        <f t="shared" si="1"/>
        <v>402258</v>
      </c>
    </row>
    <row r="96" spans="1:10" ht="15.75" thickBot="1">
      <c r="A96" s="119">
        <v>66</v>
      </c>
      <c r="B96" s="120" t="s">
        <v>454</v>
      </c>
      <c r="C96" s="121" t="s">
        <v>325</v>
      </c>
      <c r="D96" s="121" t="s">
        <v>455</v>
      </c>
      <c r="E96" s="122">
        <f>work!G96+work!H96</f>
        <v>132926</v>
      </c>
      <c r="F96" s="122">
        <f>work!I96+work!J96</f>
        <v>12900</v>
      </c>
      <c r="G96" s="113"/>
      <c r="H96" s="123" t="str">
        <f>work!L96</f>
        <v>20150608</v>
      </c>
      <c r="I96" s="124">
        <f aca="true" t="shared" si="2" ref="I96:I159">E96</f>
        <v>132926</v>
      </c>
      <c r="J96" s="124">
        <f aca="true" t="shared" si="3" ref="J96:J159">F96</f>
        <v>12900</v>
      </c>
    </row>
    <row r="97" spans="1:10" ht="15.75" thickBot="1">
      <c r="A97" s="119">
        <v>67</v>
      </c>
      <c r="B97" s="120" t="s">
        <v>457</v>
      </c>
      <c r="C97" s="121" t="s">
        <v>325</v>
      </c>
      <c r="D97" s="121" t="s">
        <v>458</v>
      </c>
      <c r="E97" s="122">
        <f>work!G97+work!H97</f>
        <v>565608</v>
      </c>
      <c r="F97" s="122">
        <f>work!I97+work!J97</f>
        <v>14300</v>
      </c>
      <c r="G97" s="113"/>
      <c r="H97" s="123" t="str">
        <f>work!L97</f>
        <v>20150608</v>
      </c>
      <c r="I97" s="124">
        <f t="shared" si="2"/>
        <v>565608</v>
      </c>
      <c r="J97" s="124">
        <f t="shared" si="3"/>
        <v>14300</v>
      </c>
    </row>
    <row r="98" spans="1:10" ht="15.75" thickBot="1">
      <c r="A98" s="119">
        <v>68</v>
      </c>
      <c r="B98" s="120" t="s">
        <v>460</v>
      </c>
      <c r="C98" s="121" t="s">
        <v>325</v>
      </c>
      <c r="D98" s="121" t="s">
        <v>461</v>
      </c>
      <c r="E98" s="122">
        <f>work!G98+work!H98</f>
        <v>2091442</v>
      </c>
      <c r="F98" s="122">
        <f>work!I98+work!J98</f>
        <v>361900</v>
      </c>
      <c r="G98" s="113"/>
      <c r="H98" s="123" t="str">
        <f>work!L98</f>
        <v>20150608</v>
      </c>
      <c r="I98" s="124">
        <f t="shared" si="2"/>
        <v>2091442</v>
      </c>
      <c r="J98" s="124">
        <f t="shared" si="3"/>
        <v>361900</v>
      </c>
    </row>
    <row r="99" spans="1:10" ht="15.75" thickBot="1">
      <c r="A99" s="119">
        <v>69</v>
      </c>
      <c r="B99" s="120" t="s">
        <v>463</v>
      </c>
      <c r="C99" s="121" t="s">
        <v>325</v>
      </c>
      <c r="D99" s="121" t="s">
        <v>464</v>
      </c>
      <c r="E99" s="122">
        <f>work!G99+work!H99</f>
        <v>2498540</v>
      </c>
      <c r="F99" s="122">
        <f>work!I99+work!J99</f>
        <v>11594891</v>
      </c>
      <c r="G99" s="113"/>
      <c r="H99" s="123" t="str">
        <f>work!L99</f>
        <v>20150507</v>
      </c>
      <c r="I99" s="124">
        <f t="shared" si="2"/>
        <v>2498540</v>
      </c>
      <c r="J99" s="124">
        <f t="shared" si="3"/>
        <v>11594891</v>
      </c>
    </row>
    <row r="100" spans="1:10" ht="15.75" thickBot="1">
      <c r="A100" s="119">
        <v>70</v>
      </c>
      <c r="B100" s="120" t="s">
        <v>466</v>
      </c>
      <c r="C100" s="121" t="s">
        <v>325</v>
      </c>
      <c r="D100" s="121" t="s">
        <v>467</v>
      </c>
      <c r="E100" s="122">
        <f>work!G100+work!H100</f>
        <v>492243</v>
      </c>
      <c r="F100" s="122">
        <f>work!I100+work!J100</f>
        <v>119066</v>
      </c>
      <c r="G100" s="113"/>
      <c r="H100" s="123" t="str">
        <f>work!L100</f>
        <v>20150507</v>
      </c>
      <c r="I100" s="124">
        <f t="shared" si="2"/>
        <v>492243</v>
      </c>
      <c r="J100" s="124">
        <f t="shared" si="3"/>
        <v>119066</v>
      </c>
    </row>
    <row r="101" spans="1:10" ht="15.75" thickBot="1">
      <c r="A101" s="119">
        <v>71</v>
      </c>
      <c r="B101" s="120" t="s">
        <v>469</v>
      </c>
      <c r="C101" s="121" t="s">
        <v>325</v>
      </c>
      <c r="D101" s="121" t="s">
        <v>470</v>
      </c>
      <c r="E101" s="122">
        <f>work!G101+work!H101</f>
        <v>926622</v>
      </c>
      <c r="F101" s="122">
        <f>work!I101+work!J101</f>
        <v>621622</v>
      </c>
      <c r="G101" s="113"/>
      <c r="H101" s="123" t="str">
        <f>work!L101</f>
        <v>20150608</v>
      </c>
      <c r="I101" s="124">
        <f t="shared" si="2"/>
        <v>926622</v>
      </c>
      <c r="J101" s="124">
        <f t="shared" si="3"/>
        <v>621622</v>
      </c>
    </row>
    <row r="102" spans="1:10" ht="15.75" thickBot="1">
      <c r="A102" s="119">
        <v>72</v>
      </c>
      <c r="B102" s="120" t="s">
        <v>472</v>
      </c>
      <c r="C102" s="121" t="s">
        <v>325</v>
      </c>
      <c r="D102" s="121" t="s">
        <v>473</v>
      </c>
      <c r="E102" s="122">
        <f>work!G102+work!H102</f>
        <v>362161</v>
      </c>
      <c r="F102" s="122">
        <f>work!I102+work!J102</f>
        <v>810940</v>
      </c>
      <c r="G102" s="113"/>
      <c r="H102" s="123" t="str">
        <f>work!L102</f>
        <v>20150507</v>
      </c>
      <c r="I102" s="124">
        <f t="shared" si="2"/>
        <v>362161</v>
      </c>
      <c r="J102" s="124">
        <f t="shared" si="3"/>
        <v>810940</v>
      </c>
    </row>
    <row r="103" spans="1:10" ht="15.75" thickBot="1">
      <c r="A103" s="119">
        <v>73</v>
      </c>
      <c r="B103" s="120" t="s">
        <v>475</v>
      </c>
      <c r="C103" s="121" t="s">
        <v>325</v>
      </c>
      <c r="D103" s="121" t="s">
        <v>476</v>
      </c>
      <c r="E103" s="122">
        <f>work!G103+work!H103</f>
        <v>225751</v>
      </c>
      <c r="F103" s="122">
        <f>work!I103+work!J103</f>
        <v>373060</v>
      </c>
      <c r="G103" s="113"/>
      <c r="H103" s="123" t="str">
        <f>work!L103</f>
        <v>20150608</v>
      </c>
      <c r="I103" s="124">
        <f t="shared" si="2"/>
        <v>225751</v>
      </c>
      <c r="J103" s="124">
        <f t="shared" si="3"/>
        <v>373060</v>
      </c>
    </row>
    <row r="104" spans="1:10" ht="15.75" thickBot="1">
      <c r="A104" s="119">
        <v>74</v>
      </c>
      <c r="B104" s="120" t="s">
        <v>478</v>
      </c>
      <c r="C104" s="121" t="s">
        <v>325</v>
      </c>
      <c r="D104" s="121" t="s">
        <v>479</v>
      </c>
      <c r="E104" s="122">
        <f>work!G104+work!H104</f>
        <v>2024145</v>
      </c>
      <c r="F104" s="122">
        <f>work!I104+work!J104</f>
        <v>256451</v>
      </c>
      <c r="G104" s="113"/>
      <c r="H104" s="123" t="str">
        <f>work!L104</f>
        <v>20150608</v>
      </c>
      <c r="I104" s="124">
        <f t="shared" si="2"/>
        <v>2024145</v>
      </c>
      <c r="J104" s="124">
        <f t="shared" si="3"/>
        <v>256451</v>
      </c>
    </row>
    <row r="105" spans="1:10" ht="15.75" thickBot="1">
      <c r="A105" s="119">
        <v>75</v>
      </c>
      <c r="B105" s="120" t="s">
        <v>481</v>
      </c>
      <c r="C105" s="121" t="s">
        <v>325</v>
      </c>
      <c r="D105" s="121" t="s">
        <v>482</v>
      </c>
      <c r="E105" s="122">
        <f>work!G105+work!H105</f>
        <v>927562</v>
      </c>
      <c r="F105" s="122">
        <f>work!I105+work!J105</f>
        <v>526442</v>
      </c>
      <c r="G105" s="113"/>
      <c r="H105" s="123" t="str">
        <f>work!L105</f>
        <v>20150608</v>
      </c>
      <c r="I105" s="124">
        <f t="shared" si="2"/>
        <v>927562</v>
      </c>
      <c r="J105" s="124">
        <f t="shared" si="3"/>
        <v>526442</v>
      </c>
    </row>
    <row r="106" spans="1:10" ht="15.75" thickBot="1">
      <c r="A106" s="119">
        <v>76</v>
      </c>
      <c r="B106" s="120" t="s">
        <v>484</v>
      </c>
      <c r="C106" s="121" t="s">
        <v>325</v>
      </c>
      <c r="D106" s="121" t="s">
        <v>485</v>
      </c>
      <c r="E106" s="122">
        <f>work!G106+work!H106</f>
        <v>328641</v>
      </c>
      <c r="F106" s="122">
        <f>work!I106+work!J106</f>
        <v>88560</v>
      </c>
      <c r="G106" s="113"/>
      <c r="H106" s="123" t="str">
        <f>work!L106</f>
        <v>20150608</v>
      </c>
      <c r="I106" s="124">
        <f t="shared" si="2"/>
        <v>328641</v>
      </c>
      <c r="J106" s="124">
        <f t="shared" si="3"/>
        <v>88560</v>
      </c>
    </row>
    <row r="107" spans="1:10" ht="15.75" thickBot="1">
      <c r="A107" s="119">
        <v>77</v>
      </c>
      <c r="B107" s="120" t="s">
        <v>487</v>
      </c>
      <c r="C107" s="121" t="s">
        <v>325</v>
      </c>
      <c r="D107" s="121" t="s">
        <v>488</v>
      </c>
      <c r="E107" s="122">
        <f>work!G107+work!H107</f>
        <v>90364</v>
      </c>
      <c r="F107" s="122">
        <f>work!I107+work!J107</f>
        <v>523700</v>
      </c>
      <c r="G107" s="113"/>
      <c r="H107" s="123" t="str">
        <f>work!L107</f>
        <v>20150507</v>
      </c>
      <c r="I107" s="124">
        <f t="shared" si="2"/>
        <v>90364</v>
      </c>
      <c r="J107" s="124">
        <f t="shared" si="3"/>
        <v>523700</v>
      </c>
    </row>
    <row r="108" spans="1:10" ht="15.75" thickBot="1">
      <c r="A108" s="119">
        <v>78</v>
      </c>
      <c r="B108" s="120" t="s">
        <v>490</v>
      </c>
      <c r="C108" s="121" t="s">
        <v>325</v>
      </c>
      <c r="D108" s="121" t="s">
        <v>491</v>
      </c>
      <c r="E108" s="122">
        <f>work!G108+work!H108</f>
        <v>0</v>
      </c>
      <c r="F108" s="122">
        <f>work!I108+work!J108</f>
        <v>47000</v>
      </c>
      <c r="G108" s="113"/>
      <c r="H108" s="123" t="str">
        <f>work!L108</f>
        <v>20150507</v>
      </c>
      <c r="I108" s="124">
        <f t="shared" si="2"/>
        <v>0</v>
      </c>
      <c r="J108" s="124">
        <f t="shared" si="3"/>
        <v>47000</v>
      </c>
    </row>
    <row r="109" spans="1:10" ht="15.75" thickBot="1">
      <c r="A109" s="119">
        <v>79</v>
      </c>
      <c r="B109" s="120" t="s">
        <v>493</v>
      </c>
      <c r="C109" s="121" t="s">
        <v>325</v>
      </c>
      <c r="D109" s="121" t="s">
        <v>494</v>
      </c>
      <c r="E109" s="122">
        <f>work!G109+work!H109</f>
        <v>1231136</v>
      </c>
      <c r="F109" s="122">
        <f>work!I109+work!J109</f>
        <v>173430</v>
      </c>
      <c r="G109" s="113"/>
      <c r="H109" s="123" t="str">
        <f>work!L109</f>
        <v>20150507</v>
      </c>
      <c r="I109" s="124">
        <f t="shared" si="2"/>
        <v>1231136</v>
      </c>
      <c r="J109" s="124">
        <f t="shared" si="3"/>
        <v>173430</v>
      </c>
    </row>
    <row r="110" spans="1:10" ht="15.75" thickBot="1">
      <c r="A110" s="119">
        <v>80</v>
      </c>
      <c r="B110" s="120" t="s">
        <v>496</v>
      </c>
      <c r="C110" s="121" t="s">
        <v>325</v>
      </c>
      <c r="D110" s="121" t="s">
        <v>497</v>
      </c>
      <c r="E110" s="122">
        <f>work!G110+work!H110</f>
        <v>515849</v>
      </c>
      <c r="F110" s="122">
        <f>work!I110+work!J110</f>
        <v>77320</v>
      </c>
      <c r="G110" s="113"/>
      <c r="H110" s="123" t="str">
        <f>work!L110</f>
        <v>20150608</v>
      </c>
      <c r="I110" s="124">
        <f t="shared" si="2"/>
        <v>515849</v>
      </c>
      <c r="J110" s="124">
        <f t="shared" si="3"/>
        <v>77320</v>
      </c>
    </row>
    <row r="111" spans="1:10" ht="15.75" thickBot="1">
      <c r="A111" s="119">
        <v>81</v>
      </c>
      <c r="B111" s="120" t="s">
        <v>499</v>
      </c>
      <c r="C111" s="121" t="s">
        <v>325</v>
      </c>
      <c r="D111" s="121" t="s">
        <v>500</v>
      </c>
      <c r="E111" s="122">
        <f>work!G111+work!H111</f>
        <v>680391</v>
      </c>
      <c r="F111" s="122">
        <f>work!I111+work!J111</f>
        <v>516571</v>
      </c>
      <c r="G111" s="113"/>
      <c r="H111" s="123" t="str">
        <f>work!L111</f>
        <v>20150507</v>
      </c>
      <c r="I111" s="124">
        <f t="shared" si="2"/>
        <v>680391</v>
      </c>
      <c r="J111" s="124">
        <f t="shared" si="3"/>
        <v>516571</v>
      </c>
    </row>
    <row r="112" spans="1:10" ht="15.75" thickBot="1">
      <c r="A112" s="119">
        <v>82</v>
      </c>
      <c r="B112" s="120" t="s">
        <v>502</v>
      </c>
      <c r="C112" s="121" t="s">
        <v>325</v>
      </c>
      <c r="D112" s="121" t="s">
        <v>1682</v>
      </c>
      <c r="E112" s="122">
        <f>work!G112+work!H112</f>
        <v>39325</v>
      </c>
      <c r="F112" s="122">
        <f>work!I112+work!J112</f>
        <v>147642</v>
      </c>
      <c r="G112" s="113"/>
      <c r="H112" s="123" t="str">
        <f>work!L112</f>
        <v>20150507</v>
      </c>
      <c r="I112" s="124">
        <f t="shared" si="2"/>
        <v>39325</v>
      </c>
      <c r="J112" s="124">
        <f t="shared" si="3"/>
        <v>147642</v>
      </c>
    </row>
    <row r="113" spans="1:10" ht="15.75" thickBot="1">
      <c r="A113" s="119">
        <v>83</v>
      </c>
      <c r="B113" s="120" t="s">
        <v>504</v>
      </c>
      <c r="C113" s="121" t="s">
        <v>325</v>
      </c>
      <c r="D113" s="121" t="s">
        <v>505</v>
      </c>
      <c r="E113" s="122">
        <f>work!G113+work!H113</f>
        <v>2491965</v>
      </c>
      <c r="F113" s="122">
        <f>work!I113+work!J113</f>
        <v>168204</v>
      </c>
      <c r="G113" s="113"/>
      <c r="H113" s="123" t="str">
        <f>work!L113</f>
        <v>20150507</v>
      </c>
      <c r="I113" s="124">
        <f t="shared" si="2"/>
        <v>2491965</v>
      </c>
      <c r="J113" s="124">
        <f t="shared" si="3"/>
        <v>168204</v>
      </c>
    </row>
    <row r="114" spans="1:10" ht="15.75" thickBot="1">
      <c r="A114" s="119">
        <v>84</v>
      </c>
      <c r="B114" s="120" t="s">
        <v>507</v>
      </c>
      <c r="C114" s="121" t="s">
        <v>325</v>
      </c>
      <c r="D114" s="121" t="s">
        <v>508</v>
      </c>
      <c r="E114" s="122">
        <f>work!G114+work!H114</f>
        <v>2510901</v>
      </c>
      <c r="F114" s="122">
        <f>work!I114+work!J114</f>
        <v>589800</v>
      </c>
      <c r="G114" s="113"/>
      <c r="H114" s="123" t="str">
        <f>work!L114</f>
        <v>20150507</v>
      </c>
      <c r="I114" s="124">
        <f t="shared" si="2"/>
        <v>2510901</v>
      </c>
      <c r="J114" s="124">
        <f t="shared" si="3"/>
        <v>589800</v>
      </c>
    </row>
    <row r="115" spans="1:10" ht="15.75" thickBot="1">
      <c r="A115" s="119">
        <v>85</v>
      </c>
      <c r="B115" s="120" t="s">
        <v>510</v>
      </c>
      <c r="C115" s="121" t="s">
        <v>325</v>
      </c>
      <c r="D115" s="121" t="s">
        <v>511</v>
      </c>
      <c r="E115" s="122">
        <f>work!G115+work!H115</f>
        <v>0</v>
      </c>
      <c r="F115" s="122">
        <f>work!I115+work!J115</f>
        <v>842690</v>
      </c>
      <c r="G115" s="113"/>
      <c r="H115" s="123" t="str">
        <f>work!L115</f>
        <v>20150507</v>
      </c>
      <c r="I115" s="124">
        <f t="shared" si="2"/>
        <v>0</v>
      </c>
      <c r="J115" s="124">
        <f t="shared" si="3"/>
        <v>842690</v>
      </c>
    </row>
    <row r="116" spans="1:10" ht="15.75" thickBot="1">
      <c r="A116" s="119">
        <v>86</v>
      </c>
      <c r="B116" s="120" t="s">
        <v>513</v>
      </c>
      <c r="C116" s="121" t="s">
        <v>325</v>
      </c>
      <c r="D116" s="121" t="s">
        <v>514</v>
      </c>
      <c r="E116" s="122">
        <f>work!G116+work!H116</f>
        <v>1048399</v>
      </c>
      <c r="F116" s="122">
        <f>work!I116+work!J116</f>
        <v>39301</v>
      </c>
      <c r="G116" s="113"/>
      <c r="H116" s="123" t="str">
        <f>work!L116</f>
        <v>20150608</v>
      </c>
      <c r="I116" s="124">
        <f t="shared" si="2"/>
        <v>1048399</v>
      </c>
      <c r="J116" s="124">
        <f t="shared" si="3"/>
        <v>39301</v>
      </c>
    </row>
    <row r="117" spans="1:10" ht="15.75" thickBot="1">
      <c r="A117" s="119">
        <v>87</v>
      </c>
      <c r="B117" s="120" t="s">
        <v>516</v>
      </c>
      <c r="C117" s="121" t="s">
        <v>325</v>
      </c>
      <c r="D117" s="121" t="s">
        <v>517</v>
      </c>
      <c r="E117" s="122">
        <f>work!G117+work!H117</f>
        <v>440313</v>
      </c>
      <c r="F117" s="122">
        <f>work!I117+work!J117</f>
        <v>109654</v>
      </c>
      <c r="G117" s="113"/>
      <c r="H117" s="123" t="str">
        <f>work!L117</f>
        <v>20150507</v>
      </c>
      <c r="I117" s="124">
        <f t="shared" si="2"/>
        <v>440313</v>
      </c>
      <c r="J117" s="124">
        <f t="shared" si="3"/>
        <v>109654</v>
      </c>
    </row>
    <row r="118" spans="1:10" ht="15.75" thickBot="1">
      <c r="A118" s="119">
        <v>88</v>
      </c>
      <c r="B118" s="120" t="s">
        <v>519</v>
      </c>
      <c r="C118" s="121" t="s">
        <v>325</v>
      </c>
      <c r="D118" s="121" t="s">
        <v>520</v>
      </c>
      <c r="E118" s="122">
        <f>work!G118+work!H118</f>
        <v>141060</v>
      </c>
      <c r="F118" s="122">
        <f>work!I118+work!J118</f>
        <v>1109945</v>
      </c>
      <c r="G118" s="113"/>
      <c r="H118" s="123" t="str">
        <f>work!L118</f>
        <v>20150608</v>
      </c>
      <c r="I118" s="124">
        <f t="shared" si="2"/>
        <v>141060</v>
      </c>
      <c r="J118" s="124">
        <f t="shared" si="3"/>
        <v>1109945</v>
      </c>
    </row>
    <row r="119" spans="1:10" ht="15.75" thickBot="1">
      <c r="A119" s="119">
        <v>89</v>
      </c>
      <c r="B119" s="120" t="s">
        <v>522</v>
      </c>
      <c r="C119" s="121" t="s">
        <v>325</v>
      </c>
      <c r="D119" s="121" t="s">
        <v>523</v>
      </c>
      <c r="E119" s="122">
        <f>work!G119+work!H119</f>
        <v>521382</v>
      </c>
      <c r="F119" s="122">
        <f>work!I119+work!J119</f>
        <v>3586040</v>
      </c>
      <c r="G119" s="113"/>
      <c r="H119" s="123" t="str">
        <f>work!L119</f>
        <v>20150507</v>
      </c>
      <c r="I119" s="124">
        <f t="shared" si="2"/>
        <v>521382</v>
      </c>
      <c r="J119" s="124">
        <f t="shared" si="3"/>
        <v>3586040</v>
      </c>
    </row>
    <row r="120" spans="1:10" ht="15.75" thickBot="1">
      <c r="A120" s="119">
        <v>90</v>
      </c>
      <c r="B120" s="120" t="s">
        <v>525</v>
      </c>
      <c r="C120" s="121" t="s">
        <v>325</v>
      </c>
      <c r="D120" s="121" t="s">
        <v>526</v>
      </c>
      <c r="E120" s="122">
        <f>work!G120+work!H120</f>
        <v>769857</v>
      </c>
      <c r="F120" s="122">
        <f>work!I120+work!J120</f>
        <v>1499586</v>
      </c>
      <c r="G120" s="113"/>
      <c r="H120" s="123" t="str">
        <f>work!L120</f>
        <v>20150507</v>
      </c>
      <c r="I120" s="124">
        <f t="shared" si="2"/>
        <v>769857</v>
      </c>
      <c r="J120" s="124">
        <f t="shared" si="3"/>
        <v>1499586</v>
      </c>
    </row>
    <row r="121" spans="1:10" ht="15.75" thickBot="1">
      <c r="A121" s="119">
        <v>91</v>
      </c>
      <c r="B121" s="120" t="s">
        <v>528</v>
      </c>
      <c r="C121" s="121" t="s">
        <v>325</v>
      </c>
      <c r="D121" s="121" t="s">
        <v>529</v>
      </c>
      <c r="E121" s="122">
        <f>work!G121+work!H121</f>
        <v>747258</v>
      </c>
      <c r="F121" s="122">
        <f>work!I121+work!J121</f>
        <v>159369</v>
      </c>
      <c r="G121" s="113"/>
      <c r="H121" s="123" t="str">
        <f>work!L121</f>
        <v>20150608</v>
      </c>
      <c r="I121" s="124">
        <f t="shared" si="2"/>
        <v>747258</v>
      </c>
      <c r="J121" s="124">
        <f t="shared" si="3"/>
        <v>159369</v>
      </c>
    </row>
    <row r="122" spans="1:10" ht="15.75" thickBot="1">
      <c r="A122" s="119">
        <v>92</v>
      </c>
      <c r="B122" s="120" t="s">
        <v>531</v>
      </c>
      <c r="C122" s="121" t="s">
        <v>325</v>
      </c>
      <c r="D122" s="121" t="s">
        <v>532</v>
      </c>
      <c r="E122" s="122">
        <f>work!G122+work!H122</f>
        <v>2569108</v>
      </c>
      <c r="F122" s="122">
        <f>work!I122+work!J122</f>
        <v>5425</v>
      </c>
      <c r="G122" s="113"/>
      <c r="H122" s="123" t="str">
        <f>work!L122</f>
        <v>20150507</v>
      </c>
      <c r="I122" s="124">
        <f t="shared" si="2"/>
        <v>2569108</v>
      </c>
      <c r="J122" s="124">
        <f t="shared" si="3"/>
        <v>5425</v>
      </c>
    </row>
    <row r="123" spans="1:10" ht="15.75" thickBot="1">
      <c r="A123" s="119">
        <v>93</v>
      </c>
      <c r="B123" s="120" t="s">
        <v>534</v>
      </c>
      <c r="C123" s="121" t="s">
        <v>325</v>
      </c>
      <c r="D123" s="121" t="s">
        <v>535</v>
      </c>
      <c r="E123" s="122">
        <f>work!G123+work!H123</f>
        <v>2360221</v>
      </c>
      <c r="F123" s="122">
        <f>work!I123+work!J123</f>
        <v>589439</v>
      </c>
      <c r="G123" s="113"/>
      <c r="H123" s="123" t="str">
        <f>work!L123</f>
        <v>20150608</v>
      </c>
      <c r="I123" s="124">
        <f t="shared" si="2"/>
        <v>2360221</v>
      </c>
      <c r="J123" s="124">
        <f t="shared" si="3"/>
        <v>589439</v>
      </c>
    </row>
    <row r="124" spans="1:10" ht="15.75" thickBot="1">
      <c r="A124" s="119">
        <v>94</v>
      </c>
      <c r="B124" s="120" t="s">
        <v>538</v>
      </c>
      <c r="C124" s="121" t="s">
        <v>536</v>
      </c>
      <c r="D124" s="121" t="s">
        <v>539</v>
      </c>
      <c r="E124" s="122">
        <f>work!G124+work!H124</f>
        <v>96850</v>
      </c>
      <c r="F124" s="122">
        <f>work!I124+work!J124</f>
        <v>20950</v>
      </c>
      <c r="G124" s="113"/>
      <c r="H124" s="123" t="str">
        <f>work!L124</f>
        <v>20150507</v>
      </c>
      <c r="I124" s="124">
        <f t="shared" si="2"/>
        <v>96850</v>
      </c>
      <c r="J124" s="124">
        <f t="shared" si="3"/>
        <v>20950</v>
      </c>
    </row>
    <row r="125" spans="1:10" ht="15.75" thickBot="1">
      <c r="A125" s="119">
        <v>95</v>
      </c>
      <c r="B125" s="120" t="s">
        <v>541</v>
      </c>
      <c r="C125" s="121" t="s">
        <v>536</v>
      </c>
      <c r="D125" s="121" t="s">
        <v>542</v>
      </c>
      <c r="E125" s="122">
        <f>work!G125+work!H125</f>
        <v>79301</v>
      </c>
      <c r="F125" s="122">
        <f>work!I125+work!J125</f>
        <v>675000</v>
      </c>
      <c r="G125" s="113"/>
      <c r="H125" s="123" t="str">
        <f>work!L125</f>
        <v>20150507</v>
      </c>
      <c r="I125" s="124">
        <f t="shared" si="2"/>
        <v>79301</v>
      </c>
      <c r="J125" s="124">
        <f t="shared" si="3"/>
        <v>675000</v>
      </c>
    </row>
    <row r="126" spans="1:10" ht="15.75" thickBot="1">
      <c r="A126" s="119">
        <v>96</v>
      </c>
      <c r="B126" s="120" t="s">
        <v>544</v>
      </c>
      <c r="C126" s="121" t="s">
        <v>536</v>
      </c>
      <c r="D126" s="121" t="s">
        <v>545</v>
      </c>
      <c r="E126" s="122">
        <f>work!G126+work!H126</f>
        <v>66979</v>
      </c>
      <c r="F126" s="122">
        <f>work!I126+work!J126</f>
        <v>30984</v>
      </c>
      <c r="G126" s="113"/>
      <c r="H126" s="123" t="str">
        <f>work!L126</f>
        <v>20150507</v>
      </c>
      <c r="I126" s="124">
        <f t="shared" si="2"/>
        <v>66979</v>
      </c>
      <c r="J126" s="124">
        <f t="shared" si="3"/>
        <v>30984</v>
      </c>
    </row>
    <row r="127" spans="1:10" ht="15.75" thickBot="1">
      <c r="A127" s="119">
        <v>97</v>
      </c>
      <c r="B127" s="120" t="s">
        <v>547</v>
      </c>
      <c r="C127" s="121" t="s">
        <v>536</v>
      </c>
      <c r="D127" s="121" t="s">
        <v>548</v>
      </c>
      <c r="E127" s="122">
        <f>work!G127+work!H127</f>
        <v>1015295</v>
      </c>
      <c r="F127" s="122">
        <f>work!I127+work!J127</f>
        <v>5926802</v>
      </c>
      <c r="G127" s="113"/>
      <c r="H127" s="123" t="str">
        <f>work!L127</f>
        <v>20150608</v>
      </c>
      <c r="I127" s="124">
        <f t="shared" si="2"/>
        <v>1015295</v>
      </c>
      <c r="J127" s="124">
        <f t="shared" si="3"/>
        <v>5926802</v>
      </c>
    </row>
    <row r="128" spans="1:10" ht="15.75" thickBot="1">
      <c r="A128" s="119">
        <v>98</v>
      </c>
      <c r="B128" s="120" t="s">
        <v>550</v>
      </c>
      <c r="C128" s="121" t="s">
        <v>536</v>
      </c>
      <c r="D128" s="121" t="s">
        <v>551</v>
      </c>
      <c r="E128" s="122">
        <f>work!G128+work!H128</f>
        <v>135492</v>
      </c>
      <c r="F128" s="122">
        <f>work!I128+work!J128</f>
        <v>157951</v>
      </c>
      <c r="G128" s="113"/>
      <c r="H128" s="123" t="str">
        <f>work!L128</f>
        <v>20150507</v>
      </c>
      <c r="I128" s="124">
        <f t="shared" si="2"/>
        <v>135492</v>
      </c>
      <c r="J128" s="124">
        <f t="shared" si="3"/>
        <v>157951</v>
      </c>
    </row>
    <row r="129" spans="1:10" ht="15.75" thickBot="1">
      <c r="A129" s="119">
        <v>99</v>
      </c>
      <c r="B129" s="120" t="s">
        <v>553</v>
      </c>
      <c r="C129" s="121" t="s">
        <v>536</v>
      </c>
      <c r="D129" s="121" t="s">
        <v>554</v>
      </c>
      <c r="E129" s="122">
        <f>work!G129+work!H129</f>
        <v>1426944</v>
      </c>
      <c r="F129" s="122">
        <f>work!I129+work!J129</f>
        <v>12657158</v>
      </c>
      <c r="G129" s="113"/>
      <c r="H129" s="123" t="str">
        <f>work!L129</f>
        <v>20150608</v>
      </c>
      <c r="I129" s="124">
        <f t="shared" si="2"/>
        <v>1426944</v>
      </c>
      <c r="J129" s="124">
        <f t="shared" si="3"/>
        <v>12657158</v>
      </c>
    </row>
    <row r="130" spans="1:10" ht="15.75" thickBot="1">
      <c r="A130" s="119">
        <v>100</v>
      </c>
      <c r="B130" s="120" t="s">
        <v>556</v>
      </c>
      <c r="C130" s="121" t="s">
        <v>536</v>
      </c>
      <c r="D130" s="121" t="s">
        <v>557</v>
      </c>
      <c r="E130" s="122">
        <f>work!G130+work!H130</f>
        <v>2110108</v>
      </c>
      <c r="F130" s="122">
        <f>work!I130+work!J130</f>
        <v>16200</v>
      </c>
      <c r="G130" s="113"/>
      <c r="H130" s="123" t="str">
        <f>work!L130</f>
        <v>20150608</v>
      </c>
      <c r="I130" s="124">
        <f t="shared" si="2"/>
        <v>2110108</v>
      </c>
      <c r="J130" s="124">
        <f t="shared" si="3"/>
        <v>16200</v>
      </c>
    </row>
    <row r="131" spans="1:10" ht="15.75" thickBot="1">
      <c r="A131" s="119">
        <v>101</v>
      </c>
      <c r="B131" s="120" t="s">
        <v>559</v>
      </c>
      <c r="C131" s="121" t="s">
        <v>536</v>
      </c>
      <c r="D131" s="121" t="s">
        <v>560</v>
      </c>
      <c r="E131" s="122">
        <f>work!G131+work!H131</f>
        <v>551478</v>
      </c>
      <c r="F131" s="122">
        <f>work!I131+work!J131</f>
        <v>91164</v>
      </c>
      <c r="G131" s="113"/>
      <c r="H131" s="123" t="str">
        <f>work!L131</f>
        <v>20150608</v>
      </c>
      <c r="I131" s="124">
        <f t="shared" si="2"/>
        <v>551478</v>
      </c>
      <c r="J131" s="124">
        <f t="shared" si="3"/>
        <v>91164</v>
      </c>
    </row>
    <row r="132" spans="1:10" ht="15.75" thickBot="1">
      <c r="A132" s="119">
        <v>102</v>
      </c>
      <c r="B132" s="120" t="s">
        <v>562</v>
      </c>
      <c r="C132" s="121" t="s">
        <v>536</v>
      </c>
      <c r="D132" s="121" t="s">
        <v>563</v>
      </c>
      <c r="E132" s="122">
        <f>work!G132+work!H132</f>
        <v>653029</v>
      </c>
      <c r="F132" s="122">
        <f>work!I132+work!J132</f>
        <v>0</v>
      </c>
      <c r="G132" s="113"/>
      <c r="H132" s="123" t="str">
        <f>work!L132</f>
        <v>20150507</v>
      </c>
      <c r="I132" s="124">
        <f t="shared" si="2"/>
        <v>653029</v>
      </c>
      <c r="J132" s="124">
        <f t="shared" si="3"/>
        <v>0</v>
      </c>
    </row>
    <row r="133" spans="1:10" ht="15.75" thickBot="1">
      <c r="A133" s="119">
        <v>103</v>
      </c>
      <c r="B133" s="120" t="s">
        <v>565</v>
      </c>
      <c r="C133" s="121" t="s">
        <v>536</v>
      </c>
      <c r="D133" s="121" t="s">
        <v>566</v>
      </c>
      <c r="E133" s="122">
        <f>work!G133+work!H133</f>
        <v>382340</v>
      </c>
      <c r="F133" s="122">
        <f>work!I133+work!J133</f>
        <v>2848446</v>
      </c>
      <c r="G133" s="113"/>
      <c r="H133" s="123" t="str">
        <f>work!L133</f>
        <v>20150507</v>
      </c>
      <c r="I133" s="124">
        <f t="shared" si="2"/>
        <v>382340</v>
      </c>
      <c r="J133" s="124">
        <f t="shared" si="3"/>
        <v>2848446</v>
      </c>
    </row>
    <row r="134" spans="1:10" ht="15.75" thickBot="1">
      <c r="A134" s="119">
        <v>104</v>
      </c>
      <c r="B134" s="120" t="s">
        <v>568</v>
      </c>
      <c r="C134" s="121" t="s">
        <v>536</v>
      </c>
      <c r="D134" s="121" t="s">
        <v>569</v>
      </c>
      <c r="E134" s="122">
        <f>work!G134+work!H134</f>
        <v>127654</v>
      </c>
      <c r="F134" s="122">
        <f>work!I134+work!J134</f>
        <v>10500</v>
      </c>
      <c r="G134" s="113"/>
      <c r="H134" s="123" t="str">
        <f>work!L134</f>
        <v>20150507</v>
      </c>
      <c r="I134" s="124">
        <f t="shared" si="2"/>
        <v>127654</v>
      </c>
      <c r="J134" s="124">
        <f t="shared" si="3"/>
        <v>10500</v>
      </c>
    </row>
    <row r="135" spans="1:10" ht="15.75" thickBot="1">
      <c r="A135" s="119">
        <v>105</v>
      </c>
      <c r="B135" s="120" t="s">
        <v>571</v>
      </c>
      <c r="C135" s="121" t="s">
        <v>536</v>
      </c>
      <c r="D135" s="121" t="s">
        <v>572</v>
      </c>
      <c r="E135" s="122">
        <f>work!G135+work!H135</f>
        <v>153272</v>
      </c>
      <c r="F135" s="122">
        <f>work!I135+work!J135</f>
        <v>14550</v>
      </c>
      <c r="G135" s="113"/>
      <c r="H135" s="123" t="str">
        <f>work!L135</f>
        <v>20150507</v>
      </c>
      <c r="I135" s="124">
        <f t="shared" si="2"/>
        <v>153272</v>
      </c>
      <c r="J135" s="124">
        <f t="shared" si="3"/>
        <v>14550</v>
      </c>
    </row>
    <row r="136" spans="1:10" ht="15.75" thickBot="1">
      <c r="A136" s="119">
        <v>106</v>
      </c>
      <c r="B136" s="120" t="s">
        <v>574</v>
      </c>
      <c r="C136" s="121" t="s">
        <v>536</v>
      </c>
      <c r="D136" s="121" t="s">
        <v>575</v>
      </c>
      <c r="E136" s="122">
        <f>work!G136+work!H136</f>
        <v>1329242</v>
      </c>
      <c r="F136" s="122">
        <f>work!I136+work!J136</f>
        <v>2090807</v>
      </c>
      <c r="G136" s="113"/>
      <c r="H136" s="123" t="str">
        <f>work!L136</f>
        <v>20150608</v>
      </c>
      <c r="I136" s="124">
        <f t="shared" si="2"/>
        <v>1329242</v>
      </c>
      <c r="J136" s="124">
        <f t="shared" si="3"/>
        <v>2090807</v>
      </c>
    </row>
    <row r="137" spans="1:10" ht="15.75" thickBot="1">
      <c r="A137" s="119">
        <v>107</v>
      </c>
      <c r="B137" s="120" t="s">
        <v>577</v>
      </c>
      <c r="C137" s="121" t="s">
        <v>536</v>
      </c>
      <c r="D137" s="121" t="s">
        <v>578</v>
      </c>
      <c r="E137" s="122">
        <f>work!G137+work!H137</f>
        <v>0</v>
      </c>
      <c r="F137" s="122">
        <f>work!I137+work!J137</f>
        <v>900</v>
      </c>
      <c r="G137" s="113"/>
      <c r="H137" s="123" t="str">
        <f>work!L137</f>
        <v>20150507</v>
      </c>
      <c r="I137" s="124">
        <f t="shared" si="2"/>
        <v>0</v>
      </c>
      <c r="J137" s="124">
        <f t="shared" si="3"/>
        <v>900</v>
      </c>
    </row>
    <row r="138" spans="1:10" ht="15.75" thickBot="1">
      <c r="A138" s="119">
        <v>108</v>
      </c>
      <c r="B138" s="120" t="s">
        <v>580</v>
      </c>
      <c r="C138" s="121" t="s">
        <v>536</v>
      </c>
      <c r="D138" s="121" t="s">
        <v>581</v>
      </c>
      <c r="E138" s="122">
        <f>work!G138+work!H138</f>
        <v>1206454</v>
      </c>
      <c r="F138" s="122">
        <f>work!I138+work!J138</f>
        <v>340001</v>
      </c>
      <c r="G138" s="113"/>
      <c r="H138" s="123" t="str">
        <f>work!L138</f>
        <v>20150608</v>
      </c>
      <c r="I138" s="124">
        <f t="shared" si="2"/>
        <v>1206454</v>
      </c>
      <c r="J138" s="124">
        <f t="shared" si="3"/>
        <v>340001</v>
      </c>
    </row>
    <row r="139" spans="1:10" ht="15.75" thickBot="1">
      <c r="A139" s="119">
        <v>109</v>
      </c>
      <c r="B139" s="120" t="s">
        <v>583</v>
      </c>
      <c r="C139" s="121" t="s">
        <v>536</v>
      </c>
      <c r="D139" s="121" t="s">
        <v>584</v>
      </c>
      <c r="E139" s="122">
        <f>work!G139+work!H139</f>
        <v>411779</v>
      </c>
      <c r="F139" s="122">
        <f>work!I139+work!J139</f>
        <v>8340</v>
      </c>
      <c r="G139" s="113"/>
      <c r="H139" s="123" t="str">
        <f>work!L139</f>
        <v>20150507</v>
      </c>
      <c r="I139" s="124">
        <f t="shared" si="2"/>
        <v>411779</v>
      </c>
      <c r="J139" s="124">
        <f t="shared" si="3"/>
        <v>8340</v>
      </c>
    </row>
    <row r="140" spans="1:10" ht="15.75" thickBot="1">
      <c r="A140" s="119">
        <v>110</v>
      </c>
      <c r="B140" s="120" t="s">
        <v>586</v>
      </c>
      <c r="C140" s="121" t="s">
        <v>536</v>
      </c>
      <c r="D140" s="121" t="s">
        <v>587</v>
      </c>
      <c r="E140" s="122">
        <f>work!G140+work!H140</f>
        <v>268038</v>
      </c>
      <c r="F140" s="122">
        <f>work!I140+work!J140</f>
        <v>122875</v>
      </c>
      <c r="G140" s="113"/>
      <c r="H140" s="123" t="str">
        <f>work!L140</f>
        <v>20150507</v>
      </c>
      <c r="I140" s="124">
        <f t="shared" si="2"/>
        <v>268038</v>
      </c>
      <c r="J140" s="124">
        <f t="shared" si="3"/>
        <v>122875</v>
      </c>
    </row>
    <row r="141" spans="1:10" ht="15.75" thickBot="1">
      <c r="A141" s="119">
        <v>111</v>
      </c>
      <c r="B141" s="120" t="s">
        <v>589</v>
      </c>
      <c r="C141" s="121" t="s">
        <v>536</v>
      </c>
      <c r="D141" s="121" t="s">
        <v>590</v>
      </c>
      <c r="E141" s="122">
        <f>work!G141+work!H141</f>
        <v>1200966</v>
      </c>
      <c r="F141" s="122">
        <f>work!I141+work!J141</f>
        <v>139768</v>
      </c>
      <c r="G141" s="113"/>
      <c r="H141" s="123" t="str">
        <f>work!L141</f>
        <v>20150608</v>
      </c>
      <c r="I141" s="124">
        <f t="shared" si="2"/>
        <v>1200966</v>
      </c>
      <c r="J141" s="124">
        <f t="shared" si="3"/>
        <v>139768</v>
      </c>
    </row>
    <row r="142" spans="1:10" ht="15.75" thickBot="1">
      <c r="A142" s="119">
        <v>112</v>
      </c>
      <c r="B142" s="120" t="s">
        <v>592</v>
      </c>
      <c r="C142" s="121" t="s">
        <v>536</v>
      </c>
      <c r="D142" s="121" t="s">
        <v>593</v>
      </c>
      <c r="E142" s="122">
        <f>work!G142+work!H142</f>
        <v>286246</v>
      </c>
      <c r="F142" s="122">
        <f>work!I142+work!J142</f>
        <v>1002231</v>
      </c>
      <c r="G142" s="113"/>
      <c r="H142" s="123" t="str">
        <f>work!L142</f>
        <v>20150507</v>
      </c>
      <c r="I142" s="124">
        <f t="shared" si="2"/>
        <v>286246</v>
      </c>
      <c r="J142" s="124">
        <f t="shared" si="3"/>
        <v>1002231</v>
      </c>
    </row>
    <row r="143" spans="1:10" ht="15.75" thickBot="1">
      <c r="A143" s="119">
        <v>113</v>
      </c>
      <c r="B143" s="120" t="s">
        <v>595</v>
      </c>
      <c r="C143" s="121" t="s">
        <v>536</v>
      </c>
      <c r="D143" s="121" t="s">
        <v>596</v>
      </c>
      <c r="E143" s="122">
        <f>work!G143+work!H143</f>
        <v>2509257</v>
      </c>
      <c r="F143" s="122">
        <f>work!I143+work!J143</f>
        <v>260745</v>
      </c>
      <c r="G143" s="113"/>
      <c r="H143" s="123" t="str">
        <f>work!L143</f>
        <v>20150507</v>
      </c>
      <c r="I143" s="124">
        <f t="shared" si="2"/>
        <v>2509257</v>
      </c>
      <c r="J143" s="124">
        <f t="shared" si="3"/>
        <v>260745</v>
      </c>
    </row>
    <row r="144" spans="1:10" ht="15.75" thickBot="1">
      <c r="A144" s="119">
        <v>114</v>
      </c>
      <c r="B144" s="120" t="s">
        <v>598</v>
      </c>
      <c r="C144" s="121" t="s">
        <v>536</v>
      </c>
      <c r="D144" s="121" t="s">
        <v>599</v>
      </c>
      <c r="E144" s="122">
        <f>work!G144+work!H144</f>
        <v>454522</v>
      </c>
      <c r="F144" s="122">
        <f>work!I144+work!J144</f>
        <v>0</v>
      </c>
      <c r="G144" s="121"/>
      <c r="H144" s="123" t="str">
        <f>work!L144</f>
        <v>20150507</v>
      </c>
      <c r="I144" s="124">
        <f t="shared" si="2"/>
        <v>454522</v>
      </c>
      <c r="J144" s="124">
        <f t="shared" si="3"/>
        <v>0</v>
      </c>
    </row>
    <row r="145" spans="1:10" ht="15.75" thickBot="1">
      <c r="A145" s="119">
        <v>115</v>
      </c>
      <c r="B145" s="120" t="s">
        <v>601</v>
      </c>
      <c r="C145" s="121" t="s">
        <v>536</v>
      </c>
      <c r="D145" s="121" t="s">
        <v>602</v>
      </c>
      <c r="E145" s="122">
        <f>work!G145+work!H145</f>
        <v>3340147</v>
      </c>
      <c r="F145" s="122">
        <f>work!I145+work!J145</f>
        <v>335682</v>
      </c>
      <c r="G145" s="113"/>
      <c r="H145" s="123" t="str">
        <f>work!L145</f>
        <v>20150507</v>
      </c>
      <c r="I145" s="124">
        <f t="shared" si="2"/>
        <v>3340147</v>
      </c>
      <c r="J145" s="124">
        <f t="shared" si="3"/>
        <v>335682</v>
      </c>
    </row>
    <row r="146" spans="1:10" ht="15.75" thickBot="1">
      <c r="A146" s="119">
        <v>116</v>
      </c>
      <c r="B146" s="120" t="s">
        <v>604</v>
      </c>
      <c r="C146" s="121" t="s">
        <v>536</v>
      </c>
      <c r="D146" s="121" t="s">
        <v>605</v>
      </c>
      <c r="E146" s="122">
        <f>work!G146+work!H146</f>
        <v>1797566</v>
      </c>
      <c r="F146" s="122">
        <f>work!I146+work!J146</f>
        <v>1093751</v>
      </c>
      <c r="G146" s="113"/>
      <c r="H146" s="123" t="str">
        <f>work!L146</f>
        <v>20150608</v>
      </c>
      <c r="I146" s="124">
        <f t="shared" si="2"/>
        <v>1797566</v>
      </c>
      <c r="J146" s="124">
        <f t="shared" si="3"/>
        <v>1093751</v>
      </c>
    </row>
    <row r="147" spans="1:10" ht="15.75" thickBot="1">
      <c r="A147" s="119">
        <v>117</v>
      </c>
      <c r="B147" s="120" t="s">
        <v>607</v>
      </c>
      <c r="C147" s="121" t="s">
        <v>536</v>
      </c>
      <c r="D147" s="121" t="s">
        <v>608</v>
      </c>
      <c r="E147" s="122">
        <f>work!G147+work!H147</f>
        <v>1259669</v>
      </c>
      <c r="F147" s="122">
        <f>work!I147+work!J147</f>
        <v>2520201</v>
      </c>
      <c r="G147" s="113"/>
      <c r="H147" s="123" t="str">
        <f>work!L147</f>
        <v>20150507</v>
      </c>
      <c r="I147" s="124">
        <f t="shared" si="2"/>
        <v>1259669</v>
      </c>
      <c r="J147" s="124">
        <f t="shared" si="3"/>
        <v>2520201</v>
      </c>
    </row>
    <row r="148" spans="1:10" ht="15.75" thickBot="1">
      <c r="A148" s="119">
        <v>118</v>
      </c>
      <c r="B148" s="120" t="s">
        <v>610</v>
      </c>
      <c r="C148" s="121" t="s">
        <v>536</v>
      </c>
      <c r="D148" s="121" t="s">
        <v>611</v>
      </c>
      <c r="E148" s="122">
        <f>work!G148+work!H148</f>
        <v>2189</v>
      </c>
      <c r="F148" s="122">
        <f>work!I148+work!J148</f>
        <v>1569</v>
      </c>
      <c r="G148" s="113"/>
      <c r="H148" s="123" t="str">
        <f>work!L148</f>
        <v>20150507</v>
      </c>
      <c r="I148" s="124">
        <f t="shared" si="2"/>
        <v>2189</v>
      </c>
      <c r="J148" s="124">
        <f t="shared" si="3"/>
        <v>1569</v>
      </c>
    </row>
    <row r="149" spans="1:10" ht="15.75" thickBot="1">
      <c r="A149" s="119">
        <v>119</v>
      </c>
      <c r="B149" s="120" t="s">
        <v>613</v>
      </c>
      <c r="C149" s="121" t="s">
        <v>536</v>
      </c>
      <c r="D149" s="121" t="s">
        <v>614</v>
      </c>
      <c r="E149" s="122">
        <f>work!G149+work!H149</f>
        <v>30000</v>
      </c>
      <c r="F149" s="122">
        <f>work!I149+work!J149</f>
        <v>2804091</v>
      </c>
      <c r="G149" s="113"/>
      <c r="H149" s="123" t="str">
        <f>work!L149</f>
        <v>20150608</v>
      </c>
      <c r="I149" s="124">
        <f t="shared" si="2"/>
        <v>30000</v>
      </c>
      <c r="J149" s="124">
        <f t="shared" si="3"/>
        <v>2804091</v>
      </c>
    </row>
    <row r="150" spans="1:10" ht="15.75" thickBot="1">
      <c r="A150" s="119">
        <v>120</v>
      </c>
      <c r="B150" s="120" t="s">
        <v>616</v>
      </c>
      <c r="C150" s="121" t="s">
        <v>536</v>
      </c>
      <c r="D150" s="121" t="s">
        <v>617</v>
      </c>
      <c r="E150" s="122">
        <f>work!G150+work!H150</f>
        <v>187198</v>
      </c>
      <c r="F150" s="122">
        <f>work!I150+work!J150</f>
        <v>8312</v>
      </c>
      <c r="G150" s="113"/>
      <c r="H150" s="123" t="str">
        <f>work!L150</f>
        <v>20150608</v>
      </c>
      <c r="I150" s="124">
        <f t="shared" si="2"/>
        <v>187198</v>
      </c>
      <c r="J150" s="124">
        <f t="shared" si="3"/>
        <v>8312</v>
      </c>
    </row>
    <row r="151" spans="1:10" ht="15.75" thickBot="1">
      <c r="A151" s="119">
        <v>121</v>
      </c>
      <c r="B151" s="120" t="s">
        <v>619</v>
      </c>
      <c r="C151" s="121" t="s">
        <v>536</v>
      </c>
      <c r="D151" s="121" t="s">
        <v>620</v>
      </c>
      <c r="E151" s="122">
        <f>work!G151+work!H151</f>
        <v>31006</v>
      </c>
      <c r="F151" s="122">
        <f>work!I151+work!J151</f>
        <v>2700</v>
      </c>
      <c r="G151" s="113"/>
      <c r="H151" s="123" t="str">
        <f>work!L151</f>
        <v>20150608</v>
      </c>
      <c r="I151" s="124">
        <f t="shared" si="2"/>
        <v>31006</v>
      </c>
      <c r="J151" s="124">
        <f t="shared" si="3"/>
        <v>2700</v>
      </c>
    </row>
    <row r="152" spans="1:10" ht="15.75" thickBot="1">
      <c r="A152" s="119">
        <v>122</v>
      </c>
      <c r="B152" s="120" t="s">
        <v>622</v>
      </c>
      <c r="C152" s="121" t="s">
        <v>536</v>
      </c>
      <c r="D152" s="121" t="s">
        <v>623</v>
      </c>
      <c r="E152" s="122">
        <f>work!G152+work!H152</f>
        <v>540634</v>
      </c>
      <c r="F152" s="122">
        <f>work!I152+work!J152</f>
        <v>233025</v>
      </c>
      <c r="G152" s="113"/>
      <c r="H152" s="123" t="str">
        <f>work!L152</f>
        <v>20150608</v>
      </c>
      <c r="I152" s="124">
        <f t="shared" si="2"/>
        <v>540634</v>
      </c>
      <c r="J152" s="124">
        <f t="shared" si="3"/>
        <v>233025</v>
      </c>
    </row>
    <row r="153" spans="1:10" ht="15.75" thickBot="1">
      <c r="A153" s="119">
        <v>123</v>
      </c>
      <c r="B153" s="120" t="s">
        <v>625</v>
      </c>
      <c r="C153" s="121" t="s">
        <v>536</v>
      </c>
      <c r="D153" s="121" t="s">
        <v>626</v>
      </c>
      <c r="E153" s="122">
        <f>work!G153+work!H153</f>
        <v>107555</v>
      </c>
      <c r="F153" s="122">
        <f>work!I153+work!J153</f>
        <v>1700</v>
      </c>
      <c r="G153" s="113"/>
      <c r="H153" s="123" t="str">
        <f>work!L153</f>
        <v>20150608</v>
      </c>
      <c r="I153" s="124">
        <f t="shared" si="2"/>
        <v>107555</v>
      </c>
      <c r="J153" s="124">
        <f t="shared" si="3"/>
        <v>1700</v>
      </c>
    </row>
    <row r="154" spans="1:10" ht="15.75" thickBot="1">
      <c r="A154" s="119">
        <v>124</v>
      </c>
      <c r="B154" s="120" t="s">
        <v>628</v>
      </c>
      <c r="C154" s="121" t="s">
        <v>536</v>
      </c>
      <c r="D154" s="121" t="s">
        <v>629</v>
      </c>
      <c r="E154" s="122">
        <f>work!G154+work!H154</f>
        <v>131900</v>
      </c>
      <c r="F154" s="122">
        <f>work!I154+work!J154</f>
        <v>0</v>
      </c>
      <c r="G154" s="113"/>
      <c r="H154" s="123" t="str">
        <f>work!L154</f>
        <v>20150608</v>
      </c>
      <c r="I154" s="124">
        <f t="shared" si="2"/>
        <v>131900</v>
      </c>
      <c r="J154" s="124">
        <f t="shared" si="3"/>
        <v>0</v>
      </c>
    </row>
    <row r="155" spans="1:10" ht="15.75" thickBot="1">
      <c r="A155" s="119">
        <v>125</v>
      </c>
      <c r="B155" s="120" t="s">
        <v>631</v>
      </c>
      <c r="C155" s="121" t="s">
        <v>536</v>
      </c>
      <c r="D155" s="121" t="s">
        <v>632</v>
      </c>
      <c r="E155" s="122">
        <f>work!G155+work!H155</f>
        <v>156328</v>
      </c>
      <c r="F155" s="122">
        <f>work!I155+work!J155</f>
        <v>197197</v>
      </c>
      <c r="G155" s="113"/>
      <c r="H155" s="123" t="str">
        <f>work!L155</f>
        <v>20150608</v>
      </c>
      <c r="I155" s="124">
        <f t="shared" si="2"/>
        <v>156328</v>
      </c>
      <c r="J155" s="124">
        <f t="shared" si="3"/>
        <v>197197</v>
      </c>
    </row>
    <row r="156" spans="1:10" ht="15.75" thickBot="1">
      <c r="A156" s="119">
        <v>126</v>
      </c>
      <c r="B156" s="120" t="s">
        <v>634</v>
      </c>
      <c r="C156" s="121" t="s">
        <v>536</v>
      </c>
      <c r="D156" s="121" t="s">
        <v>635</v>
      </c>
      <c r="E156" s="122">
        <f>work!G156+work!H156</f>
        <v>599923</v>
      </c>
      <c r="F156" s="122">
        <f>work!I156+work!J156</f>
        <v>679113</v>
      </c>
      <c r="G156" s="113"/>
      <c r="H156" s="123" t="str">
        <f>work!L156</f>
        <v>20150608</v>
      </c>
      <c r="I156" s="124">
        <f t="shared" si="2"/>
        <v>599923</v>
      </c>
      <c r="J156" s="124">
        <f t="shared" si="3"/>
        <v>679113</v>
      </c>
    </row>
    <row r="157" spans="1:10" ht="15.75" thickBot="1">
      <c r="A157" s="119">
        <v>127</v>
      </c>
      <c r="B157" s="120" t="s">
        <v>637</v>
      </c>
      <c r="C157" s="121" t="s">
        <v>536</v>
      </c>
      <c r="D157" s="121" t="s">
        <v>638</v>
      </c>
      <c r="E157" s="122">
        <f>work!G157+work!H157</f>
        <v>591975</v>
      </c>
      <c r="F157" s="122">
        <f>work!I157+work!J157</f>
        <v>712572</v>
      </c>
      <c r="G157" s="113"/>
      <c r="H157" s="123" t="str">
        <f>work!L157</f>
        <v>20150608</v>
      </c>
      <c r="I157" s="124">
        <f t="shared" si="2"/>
        <v>591975</v>
      </c>
      <c r="J157" s="124">
        <f t="shared" si="3"/>
        <v>712572</v>
      </c>
    </row>
    <row r="158" spans="1:10" ht="15.75" thickBot="1">
      <c r="A158" s="119">
        <v>128</v>
      </c>
      <c r="B158" s="120" t="s">
        <v>640</v>
      </c>
      <c r="C158" s="121" t="s">
        <v>536</v>
      </c>
      <c r="D158" s="121" t="s">
        <v>641</v>
      </c>
      <c r="E158" s="122">
        <f>work!G158+work!H158</f>
        <v>182252</v>
      </c>
      <c r="F158" s="122">
        <f>work!I158+work!J158</f>
        <v>525810</v>
      </c>
      <c r="G158" s="113"/>
      <c r="H158" s="123" t="str">
        <f>work!L158</f>
        <v>20150608</v>
      </c>
      <c r="I158" s="124">
        <f t="shared" si="2"/>
        <v>182252</v>
      </c>
      <c r="J158" s="124">
        <f t="shared" si="3"/>
        <v>525810</v>
      </c>
    </row>
    <row r="159" spans="1:10" ht="15.75" thickBot="1">
      <c r="A159" s="119">
        <v>129</v>
      </c>
      <c r="B159" s="120" t="s">
        <v>643</v>
      </c>
      <c r="C159" s="121" t="s">
        <v>536</v>
      </c>
      <c r="D159" s="121" t="s">
        <v>523</v>
      </c>
      <c r="E159" s="122">
        <f>work!G159+work!H159</f>
        <v>25025</v>
      </c>
      <c r="F159" s="122">
        <f>work!I159+work!J159</f>
        <v>10450</v>
      </c>
      <c r="G159" s="113"/>
      <c r="H159" s="123" t="str">
        <f>work!L159</f>
        <v>20150507</v>
      </c>
      <c r="I159" s="124">
        <f t="shared" si="2"/>
        <v>25025</v>
      </c>
      <c r="J159" s="124">
        <f t="shared" si="3"/>
        <v>10450</v>
      </c>
    </row>
    <row r="160" spans="1:10" ht="15.75" thickBot="1">
      <c r="A160" s="119">
        <v>130</v>
      </c>
      <c r="B160" s="120" t="s">
        <v>645</v>
      </c>
      <c r="C160" s="121" t="s">
        <v>536</v>
      </c>
      <c r="D160" s="121" t="s">
        <v>646</v>
      </c>
      <c r="E160" s="122">
        <f>work!G160+work!H160</f>
        <v>462896</v>
      </c>
      <c r="F160" s="122">
        <f>work!I160+work!J160</f>
        <v>102578</v>
      </c>
      <c r="G160" s="113"/>
      <c r="H160" s="123" t="str">
        <f>work!L160</f>
        <v>20150507</v>
      </c>
      <c r="I160" s="124">
        <f aca="true" t="shared" si="4" ref="I160:I223">E160</f>
        <v>462896</v>
      </c>
      <c r="J160" s="124">
        <f aca="true" t="shared" si="5" ref="J160:J223">F160</f>
        <v>102578</v>
      </c>
    </row>
    <row r="161" spans="1:10" ht="15.75" thickBot="1">
      <c r="A161" s="119">
        <v>131</v>
      </c>
      <c r="B161" s="120" t="s">
        <v>648</v>
      </c>
      <c r="C161" s="121" t="s">
        <v>536</v>
      </c>
      <c r="D161" s="121" t="s">
        <v>649</v>
      </c>
      <c r="E161" s="122">
        <f>work!G161+work!H161</f>
        <v>1435428</v>
      </c>
      <c r="F161" s="122">
        <f>work!I161+work!J161</f>
        <v>34466</v>
      </c>
      <c r="G161" s="113"/>
      <c r="H161" s="123" t="str">
        <f>work!L161</f>
        <v>20150507</v>
      </c>
      <c r="I161" s="124">
        <f t="shared" si="4"/>
        <v>1435428</v>
      </c>
      <c r="J161" s="124">
        <f t="shared" si="5"/>
        <v>34466</v>
      </c>
    </row>
    <row r="162" spans="1:10" ht="15.75" thickBot="1">
      <c r="A162" s="119">
        <v>132</v>
      </c>
      <c r="B162" s="120" t="s">
        <v>651</v>
      </c>
      <c r="C162" s="121" t="s">
        <v>536</v>
      </c>
      <c r="D162" s="121" t="s">
        <v>652</v>
      </c>
      <c r="E162" s="122">
        <f>work!G162+work!H162</f>
        <v>3125</v>
      </c>
      <c r="F162" s="122">
        <f>work!I162+work!J162</f>
        <v>16250</v>
      </c>
      <c r="G162" s="121"/>
      <c r="H162" s="123" t="str">
        <f>work!L162</f>
        <v>20150608</v>
      </c>
      <c r="I162" s="124">
        <f t="shared" si="4"/>
        <v>3125</v>
      </c>
      <c r="J162" s="124">
        <f t="shared" si="5"/>
        <v>16250</v>
      </c>
    </row>
    <row r="163" spans="1:10" ht="15.75" thickBot="1">
      <c r="A163" s="119">
        <v>133</v>
      </c>
      <c r="B163" s="120" t="s">
        <v>654</v>
      </c>
      <c r="C163" s="121" t="s">
        <v>536</v>
      </c>
      <c r="D163" s="121" t="s">
        <v>655</v>
      </c>
      <c r="E163" s="122">
        <f>work!G163+work!H163</f>
        <v>0</v>
      </c>
      <c r="F163" s="122">
        <f>work!I163+work!J163</f>
        <v>8900</v>
      </c>
      <c r="G163" s="121"/>
      <c r="H163" s="123" t="s">
        <v>9</v>
      </c>
      <c r="I163" s="124">
        <f t="shared" si="4"/>
        <v>0</v>
      </c>
      <c r="J163" s="124">
        <f t="shared" si="5"/>
        <v>8900</v>
      </c>
    </row>
    <row r="164" spans="1:10" ht="15.75" thickBot="1">
      <c r="A164" s="119">
        <v>134</v>
      </c>
      <c r="B164" s="120" t="s">
        <v>658</v>
      </c>
      <c r="C164" s="121" t="s">
        <v>656</v>
      </c>
      <c r="D164" s="121" t="s">
        <v>659</v>
      </c>
      <c r="E164" s="122">
        <f>work!G164+work!H164</f>
        <v>66891</v>
      </c>
      <c r="F164" s="122">
        <f>work!I164+work!J164</f>
        <v>15928</v>
      </c>
      <c r="G164" s="113"/>
      <c r="H164" s="123" t="str">
        <f>work!L164</f>
        <v>20150608</v>
      </c>
      <c r="I164" s="124">
        <f t="shared" si="4"/>
        <v>66891</v>
      </c>
      <c r="J164" s="124">
        <f t="shared" si="5"/>
        <v>15928</v>
      </c>
    </row>
    <row r="165" spans="1:10" ht="15.75" thickBot="1">
      <c r="A165" s="119">
        <v>135</v>
      </c>
      <c r="B165" s="120" t="s">
        <v>661</v>
      </c>
      <c r="C165" s="121" t="s">
        <v>656</v>
      </c>
      <c r="D165" s="121" t="s">
        <v>662</v>
      </c>
      <c r="E165" s="122">
        <f>work!G165+work!H165</f>
        <v>10877</v>
      </c>
      <c r="F165" s="122">
        <f>work!I165+work!J165</f>
        <v>0</v>
      </c>
      <c r="G165" s="113"/>
      <c r="H165" s="123" t="s">
        <v>9</v>
      </c>
      <c r="I165" s="124">
        <f t="shared" si="4"/>
        <v>10877</v>
      </c>
      <c r="J165" s="124">
        <f t="shared" si="5"/>
        <v>0</v>
      </c>
    </row>
    <row r="166" spans="1:10" ht="15.75" thickBot="1">
      <c r="A166" s="119">
        <v>136</v>
      </c>
      <c r="B166" s="120" t="s">
        <v>664</v>
      </c>
      <c r="C166" s="121" t="s">
        <v>656</v>
      </c>
      <c r="D166" s="121" t="s">
        <v>665</v>
      </c>
      <c r="E166" s="122">
        <f>work!G166+work!H166</f>
        <v>117746</v>
      </c>
      <c r="F166" s="122">
        <f>work!I166+work!J166</f>
        <v>560695</v>
      </c>
      <c r="G166" s="113"/>
      <c r="H166" s="123" t="str">
        <f>work!L166</f>
        <v>20150507</v>
      </c>
      <c r="I166" s="124">
        <f t="shared" si="4"/>
        <v>117746</v>
      </c>
      <c r="J166" s="124">
        <f t="shared" si="5"/>
        <v>560695</v>
      </c>
    </row>
    <row r="167" spans="1:10" ht="15.75" thickBot="1">
      <c r="A167" s="119">
        <v>137</v>
      </c>
      <c r="B167" s="120" t="s">
        <v>667</v>
      </c>
      <c r="C167" s="121" t="s">
        <v>656</v>
      </c>
      <c r="D167" s="121" t="s">
        <v>668</v>
      </c>
      <c r="E167" s="122">
        <f>work!G167+work!H167</f>
        <v>201536</v>
      </c>
      <c r="F167" s="122">
        <f>work!I167+work!J167</f>
        <v>1143242</v>
      </c>
      <c r="G167" s="113"/>
      <c r="H167" s="123" t="str">
        <f>work!L167</f>
        <v>20150608</v>
      </c>
      <c r="I167" s="124">
        <f t="shared" si="4"/>
        <v>201536</v>
      </c>
      <c r="J167" s="124">
        <f t="shared" si="5"/>
        <v>1143242</v>
      </c>
    </row>
    <row r="168" spans="1:10" ht="15.75" thickBot="1">
      <c r="A168" s="119">
        <v>138</v>
      </c>
      <c r="B168" s="120" t="s">
        <v>670</v>
      </c>
      <c r="C168" s="121" t="s">
        <v>656</v>
      </c>
      <c r="D168" s="121" t="s">
        <v>671</v>
      </c>
      <c r="E168" s="122">
        <f>work!G168+work!H168</f>
        <v>374489</v>
      </c>
      <c r="F168" s="122">
        <f>work!I168+work!J168</f>
        <v>431383</v>
      </c>
      <c r="G168" s="113"/>
      <c r="H168" s="123" t="str">
        <f>work!L168</f>
        <v>20150507</v>
      </c>
      <c r="I168" s="124">
        <f t="shared" si="4"/>
        <v>374489</v>
      </c>
      <c r="J168" s="124">
        <f t="shared" si="5"/>
        <v>431383</v>
      </c>
    </row>
    <row r="169" spans="1:10" ht="15.75" thickBot="1">
      <c r="A169" s="119">
        <v>139</v>
      </c>
      <c r="B169" s="120" t="s">
        <v>673</v>
      </c>
      <c r="C169" s="121" t="s">
        <v>656</v>
      </c>
      <c r="D169" s="121" t="s">
        <v>674</v>
      </c>
      <c r="E169" s="122">
        <f>work!G169+work!H169</f>
        <v>205940</v>
      </c>
      <c r="F169" s="122">
        <f>work!I169+work!J169</f>
        <v>50525</v>
      </c>
      <c r="G169" s="113"/>
      <c r="H169" s="123" t="str">
        <f>work!L169</f>
        <v>20150507</v>
      </c>
      <c r="I169" s="124">
        <f t="shared" si="4"/>
        <v>205940</v>
      </c>
      <c r="J169" s="124">
        <f t="shared" si="5"/>
        <v>50525</v>
      </c>
    </row>
    <row r="170" spans="1:10" ht="15.75" thickBot="1">
      <c r="A170" s="119">
        <v>140</v>
      </c>
      <c r="B170" s="120" t="s">
        <v>676</v>
      </c>
      <c r="C170" s="121" t="s">
        <v>656</v>
      </c>
      <c r="D170" s="121" t="s">
        <v>677</v>
      </c>
      <c r="E170" s="122">
        <f>work!G170+work!H170</f>
        <v>70167</v>
      </c>
      <c r="F170" s="122">
        <f>work!I170+work!J170</f>
        <v>61800</v>
      </c>
      <c r="G170" s="113"/>
      <c r="H170" s="123" t="str">
        <f>work!L170</f>
        <v>20150507</v>
      </c>
      <c r="I170" s="124">
        <f t="shared" si="4"/>
        <v>70167</v>
      </c>
      <c r="J170" s="124">
        <f t="shared" si="5"/>
        <v>61800</v>
      </c>
    </row>
    <row r="171" spans="1:10" ht="15.75" thickBot="1">
      <c r="A171" s="119">
        <v>141</v>
      </c>
      <c r="B171" s="120" t="s">
        <v>679</v>
      </c>
      <c r="C171" s="121" t="s">
        <v>656</v>
      </c>
      <c r="D171" s="121" t="s">
        <v>680</v>
      </c>
      <c r="E171" s="122">
        <f>work!G171+work!H171</f>
        <v>929973</v>
      </c>
      <c r="F171" s="122">
        <f>work!I171+work!J171</f>
        <v>7548430</v>
      </c>
      <c r="G171" s="113"/>
      <c r="H171" s="123" t="str">
        <f>work!L171</f>
        <v>20150507</v>
      </c>
      <c r="I171" s="124">
        <f t="shared" si="4"/>
        <v>929973</v>
      </c>
      <c r="J171" s="124">
        <f t="shared" si="5"/>
        <v>7548430</v>
      </c>
    </row>
    <row r="172" spans="1:10" ht="15.75" thickBot="1">
      <c r="A172" s="119">
        <v>142</v>
      </c>
      <c r="B172" s="120" t="s">
        <v>682</v>
      </c>
      <c r="C172" s="121" t="s">
        <v>656</v>
      </c>
      <c r="D172" s="121" t="s">
        <v>683</v>
      </c>
      <c r="E172" s="122">
        <f>work!G172+work!H172</f>
        <v>1655555</v>
      </c>
      <c r="F172" s="122">
        <f>work!I172+work!J172</f>
        <v>2473858</v>
      </c>
      <c r="G172" s="113"/>
      <c r="H172" s="123" t="str">
        <f>work!L172</f>
        <v>20150507</v>
      </c>
      <c r="I172" s="124">
        <f t="shared" si="4"/>
        <v>1655555</v>
      </c>
      <c r="J172" s="124">
        <f t="shared" si="5"/>
        <v>2473858</v>
      </c>
    </row>
    <row r="173" spans="1:10" ht="15.75" thickBot="1">
      <c r="A173" s="119">
        <v>143</v>
      </c>
      <c r="B173" s="120" t="s">
        <v>685</v>
      </c>
      <c r="C173" s="121" t="s">
        <v>656</v>
      </c>
      <c r="D173" s="121" t="s">
        <v>686</v>
      </c>
      <c r="E173" s="122">
        <f>work!G173+work!H173</f>
        <v>2600</v>
      </c>
      <c r="F173" s="122">
        <f>work!I173+work!J173</f>
        <v>0</v>
      </c>
      <c r="G173" s="113"/>
      <c r="H173" s="123" t="str">
        <f>work!L173</f>
        <v>20150507</v>
      </c>
      <c r="I173" s="124">
        <f t="shared" si="4"/>
        <v>2600</v>
      </c>
      <c r="J173" s="124">
        <f t="shared" si="5"/>
        <v>0</v>
      </c>
    </row>
    <row r="174" spans="1:10" ht="15.75" thickBot="1">
      <c r="A174" s="119">
        <v>144</v>
      </c>
      <c r="B174" s="120" t="s">
        <v>688</v>
      </c>
      <c r="C174" s="121" t="s">
        <v>656</v>
      </c>
      <c r="D174" s="121" t="s">
        <v>689</v>
      </c>
      <c r="E174" s="122">
        <f>work!G174+work!H174</f>
        <v>123145</v>
      </c>
      <c r="F174" s="122">
        <f>work!I174+work!J174</f>
        <v>5800</v>
      </c>
      <c r="G174" s="113"/>
      <c r="H174" s="123" t="str">
        <f>work!L174</f>
        <v>20150608</v>
      </c>
      <c r="I174" s="124">
        <f t="shared" si="4"/>
        <v>123145</v>
      </c>
      <c r="J174" s="124">
        <f t="shared" si="5"/>
        <v>5800</v>
      </c>
    </row>
    <row r="175" spans="1:10" ht="15.75" thickBot="1">
      <c r="A175" s="119">
        <v>145</v>
      </c>
      <c r="B175" s="120" t="s">
        <v>691</v>
      </c>
      <c r="C175" s="121" t="s">
        <v>656</v>
      </c>
      <c r="D175" s="121" t="s">
        <v>692</v>
      </c>
      <c r="E175" s="122">
        <f>work!G175+work!H175</f>
        <v>613173</v>
      </c>
      <c r="F175" s="122">
        <f>work!I175+work!J175</f>
        <v>10550</v>
      </c>
      <c r="G175" s="113"/>
      <c r="H175" s="123" t="str">
        <f>work!L175</f>
        <v>20150507</v>
      </c>
      <c r="I175" s="124">
        <f t="shared" si="4"/>
        <v>613173</v>
      </c>
      <c r="J175" s="124">
        <f t="shared" si="5"/>
        <v>10550</v>
      </c>
    </row>
    <row r="176" spans="1:10" ht="15.75" thickBot="1">
      <c r="A176" s="119">
        <v>146</v>
      </c>
      <c r="B176" s="120" t="s">
        <v>694</v>
      </c>
      <c r="C176" s="121" t="s">
        <v>656</v>
      </c>
      <c r="D176" s="121" t="s">
        <v>695</v>
      </c>
      <c r="E176" s="122">
        <f>work!G176+work!H176</f>
        <v>18583</v>
      </c>
      <c r="F176" s="122">
        <f>work!I176+work!J176</f>
        <v>3550</v>
      </c>
      <c r="G176" s="113"/>
      <c r="H176" s="123" t="str">
        <f>work!L176</f>
        <v>20150507</v>
      </c>
      <c r="I176" s="124">
        <f t="shared" si="4"/>
        <v>18583</v>
      </c>
      <c r="J176" s="124">
        <f t="shared" si="5"/>
        <v>3550</v>
      </c>
    </row>
    <row r="177" spans="1:10" ht="15.75" thickBot="1">
      <c r="A177" s="119">
        <v>147</v>
      </c>
      <c r="B177" s="120" t="s">
        <v>697</v>
      </c>
      <c r="C177" s="121" t="s">
        <v>656</v>
      </c>
      <c r="D177" s="121" t="s">
        <v>698</v>
      </c>
      <c r="E177" s="122">
        <f>work!G177+work!H177</f>
        <v>159927</v>
      </c>
      <c r="F177" s="122">
        <f>work!I177+work!J177</f>
        <v>174600</v>
      </c>
      <c r="G177" s="113"/>
      <c r="H177" s="123" t="str">
        <f>work!L177</f>
        <v>20150608</v>
      </c>
      <c r="I177" s="124">
        <f t="shared" si="4"/>
        <v>159927</v>
      </c>
      <c r="J177" s="124">
        <f t="shared" si="5"/>
        <v>174600</v>
      </c>
    </row>
    <row r="178" spans="1:10" ht="15.75" thickBot="1">
      <c r="A178" s="119">
        <v>148</v>
      </c>
      <c r="B178" s="120" t="s">
        <v>700</v>
      </c>
      <c r="C178" s="121" t="s">
        <v>656</v>
      </c>
      <c r="D178" s="121" t="s">
        <v>701</v>
      </c>
      <c r="E178" s="122">
        <f>work!G178+work!H178</f>
        <v>75772</v>
      </c>
      <c r="F178" s="122">
        <f>work!I178+work!J178</f>
        <v>1300</v>
      </c>
      <c r="G178" s="113"/>
      <c r="H178" s="123" t="str">
        <f>work!L178</f>
        <v>20150608</v>
      </c>
      <c r="I178" s="124">
        <f t="shared" si="4"/>
        <v>75772</v>
      </c>
      <c r="J178" s="124">
        <f t="shared" si="5"/>
        <v>1300</v>
      </c>
    </row>
    <row r="179" spans="1:10" ht="15.75" thickBot="1">
      <c r="A179" s="119">
        <v>149</v>
      </c>
      <c r="B179" s="120" t="s">
        <v>703</v>
      </c>
      <c r="C179" s="121" t="s">
        <v>656</v>
      </c>
      <c r="D179" s="121" t="s">
        <v>704</v>
      </c>
      <c r="E179" s="122">
        <f>work!G179+work!H179</f>
        <v>721290</v>
      </c>
      <c r="F179" s="122">
        <f>work!I179+work!J179</f>
        <v>18799</v>
      </c>
      <c r="G179" s="113"/>
      <c r="H179" s="123" t="str">
        <f>work!L179</f>
        <v>20150507</v>
      </c>
      <c r="I179" s="124">
        <f t="shared" si="4"/>
        <v>721290</v>
      </c>
      <c r="J179" s="124">
        <f t="shared" si="5"/>
        <v>18799</v>
      </c>
    </row>
    <row r="180" spans="1:10" ht="15.75" thickBot="1">
      <c r="A180" s="119">
        <v>150</v>
      </c>
      <c r="B180" s="120" t="s">
        <v>706</v>
      </c>
      <c r="C180" s="121" t="s">
        <v>656</v>
      </c>
      <c r="D180" s="121" t="s">
        <v>707</v>
      </c>
      <c r="E180" s="122">
        <f>work!G180+work!H180</f>
        <v>883873</v>
      </c>
      <c r="F180" s="122">
        <f>work!I180+work!J180</f>
        <v>178988</v>
      </c>
      <c r="G180" s="113"/>
      <c r="H180" s="123" t="str">
        <f>work!L180</f>
        <v>20150608</v>
      </c>
      <c r="I180" s="124">
        <f t="shared" si="4"/>
        <v>883873</v>
      </c>
      <c r="J180" s="124">
        <f t="shared" si="5"/>
        <v>178988</v>
      </c>
    </row>
    <row r="181" spans="1:10" ht="15.75" thickBot="1">
      <c r="A181" s="119">
        <v>151</v>
      </c>
      <c r="B181" s="120" t="s">
        <v>709</v>
      </c>
      <c r="C181" s="121" t="s">
        <v>656</v>
      </c>
      <c r="D181" s="121" t="s">
        <v>710</v>
      </c>
      <c r="E181" s="122">
        <f>work!G181+work!H181</f>
        <v>482719</v>
      </c>
      <c r="F181" s="122">
        <f>work!I181+work!J181</f>
        <v>17045</v>
      </c>
      <c r="G181" s="113"/>
      <c r="H181" s="123" t="str">
        <f>work!L181</f>
        <v>20150507</v>
      </c>
      <c r="I181" s="124">
        <f t="shared" si="4"/>
        <v>482719</v>
      </c>
      <c r="J181" s="124">
        <f t="shared" si="5"/>
        <v>17045</v>
      </c>
    </row>
    <row r="182" spans="1:10" ht="15.75" thickBot="1">
      <c r="A182" s="119">
        <v>152</v>
      </c>
      <c r="B182" s="120" t="s">
        <v>712</v>
      </c>
      <c r="C182" s="121" t="s">
        <v>656</v>
      </c>
      <c r="D182" s="121" t="s">
        <v>713</v>
      </c>
      <c r="E182" s="122">
        <f>work!G182+work!H182</f>
        <v>51200</v>
      </c>
      <c r="F182" s="122">
        <f>work!I182+work!J182</f>
        <v>0</v>
      </c>
      <c r="G182" s="113"/>
      <c r="H182" s="123" t="str">
        <f>work!L182</f>
        <v>20150507</v>
      </c>
      <c r="I182" s="124">
        <f t="shared" si="4"/>
        <v>51200</v>
      </c>
      <c r="J182" s="124">
        <f t="shared" si="5"/>
        <v>0</v>
      </c>
    </row>
    <row r="183" spans="1:10" ht="15.75" thickBot="1">
      <c r="A183" s="119">
        <v>153</v>
      </c>
      <c r="B183" s="120" t="s">
        <v>715</v>
      </c>
      <c r="C183" s="121" t="s">
        <v>656</v>
      </c>
      <c r="D183" s="121" t="s">
        <v>716</v>
      </c>
      <c r="E183" s="122">
        <f>work!G183+work!H183</f>
        <v>25452</v>
      </c>
      <c r="F183" s="122">
        <f>work!I183+work!J183</f>
        <v>2839</v>
      </c>
      <c r="G183" s="113"/>
      <c r="H183" s="123" t="str">
        <f>work!L183</f>
        <v>20150608</v>
      </c>
      <c r="I183" s="124">
        <f t="shared" si="4"/>
        <v>25452</v>
      </c>
      <c r="J183" s="124">
        <f t="shared" si="5"/>
        <v>2839</v>
      </c>
    </row>
    <row r="184" spans="1:10" ht="15.75" thickBot="1">
      <c r="A184" s="119">
        <v>154</v>
      </c>
      <c r="B184" s="120" t="s">
        <v>718</v>
      </c>
      <c r="C184" s="121" t="s">
        <v>656</v>
      </c>
      <c r="D184" s="121" t="s">
        <v>719</v>
      </c>
      <c r="E184" s="122">
        <f>work!G184+work!H184</f>
        <v>87090</v>
      </c>
      <c r="F184" s="122">
        <f>work!I184+work!J184</f>
        <v>0</v>
      </c>
      <c r="G184" s="113"/>
      <c r="H184" s="123" t="str">
        <f>work!L184</f>
        <v>20150507</v>
      </c>
      <c r="I184" s="124">
        <f t="shared" si="4"/>
        <v>87090</v>
      </c>
      <c r="J184" s="124">
        <f t="shared" si="5"/>
        <v>0</v>
      </c>
    </row>
    <row r="185" spans="1:10" ht="15.75" thickBot="1">
      <c r="A185" s="119">
        <v>155</v>
      </c>
      <c r="B185" s="120" t="s">
        <v>721</v>
      </c>
      <c r="C185" s="121" t="s">
        <v>656</v>
      </c>
      <c r="D185" s="121" t="s">
        <v>722</v>
      </c>
      <c r="E185" s="122">
        <f>work!G185+work!H185</f>
        <v>210451</v>
      </c>
      <c r="F185" s="122">
        <f>work!I185+work!J185</f>
        <v>4374138</v>
      </c>
      <c r="G185" s="113"/>
      <c r="H185" s="123" t="str">
        <f>work!L185</f>
        <v>20150507</v>
      </c>
      <c r="I185" s="124">
        <f t="shared" si="4"/>
        <v>210451</v>
      </c>
      <c r="J185" s="124">
        <f t="shared" si="5"/>
        <v>4374138</v>
      </c>
    </row>
    <row r="186" spans="1:10" ht="15.75" thickBot="1">
      <c r="A186" s="119">
        <v>156</v>
      </c>
      <c r="B186" s="120" t="s">
        <v>724</v>
      </c>
      <c r="C186" s="121" t="s">
        <v>656</v>
      </c>
      <c r="D186" s="121" t="s">
        <v>725</v>
      </c>
      <c r="E186" s="122">
        <f>work!G186+work!H186</f>
        <v>4264</v>
      </c>
      <c r="F186" s="122">
        <f>work!I186+work!J186</f>
        <v>19515</v>
      </c>
      <c r="G186" s="113"/>
      <c r="H186" s="123" t="str">
        <f>work!L186</f>
        <v>20150608</v>
      </c>
      <c r="I186" s="124">
        <f t="shared" si="4"/>
        <v>4264</v>
      </c>
      <c r="J186" s="124">
        <f t="shared" si="5"/>
        <v>19515</v>
      </c>
    </row>
    <row r="187" spans="1:10" ht="15.75" thickBot="1">
      <c r="A187" s="119">
        <v>157</v>
      </c>
      <c r="B187" s="120" t="s">
        <v>727</v>
      </c>
      <c r="C187" s="121" t="s">
        <v>656</v>
      </c>
      <c r="D187" s="121" t="s">
        <v>728</v>
      </c>
      <c r="E187" s="122">
        <f>work!G187+work!H187</f>
        <v>103550</v>
      </c>
      <c r="F187" s="122">
        <f>work!I187+work!J187</f>
        <v>8936</v>
      </c>
      <c r="G187" s="113"/>
      <c r="H187" s="123" t="str">
        <f>work!L187</f>
        <v>20150608</v>
      </c>
      <c r="I187" s="124">
        <f t="shared" si="4"/>
        <v>103550</v>
      </c>
      <c r="J187" s="124">
        <f t="shared" si="5"/>
        <v>8936</v>
      </c>
    </row>
    <row r="188" spans="1:10" ht="15.75" thickBot="1">
      <c r="A188" s="119">
        <v>158</v>
      </c>
      <c r="B188" s="120" t="s">
        <v>730</v>
      </c>
      <c r="C188" s="121" t="s">
        <v>656</v>
      </c>
      <c r="D188" s="121" t="s">
        <v>731</v>
      </c>
      <c r="E188" s="122">
        <f>work!G188+work!H188</f>
        <v>70492</v>
      </c>
      <c r="F188" s="122">
        <f>work!I188+work!J188</f>
        <v>63350</v>
      </c>
      <c r="G188" s="113"/>
      <c r="H188" s="123" t="str">
        <f>work!L188</f>
        <v>20150608</v>
      </c>
      <c r="I188" s="124">
        <f t="shared" si="4"/>
        <v>70492</v>
      </c>
      <c r="J188" s="124">
        <f t="shared" si="5"/>
        <v>63350</v>
      </c>
    </row>
    <row r="189" spans="1:10" ht="15.75" thickBot="1">
      <c r="A189" s="119">
        <v>159</v>
      </c>
      <c r="B189" s="120" t="s">
        <v>733</v>
      </c>
      <c r="C189" s="121" t="s">
        <v>656</v>
      </c>
      <c r="D189" s="121" t="s">
        <v>734</v>
      </c>
      <c r="E189" s="122">
        <f>work!G189+work!H189</f>
        <v>83700</v>
      </c>
      <c r="F189" s="122">
        <f>work!I189+work!J189</f>
        <v>0</v>
      </c>
      <c r="G189" s="113"/>
      <c r="H189" s="123" t="str">
        <f>work!L189</f>
        <v>20150608</v>
      </c>
      <c r="I189" s="124">
        <f t="shared" si="4"/>
        <v>83700</v>
      </c>
      <c r="J189" s="124">
        <f t="shared" si="5"/>
        <v>0</v>
      </c>
    </row>
    <row r="190" spans="1:10" ht="15.75" thickBot="1">
      <c r="A190" s="119">
        <v>160</v>
      </c>
      <c r="B190" s="120" t="s">
        <v>736</v>
      </c>
      <c r="C190" s="121" t="s">
        <v>656</v>
      </c>
      <c r="D190" s="121" t="s">
        <v>737</v>
      </c>
      <c r="E190" s="122">
        <f>work!G190+work!H190</f>
        <v>721977</v>
      </c>
      <c r="F190" s="122">
        <f>work!I190+work!J190</f>
        <v>7017560</v>
      </c>
      <c r="G190" s="113"/>
      <c r="H190" s="123" t="str">
        <f>work!L190</f>
        <v>20150608</v>
      </c>
      <c r="I190" s="124">
        <f t="shared" si="4"/>
        <v>721977</v>
      </c>
      <c r="J190" s="124">
        <f t="shared" si="5"/>
        <v>7017560</v>
      </c>
    </row>
    <row r="191" spans="1:10" ht="15.75" thickBot="1">
      <c r="A191" s="119">
        <v>161</v>
      </c>
      <c r="B191" s="120" t="s">
        <v>739</v>
      </c>
      <c r="C191" s="121" t="s">
        <v>656</v>
      </c>
      <c r="D191" s="121" t="s">
        <v>740</v>
      </c>
      <c r="E191" s="122">
        <f>work!G191+work!H191</f>
        <v>0</v>
      </c>
      <c r="F191" s="122">
        <f>work!I191+work!J191</f>
        <v>0</v>
      </c>
      <c r="G191" s="113"/>
      <c r="H191" s="123" t="str">
        <f>work!L191</f>
        <v>No report</v>
      </c>
      <c r="I191" s="124">
        <f t="shared" si="4"/>
        <v>0</v>
      </c>
      <c r="J191" s="124">
        <f t="shared" si="5"/>
        <v>0</v>
      </c>
    </row>
    <row r="192" spans="1:10" ht="15.75" thickBot="1">
      <c r="A192" s="119">
        <v>162</v>
      </c>
      <c r="B192" s="120" t="s">
        <v>742</v>
      </c>
      <c r="C192" s="121" t="s">
        <v>656</v>
      </c>
      <c r="D192" s="121" t="s">
        <v>743</v>
      </c>
      <c r="E192" s="122">
        <f>work!G192+work!H192</f>
        <v>0</v>
      </c>
      <c r="F192" s="122">
        <f>work!I192+work!J192</f>
        <v>0</v>
      </c>
      <c r="G192" s="121"/>
      <c r="H192" s="123" t="str">
        <f>work!L192</f>
        <v>No report</v>
      </c>
      <c r="I192" s="124">
        <f t="shared" si="4"/>
        <v>0</v>
      </c>
      <c r="J192" s="124">
        <f t="shared" si="5"/>
        <v>0</v>
      </c>
    </row>
    <row r="193" spans="1:10" ht="15.75" thickBot="1">
      <c r="A193" s="119">
        <v>163</v>
      </c>
      <c r="B193" s="120" t="s">
        <v>745</v>
      </c>
      <c r="C193" s="121" t="s">
        <v>656</v>
      </c>
      <c r="D193" s="121" t="s">
        <v>746</v>
      </c>
      <c r="E193" s="122">
        <f>work!G193+work!H193</f>
        <v>141169</v>
      </c>
      <c r="F193" s="122">
        <f>work!I193+work!J193</f>
        <v>109407</v>
      </c>
      <c r="G193" s="113"/>
      <c r="H193" s="123" t="str">
        <f>work!L193</f>
        <v>20150507</v>
      </c>
      <c r="I193" s="124">
        <f t="shared" si="4"/>
        <v>141169</v>
      </c>
      <c r="J193" s="124">
        <f t="shared" si="5"/>
        <v>109407</v>
      </c>
    </row>
    <row r="194" spans="1:10" ht="15.75" thickBot="1">
      <c r="A194" s="119">
        <v>164</v>
      </c>
      <c r="B194" s="120" t="s">
        <v>748</v>
      </c>
      <c r="C194" s="121" t="s">
        <v>656</v>
      </c>
      <c r="D194" s="121" t="s">
        <v>749</v>
      </c>
      <c r="E194" s="122">
        <f>work!G194+work!H194</f>
        <v>93012</v>
      </c>
      <c r="F194" s="122">
        <f>work!I194+work!J194</f>
        <v>68334</v>
      </c>
      <c r="G194" s="113"/>
      <c r="H194" s="123" t="str">
        <f>work!L194</f>
        <v>20150507</v>
      </c>
      <c r="I194" s="124">
        <f t="shared" si="4"/>
        <v>93012</v>
      </c>
      <c r="J194" s="124">
        <f t="shared" si="5"/>
        <v>68334</v>
      </c>
    </row>
    <row r="195" spans="1:10" ht="15.75" thickBot="1">
      <c r="A195" s="119">
        <v>165</v>
      </c>
      <c r="B195" s="120" t="s">
        <v>751</v>
      </c>
      <c r="C195" s="121" t="s">
        <v>656</v>
      </c>
      <c r="D195" s="121" t="s">
        <v>752</v>
      </c>
      <c r="E195" s="122">
        <f>work!G195+work!H195</f>
        <v>220847</v>
      </c>
      <c r="F195" s="122">
        <f>work!I195+work!J195</f>
        <v>28450</v>
      </c>
      <c r="G195" s="113"/>
      <c r="H195" s="123" t="str">
        <f>work!L195</f>
        <v>20150608</v>
      </c>
      <c r="I195" s="124">
        <f t="shared" si="4"/>
        <v>220847</v>
      </c>
      <c r="J195" s="124">
        <f t="shared" si="5"/>
        <v>28450</v>
      </c>
    </row>
    <row r="196" spans="1:10" ht="15.75" thickBot="1">
      <c r="A196" s="119">
        <v>166</v>
      </c>
      <c r="B196" s="120" t="s">
        <v>754</v>
      </c>
      <c r="C196" s="121" t="s">
        <v>656</v>
      </c>
      <c r="D196" s="121" t="s">
        <v>755</v>
      </c>
      <c r="E196" s="122">
        <f>work!G196+work!H196</f>
        <v>0</v>
      </c>
      <c r="F196" s="122">
        <f>work!I196+work!J196</f>
        <v>0</v>
      </c>
      <c r="G196" s="113"/>
      <c r="H196" s="123" t="str">
        <f>work!L196</f>
        <v>20150309</v>
      </c>
      <c r="I196" s="124">
        <f t="shared" si="4"/>
        <v>0</v>
      </c>
      <c r="J196" s="124">
        <f t="shared" si="5"/>
        <v>0</v>
      </c>
    </row>
    <row r="197" spans="1:10" ht="15.75" thickBot="1">
      <c r="A197" s="119">
        <v>167</v>
      </c>
      <c r="B197" s="120" t="s">
        <v>757</v>
      </c>
      <c r="C197" s="121" t="s">
        <v>656</v>
      </c>
      <c r="D197" s="121" t="s">
        <v>758</v>
      </c>
      <c r="E197" s="122">
        <f>work!G197+work!H197</f>
        <v>1181997</v>
      </c>
      <c r="F197" s="122">
        <f>work!I197+work!J197</f>
        <v>1305600</v>
      </c>
      <c r="G197" s="113"/>
      <c r="H197" s="123" t="str">
        <f>work!L197</f>
        <v>20150608</v>
      </c>
      <c r="I197" s="124">
        <f t="shared" si="4"/>
        <v>1181997</v>
      </c>
      <c r="J197" s="124">
        <f t="shared" si="5"/>
        <v>1305600</v>
      </c>
    </row>
    <row r="198" spans="1:10" ht="15.75" thickBot="1">
      <c r="A198" s="119">
        <v>168</v>
      </c>
      <c r="B198" s="120" t="s">
        <v>760</v>
      </c>
      <c r="C198" s="121" t="s">
        <v>656</v>
      </c>
      <c r="D198" s="121" t="s">
        <v>761</v>
      </c>
      <c r="E198" s="122">
        <f>work!G198+work!H198</f>
        <v>119663</v>
      </c>
      <c r="F198" s="122">
        <f>work!I198+work!J198</f>
        <v>27800</v>
      </c>
      <c r="G198" s="113"/>
      <c r="H198" s="123" t="str">
        <f>work!L198</f>
        <v>20150507</v>
      </c>
      <c r="I198" s="124">
        <f t="shared" si="4"/>
        <v>119663</v>
      </c>
      <c r="J198" s="124">
        <f t="shared" si="5"/>
        <v>27800</v>
      </c>
    </row>
    <row r="199" spans="1:10" ht="15.75" thickBot="1">
      <c r="A199" s="119">
        <v>169</v>
      </c>
      <c r="B199" s="120" t="s">
        <v>763</v>
      </c>
      <c r="C199" s="121" t="s">
        <v>656</v>
      </c>
      <c r="D199" s="121" t="s">
        <v>764</v>
      </c>
      <c r="E199" s="122">
        <f>work!G199+work!H199</f>
        <v>1599886</v>
      </c>
      <c r="F199" s="122">
        <f>work!I199+work!J199</f>
        <v>1041715</v>
      </c>
      <c r="G199" s="113"/>
      <c r="H199" s="123" t="str">
        <f>work!L199</f>
        <v>20150507</v>
      </c>
      <c r="I199" s="124">
        <f t="shared" si="4"/>
        <v>1599886</v>
      </c>
      <c r="J199" s="124">
        <f t="shared" si="5"/>
        <v>1041715</v>
      </c>
    </row>
    <row r="200" spans="1:10" ht="15.75" thickBot="1">
      <c r="A200" s="119">
        <v>170</v>
      </c>
      <c r="B200" s="120" t="s">
        <v>766</v>
      </c>
      <c r="C200" s="121" t="s">
        <v>656</v>
      </c>
      <c r="D200" s="121" t="s">
        <v>767</v>
      </c>
      <c r="E200" s="122">
        <f>work!G200+work!H200</f>
        <v>7293</v>
      </c>
      <c r="F200" s="122">
        <f>work!I200+work!J200</f>
        <v>0</v>
      </c>
      <c r="G200" s="113"/>
      <c r="H200" s="123" t="str">
        <f>work!L200</f>
        <v>20150608</v>
      </c>
      <c r="I200" s="124">
        <f t="shared" si="4"/>
        <v>7293</v>
      </c>
      <c r="J200" s="124">
        <f t="shared" si="5"/>
        <v>0</v>
      </c>
    </row>
    <row r="201" spans="1:10" ht="15.75" thickBot="1">
      <c r="A201" s="119">
        <v>171</v>
      </c>
      <c r="B201" s="120" t="s">
        <v>770</v>
      </c>
      <c r="C201" s="121" t="s">
        <v>768</v>
      </c>
      <c r="D201" s="121" t="s">
        <v>771</v>
      </c>
      <c r="E201" s="122">
        <f>work!G201+work!H201</f>
        <v>3950661</v>
      </c>
      <c r="F201" s="122">
        <f>work!I201+work!J201</f>
        <v>327418</v>
      </c>
      <c r="G201" s="113"/>
      <c r="H201" s="123" t="str">
        <f>work!L201</f>
        <v>20150507</v>
      </c>
      <c r="I201" s="124">
        <f t="shared" si="4"/>
        <v>3950661</v>
      </c>
      <c r="J201" s="124">
        <f t="shared" si="5"/>
        <v>327418</v>
      </c>
    </row>
    <row r="202" spans="1:10" ht="15.75" thickBot="1">
      <c r="A202" s="119">
        <v>172</v>
      </c>
      <c r="B202" s="120" t="s">
        <v>773</v>
      </c>
      <c r="C202" s="121" t="s">
        <v>768</v>
      </c>
      <c r="D202" s="121" t="s">
        <v>774</v>
      </c>
      <c r="E202" s="122">
        <f>work!G202+work!H202</f>
        <v>1121773</v>
      </c>
      <c r="F202" s="122">
        <f>work!I202+work!J202</f>
        <v>95085</v>
      </c>
      <c r="G202" s="113"/>
      <c r="H202" s="123" t="str">
        <f>work!L202</f>
        <v>20150507</v>
      </c>
      <c r="I202" s="124">
        <f t="shared" si="4"/>
        <v>1121773</v>
      </c>
      <c r="J202" s="124">
        <f t="shared" si="5"/>
        <v>95085</v>
      </c>
    </row>
    <row r="203" spans="1:10" ht="15.75" thickBot="1">
      <c r="A203" s="119">
        <v>173</v>
      </c>
      <c r="B203" s="120" t="s">
        <v>776</v>
      </c>
      <c r="C203" s="121" t="s">
        <v>768</v>
      </c>
      <c r="D203" s="121" t="s">
        <v>777</v>
      </c>
      <c r="E203" s="122">
        <f>work!G203+work!H203</f>
        <v>385146</v>
      </c>
      <c r="F203" s="122">
        <f>work!I203+work!J203</f>
        <v>0</v>
      </c>
      <c r="G203" s="113"/>
      <c r="H203" s="123" t="str">
        <f>work!L203</f>
        <v>20150507</v>
      </c>
      <c r="I203" s="124">
        <f t="shared" si="4"/>
        <v>385146</v>
      </c>
      <c r="J203" s="124">
        <f t="shared" si="5"/>
        <v>0</v>
      </c>
    </row>
    <row r="204" spans="1:10" ht="15.75" thickBot="1">
      <c r="A204" s="119">
        <v>174</v>
      </c>
      <c r="B204" s="120" t="s">
        <v>779</v>
      </c>
      <c r="C204" s="121" t="s">
        <v>768</v>
      </c>
      <c r="D204" s="121" t="s">
        <v>780</v>
      </c>
      <c r="E204" s="122">
        <f>work!G204+work!H204</f>
        <v>290570</v>
      </c>
      <c r="F204" s="122">
        <f>work!I204+work!J204</f>
        <v>76191</v>
      </c>
      <c r="G204" s="113"/>
      <c r="H204" s="123" t="str">
        <f>work!L204</f>
        <v>20150608</v>
      </c>
      <c r="I204" s="124">
        <f t="shared" si="4"/>
        <v>290570</v>
      </c>
      <c r="J204" s="124">
        <f t="shared" si="5"/>
        <v>76191</v>
      </c>
    </row>
    <row r="205" spans="1:10" ht="15.75" thickBot="1">
      <c r="A205" s="119">
        <v>175</v>
      </c>
      <c r="B205" s="120" t="s">
        <v>782</v>
      </c>
      <c r="C205" s="121" t="s">
        <v>768</v>
      </c>
      <c r="D205" s="121" t="s">
        <v>783</v>
      </c>
      <c r="E205" s="122">
        <f>work!G205+work!H205</f>
        <v>1410762</v>
      </c>
      <c r="F205" s="122">
        <f>work!I205+work!J205</f>
        <v>771605</v>
      </c>
      <c r="G205" s="113"/>
      <c r="H205" s="123" t="str">
        <f>work!L205</f>
        <v>20150507</v>
      </c>
      <c r="I205" s="124">
        <f t="shared" si="4"/>
        <v>1410762</v>
      </c>
      <c r="J205" s="124">
        <f t="shared" si="5"/>
        <v>771605</v>
      </c>
    </row>
    <row r="206" spans="1:10" ht="15.75" thickBot="1">
      <c r="A206" s="119">
        <v>176</v>
      </c>
      <c r="B206" s="120" t="s">
        <v>785</v>
      </c>
      <c r="C206" s="121" t="s">
        <v>768</v>
      </c>
      <c r="D206" s="121" t="s">
        <v>786</v>
      </c>
      <c r="E206" s="122">
        <f>work!G206+work!H206</f>
        <v>3239864</v>
      </c>
      <c r="F206" s="122">
        <f>work!I206+work!J206</f>
        <v>207364</v>
      </c>
      <c r="G206" s="113"/>
      <c r="H206" s="123" t="str">
        <f>work!L206</f>
        <v>20150507</v>
      </c>
      <c r="I206" s="124">
        <f t="shared" si="4"/>
        <v>3239864</v>
      </c>
      <c r="J206" s="124">
        <f t="shared" si="5"/>
        <v>207364</v>
      </c>
    </row>
    <row r="207" spans="1:10" ht="15.75" thickBot="1">
      <c r="A207" s="119">
        <v>177</v>
      </c>
      <c r="B207" s="120" t="s">
        <v>788</v>
      </c>
      <c r="C207" s="121" t="s">
        <v>768</v>
      </c>
      <c r="D207" s="121" t="s">
        <v>789</v>
      </c>
      <c r="E207" s="122">
        <f>work!G207+work!H207</f>
        <v>1025505</v>
      </c>
      <c r="F207" s="122">
        <f>work!I207+work!J207</f>
        <v>27095</v>
      </c>
      <c r="G207" s="113"/>
      <c r="H207" s="123" t="str">
        <f>work!L207</f>
        <v>20150507</v>
      </c>
      <c r="I207" s="124">
        <f t="shared" si="4"/>
        <v>1025505</v>
      </c>
      <c r="J207" s="124">
        <f t="shared" si="5"/>
        <v>27095</v>
      </c>
    </row>
    <row r="208" spans="1:10" ht="15.75" thickBot="1">
      <c r="A208" s="119">
        <v>178</v>
      </c>
      <c r="B208" s="120" t="s">
        <v>791</v>
      </c>
      <c r="C208" s="121" t="s">
        <v>768</v>
      </c>
      <c r="D208" s="121" t="s">
        <v>792</v>
      </c>
      <c r="E208" s="122">
        <f>work!G208+work!H208</f>
        <v>3845248</v>
      </c>
      <c r="F208" s="122">
        <f>work!I208+work!J208</f>
        <v>579183</v>
      </c>
      <c r="G208" s="113"/>
      <c r="H208" s="123" t="str">
        <f>work!L208</f>
        <v>20150507</v>
      </c>
      <c r="I208" s="124">
        <f t="shared" si="4"/>
        <v>3845248</v>
      </c>
      <c r="J208" s="124">
        <f t="shared" si="5"/>
        <v>579183</v>
      </c>
    </row>
    <row r="209" spans="1:10" ht="15.75" thickBot="1">
      <c r="A209" s="119">
        <v>179</v>
      </c>
      <c r="B209" s="120" t="s">
        <v>794</v>
      </c>
      <c r="C209" s="121" t="s">
        <v>768</v>
      </c>
      <c r="D209" s="121" t="s">
        <v>795</v>
      </c>
      <c r="E209" s="122">
        <f>work!G209+work!H209</f>
        <v>2722590</v>
      </c>
      <c r="F209" s="122">
        <f>work!I209+work!J209</f>
        <v>1032500</v>
      </c>
      <c r="G209" s="113"/>
      <c r="H209" s="123" t="str">
        <f>work!L209</f>
        <v>20150507</v>
      </c>
      <c r="I209" s="124">
        <f t="shared" si="4"/>
        <v>2722590</v>
      </c>
      <c r="J209" s="124">
        <f t="shared" si="5"/>
        <v>1032500</v>
      </c>
    </row>
    <row r="210" spans="1:10" ht="15.75" thickBot="1">
      <c r="A210" s="119">
        <v>180</v>
      </c>
      <c r="B210" s="120" t="s">
        <v>797</v>
      </c>
      <c r="C210" s="121" t="s">
        <v>768</v>
      </c>
      <c r="D210" s="121" t="s">
        <v>798</v>
      </c>
      <c r="E210" s="122">
        <f>work!G210+work!H210</f>
        <v>1131033</v>
      </c>
      <c r="F210" s="122">
        <f>work!I210+work!J210</f>
        <v>194651</v>
      </c>
      <c r="G210" s="113"/>
      <c r="H210" s="123" t="str">
        <f>work!L210</f>
        <v>20150507</v>
      </c>
      <c r="I210" s="124">
        <f t="shared" si="4"/>
        <v>1131033</v>
      </c>
      <c r="J210" s="124">
        <f t="shared" si="5"/>
        <v>194651</v>
      </c>
    </row>
    <row r="211" spans="1:10" ht="15.75" thickBot="1">
      <c r="A211" s="119">
        <v>181</v>
      </c>
      <c r="B211" s="120" t="s">
        <v>800</v>
      </c>
      <c r="C211" s="121" t="s">
        <v>768</v>
      </c>
      <c r="D211" s="121" t="s">
        <v>801</v>
      </c>
      <c r="E211" s="122">
        <f>work!G211+work!H211</f>
        <v>1735730</v>
      </c>
      <c r="F211" s="122">
        <f>work!I211+work!J211</f>
        <v>83250</v>
      </c>
      <c r="G211" s="113"/>
      <c r="H211" s="123" t="str">
        <f>work!L211</f>
        <v>20150608</v>
      </c>
      <c r="I211" s="124">
        <f t="shared" si="4"/>
        <v>1735730</v>
      </c>
      <c r="J211" s="124">
        <f t="shared" si="5"/>
        <v>83250</v>
      </c>
    </row>
    <row r="212" spans="1:10" ht="15.75" thickBot="1">
      <c r="A212" s="119">
        <v>182</v>
      </c>
      <c r="B212" s="120" t="s">
        <v>803</v>
      </c>
      <c r="C212" s="121" t="s">
        <v>768</v>
      </c>
      <c r="D212" s="121" t="s">
        <v>804</v>
      </c>
      <c r="E212" s="122">
        <f>work!G212+work!H212</f>
        <v>103125</v>
      </c>
      <c r="F212" s="122">
        <f>work!I212+work!J212</f>
        <v>59650</v>
      </c>
      <c r="G212" s="113"/>
      <c r="H212" s="123" t="str">
        <f>work!L212</f>
        <v>20150507</v>
      </c>
      <c r="I212" s="124">
        <f t="shared" si="4"/>
        <v>103125</v>
      </c>
      <c r="J212" s="124">
        <f t="shared" si="5"/>
        <v>59650</v>
      </c>
    </row>
    <row r="213" spans="1:10" ht="15.75" thickBot="1">
      <c r="A213" s="119">
        <v>183</v>
      </c>
      <c r="B213" s="120" t="s">
        <v>806</v>
      </c>
      <c r="C213" s="121" t="s">
        <v>768</v>
      </c>
      <c r="D213" s="121" t="s">
        <v>807</v>
      </c>
      <c r="E213" s="122">
        <f>work!G213+work!H213</f>
        <v>65800</v>
      </c>
      <c r="F213" s="122">
        <f>work!I213+work!J213</f>
        <v>0</v>
      </c>
      <c r="G213" s="113"/>
      <c r="H213" s="123" t="str">
        <f>work!L213</f>
        <v>20150507</v>
      </c>
      <c r="I213" s="124">
        <f t="shared" si="4"/>
        <v>65800</v>
      </c>
      <c r="J213" s="124">
        <f t="shared" si="5"/>
        <v>0</v>
      </c>
    </row>
    <row r="214" spans="1:10" ht="15.75" thickBot="1">
      <c r="A214" s="119">
        <v>184</v>
      </c>
      <c r="B214" s="120" t="s">
        <v>809</v>
      </c>
      <c r="C214" s="121" t="s">
        <v>768</v>
      </c>
      <c r="D214" s="121" t="s">
        <v>810</v>
      </c>
      <c r="E214" s="122">
        <f>work!G214+work!H214</f>
        <v>341627</v>
      </c>
      <c r="F214" s="122">
        <f>work!I214+work!J214</f>
        <v>298870</v>
      </c>
      <c r="G214" s="113"/>
      <c r="H214" s="123" t="str">
        <f>work!L214</f>
        <v>20150507</v>
      </c>
      <c r="I214" s="124">
        <f t="shared" si="4"/>
        <v>341627</v>
      </c>
      <c r="J214" s="124">
        <f t="shared" si="5"/>
        <v>298870</v>
      </c>
    </row>
    <row r="215" spans="1:10" ht="15.75" thickBot="1">
      <c r="A215" s="119">
        <v>185</v>
      </c>
      <c r="B215" s="120" t="s">
        <v>812</v>
      </c>
      <c r="C215" s="121" t="s">
        <v>768</v>
      </c>
      <c r="D215" s="121" t="s">
        <v>813</v>
      </c>
      <c r="E215" s="122">
        <f>work!G215+work!H215</f>
        <v>1190362</v>
      </c>
      <c r="F215" s="122">
        <f>work!I215+work!J215</f>
        <v>33800</v>
      </c>
      <c r="G215" s="113"/>
      <c r="H215" s="123" t="str">
        <f>work!L215</f>
        <v>20150608</v>
      </c>
      <c r="I215" s="124">
        <f t="shared" si="4"/>
        <v>1190362</v>
      </c>
      <c r="J215" s="124">
        <f t="shared" si="5"/>
        <v>33800</v>
      </c>
    </row>
    <row r="216" spans="1:10" ht="15.75" thickBot="1">
      <c r="A216" s="119">
        <v>186</v>
      </c>
      <c r="B216" s="120" t="s">
        <v>815</v>
      </c>
      <c r="C216" s="121" t="s">
        <v>768</v>
      </c>
      <c r="D216" s="121" t="s">
        <v>816</v>
      </c>
      <c r="E216" s="122">
        <f>work!G216+work!H216</f>
        <v>2315</v>
      </c>
      <c r="F216" s="122">
        <f>work!I216+work!J216</f>
        <v>44000</v>
      </c>
      <c r="G216" s="113"/>
      <c r="H216" s="123" t="str">
        <f>work!L216</f>
        <v>20150507</v>
      </c>
      <c r="I216" s="124">
        <f t="shared" si="4"/>
        <v>2315</v>
      </c>
      <c r="J216" s="124">
        <f t="shared" si="5"/>
        <v>44000</v>
      </c>
    </row>
    <row r="217" spans="1:10" ht="15.75" thickBot="1">
      <c r="A217" s="119">
        <v>187</v>
      </c>
      <c r="B217" s="120" t="s">
        <v>819</v>
      </c>
      <c r="C217" s="121" t="s">
        <v>817</v>
      </c>
      <c r="D217" s="121" t="s">
        <v>820</v>
      </c>
      <c r="E217" s="122">
        <f>work!G217+work!H217</f>
        <v>716911</v>
      </c>
      <c r="F217" s="122">
        <f>work!I217+work!J217</f>
        <v>27695</v>
      </c>
      <c r="G217" s="113"/>
      <c r="H217" s="123" t="str">
        <f>work!L217</f>
        <v>20150608</v>
      </c>
      <c r="I217" s="124">
        <f t="shared" si="4"/>
        <v>716911</v>
      </c>
      <c r="J217" s="124">
        <f t="shared" si="5"/>
        <v>27695</v>
      </c>
    </row>
    <row r="218" spans="1:10" ht="15.75" thickBot="1">
      <c r="A218" s="119">
        <v>188</v>
      </c>
      <c r="B218" s="120" t="s">
        <v>822</v>
      </c>
      <c r="C218" s="121" t="s">
        <v>817</v>
      </c>
      <c r="D218" s="121" t="s">
        <v>823</v>
      </c>
      <c r="E218" s="122">
        <f>work!G218+work!H218</f>
        <v>135597</v>
      </c>
      <c r="F218" s="122">
        <f>work!I218+work!J218</f>
        <v>62431</v>
      </c>
      <c r="G218" s="113"/>
      <c r="H218" s="123" t="str">
        <f>work!L218</f>
        <v>20150507</v>
      </c>
      <c r="I218" s="124">
        <f t="shared" si="4"/>
        <v>135597</v>
      </c>
      <c r="J218" s="124">
        <f t="shared" si="5"/>
        <v>62431</v>
      </c>
    </row>
    <row r="219" spans="1:10" ht="15.75" thickBot="1">
      <c r="A219" s="119">
        <v>189</v>
      </c>
      <c r="B219" s="120" t="s">
        <v>825</v>
      </c>
      <c r="C219" s="121" t="s">
        <v>817</v>
      </c>
      <c r="D219" s="121" t="s">
        <v>826</v>
      </c>
      <c r="E219" s="122">
        <f>work!G219+work!H219</f>
        <v>34117</v>
      </c>
      <c r="F219" s="122">
        <f>work!I219+work!J219</f>
        <v>30750</v>
      </c>
      <c r="G219" s="113"/>
      <c r="H219" s="123" t="str">
        <f>work!L219</f>
        <v>20150507</v>
      </c>
      <c r="I219" s="124">
        <f t="shared" si="4"/>
        <v>34117</v>
      </c>
      <c r="J219" s="124">
        <f t="shared" si="5"/>
        <v>30750</v>
      </c>
    </row>
    <row r="220" spans="1:10" ht="15.75" thickBot="1">
      <c r="A220" s="119">
        <v>190</v>
      </c>
      <c r="B220" s="120" t="s">
        <v>828</v>
      </c>
      <c r="C220" s="121" t="s">
        <v>817</v>
      </c>
      <c r="D220" s="121" t="s">
        <v>829</v>
      </c>
      <c r="E220" s="122">
        <f>work!G220+work!H220</f>
        <v>16894</v>
      </c>
      <c r="F220" s="122">
        <f>work!I220+work!J220</f>
        <v>6000</v>
      </c>
      <c r="G220" s="113"/>
      <c r="H220" s="123" t="str">
        <f>work!L220</f>
        <v>20150507</v>
      </c>
      <c r="I220" s="124">
        <f t="shared" si="4"/>
        <v>16894</v>
      </c>
      <c r="J220" s="124">
        <f t="shared" si="5"/>
        <v>6000</v>
      </c>
    </row>
    <row r="221" spans="1:10" ht="15.75" thickBot="1">
      <c r="A221" s="119">
        <v>191</v>
      </c>
      <c r="B221" s="120" t="s">
        <v>831</v>
      </c>
      <c r="C221" s="121" t="s">
        <v>817</v>
      </c>
      <c r="D221" s="121" t="s">
        <v>832</v>
      </c>
      <c r="E221" s="122">
        <f>work!G221+work!H221</f>
        <v>28307</v>
      </c>
      <c r="F221" s="122">
        <f>work!I221+work!J221</f>
        <v>218621</v>
      </c>
      <c r="G221" s="113"/>
      <c r="H221" s="123" t="str">
        <f>work!L221</f>
        <v>20150507</v>
      </c>
      <c r="I221" s="124">
        <f t="shared" si="4"/>
        <v>28307</v>
      </c>
      <c r="J221" s="124">
        <f t="shared" si="5"/>
        <v>218621</v>
      </c>
    </row>
    <row r="222" spans="1:10" ht="15.75" thickBot="1">
      <c r="A222" s="119">
        <v>192</v>
      </c>
      <c r="B222" s="120" t="s">
        <v>834</v>
      </c>
      <c r="C222" s="121" t="s">
        <v>817</v>
      </c>
      <c r="D222" s="121" t="s">
        <v>835</v>
      </c>
      <c r="E222" s="122">
        <f>work!G222+work!H222</f>
        <v>18400</v>
      </c>
      <c r="F222" s="122">
        <f>work!I222+work!J222</f>
        <v>0</v>
      </c>
      <c r="G222" s="113"/>
      <c r="H222" s="123" t="str">
        <f>work!L222</f>
        <v>20150507</v>
      </c>
      <c r="I222" s="124">
        <f t="shared" si="4"/>
        <v>18400</v>
      </c>
      <c r="J222" s="124">
        <f t="shared" si="5"/>
        <v>0</v>
      </c>
    </row>
    <row r="223" spans="1:10" ht="15.75" thickBot="1">
      <c r="A223" s="119">
        <v>193</v>
      </c>
      <c r="B223" s="120" t="s">
        <v>837</v>
      </c>
      <c r="C223" s="121" t="s">
        <v>817</v>
      </c>
      <c r="D223" s="121" t="s">
        <v>838</v>
      </c>
      <c r="E223" s="122">
        <f>work!G223+work!H223</f>
        <v>34731</v>
      </c>
      <c r="F223" s="122">
        <f>work!I223+work!J223</f>
        <v>110050</v>
      </c>
      <c r="G223" s="113"/>
      <c r="H223" s="123" t="str">
        <f>work!L223</f>
        <v>20150507</v>
      </c>
      <c r="I223" s="124">
        <f t="shared" si="4"/>
        <v>34731</v>
      </c>
      <c r="J223" s="124">
        <f t="shared" si="5"/>
        <v>110050</v>
      </c>
    </row>
    <row r="224" spans="1:10" ht="15.75" thickBot="1">
      <c r="A224" s="119">
        <v>194</v>
      </c>
      <c r="B224" s="120" t="s">
        <v>840</v>
      </c>
      <c r="C224" s="121" t="s">
        <v>817</v>
      </c>
      <c r="D224" s="121" t="s">
        <v>841</v>
      </c>
      <c r="E224" s="122">
        <f>work!G224+work!H224</f>
        <v>61589</v>
      </c>
      <c r="F224" s="122">
        <f>work!I224+work!J224</f>
        <v>0</v>
      </c>
      <c r="G224" s="113"/>
      <c r="H224" s="123" t="str">
        <f>work!L224</f>
        <v>20150608</v>
      </c>
      <c r="I224" s="124">
        <f aca="true" t="shared" si="6" ref="I224:I287">E224</f>
        <v>61589</v>
      </c>
      <c r="J224" s="124">
        <f aca="true" t="shared" si="7" ref="J224:J287">F224</f>
        <v>0</v>
      </c>
    </row>
    <row r="225" spans="1:10" ht="15.75" thickBot="1">
      <c r="A225" s="119">
        <v>195</v>
      </c>
      <c r="B225" s="120" t="s">
        <v>843</v>
      </c>
      <c r="C225" s="121" t="s">
        <v>817</v>
      </c>
      <c r="D225" s="121" t="s">
        <v>844</v>
      </c>
      <c r="E225" s="122">
        <f>work!G225+work!H225</f>
        <v>79841</v>
      </c>
      <c r="F225" s="122">
        <f>work!I225+work!J225</f>
        <v>767750</v>
      </c>
      <c r="G225" s="113"/>
      <c r="H225" s="123" t="str">
        <f>work!L225</f>
        <v>20150507</v>
      </c>
      <c r="I225" s="124">
        <f t="shared" si="6"/>
        <v>79841</v>
      </c>
      <c r="J225" s="124">
        <f t="shared" si="7"/>
        <v>767750</v>
      </c>
    </row>
    <row r="226" spans="1:10" ht="15.75" thickBot="1">
      <c r="A226" s="119">
        <v>196</v>
      </c>
      <c r="B226" s="120" t="s">
        <v>846</v>
      </c>
      <c r="C226" s="121" t="s">
        <v>817</v>
      </c>
      <c r="D226" s="121" t="s">
        <v>847</v>
      </c>
      <c r="E226" s="122">
        <f>work!G226+work!H226</f>
        <v>456098</v>
      </c>
      <c r="F226" s="122">
        <f>work!I226+work!J226</f>
        <v>10726982</v>
      </c>
      <c r="G226" s="113"/>
      <c r="H226" s="123" t="str">
        <f>work!L226</f>
        <v>20150507</v>
      </c>
      <c r="I226" s="124">
        <f t="shared" si="6"/>
        <v>456098</v>
      </c>
      <c r="J226" s="124">
        <f t="shared" si="7"/>
        <v>10726982</v>
      </c>
    </row>
    <row r="227" spans="1:10" ht="15.75" thickBot="1">
      <c r="A227" s="119">
        <v>197</v>
      </c>
      <c r="B227" s="120" t="s">
        <v>849</v>
      </c>
      <c r="C227" s="121" t="s">
        <v>817</v>
      </c>
      <c r="D227" s="121" t="s">
        <v>850</v>
      </c>
      <c r="E227" s="122">
        <f>work!G227+work!H227</f>
        <v>8000</v>
      </c>
      <c r="F227" s="122">
        <f>work!I227+work!J227</f>
        <v>0</v>
      </c>
      <c r="G227" s="113"/>
      <c r="H227" s="123" t="str">
        <f>work!L227</f>
        <v>20150608</v>
      </c>
      <c r="I227" s="124">
        <f t="shared" si="6"/>
        <v>8000</v>
      </c>
      <c r="J227" s="124">
        <f t="shared" si="7"/>
        <v>0</v>
      </c>
    </row>
    <row r="228" spans="1:10" ht="15.75" thickBot="1">
      <c r="A228" s="119">
        <v>198</v>
      </c>
      <c r="B228" s="120" t="s">
        <v>852</v>
      </c>
      <c r="C228" s="121" t="s">
        <v>817</v>
      </c>
      <c r="D228" s="121" t="s">
        <v>853</v>
      </c>
      <c r="E228" s="122">
        <f>work!G228+work!H228</f>
        <v>111120</v>
      </c>
      <c r="F228" s="122">
        <f>work!I228+work!J228</f>
        <v>42251</v>
      </c>
      <c r="G228" s="113"/>
      <c r="H228" s="123" t="str">
        <f>work!L228</f>
        <v>20150507</v>
      </c>
      <c r="I228" s="124">
        <f t="shared" si="6"/>
        <v>111120</v>
      </c>
      <c r="J228" s="124">
        <f t="shared" si="7"/>
        <v>42251</v>
      </c>
    </row>
    <row r="229" spans="1:10" ht="15.75" thickBot="1">
      <c r="A229" s="119">
        <v>199</v>
      </c>
      <c r="B229" s="120" t="s">
        <v>855</v>
      </c>
      <c r="C229" s="121" t="s">
        <v>817</v>
      </c>
      <c r="D229" s="121" t="s">
        <v>856</v>
      </c>
      <c r="E229" s="122">
        <f>work!G229+work!H229</f>
        <v>162051</v>
      </c>
      <c r="F229" s="122">
        <f>work!I229+work!J229</f>
        <v>271500</v>
      </c>
      <c r="G229" s="113"/>
      <c r="H229" s="123" t="str">
        <f>work!L229</f>
        <v>20150507</v>
      </c>
      <c r="I229" s="124">
        <f t="shared" si="6"/>
        <v>162051</v>
      </c>
      <c r="J229" s="124">
        <f t="shared" si="7"/>
        <v>271500</v>
      </c>
    </row>
    <row r="230" spans="1:10" ht="15.75" thickBot="1">
      <c r="A230" s="119">
        <v>200</v>
      </c>
      <c r="B230" s="120" t="s">
        <v>858</v>
      </c>
      <c r="C230" s="121" t="s">
        <v>817</v>
      </c>
      <c r="D230" s="121" t="s">
        <v>859</v>
      </c>
      <c r="E230" s="122">
        <f>work!G230+work!H230</f>
        <v>1290286</v>
      </c>
      <c r="F230" s="122">
        <f>work!I230+work!J230</f>
        <v>3805749</v>
      </c>
      <c r="G230" s="113"/>
      <c r="H230" s="123" t="str">
        <f>work!L230</f>
        <v>20150608</v>
      </c>
      <c r="I230" s="124">
        <f t="shared" si="6"/>
        <v>1290286</v>
      </c>
      <c r="J230" s="124">
        <f t="shared" si="7"/>
        <v>3805749</v>
      </c>
    </row>
    <row r="231" spans="1:10" ht="15.75" thickBot="1">
      <c r="A231" s="119">
        <v>201</v>
      </c>
      <c r="B231" s="120" t="s">
        <v>862</v>
      </c>
      <c r="C231" s="121" t="s">
        <v>860</v>
      </c>
      <c r="D231" s="121" t="s">
        <v>863</v>
      </c>
      <c r="E231" s="122">
        <f>work!G231+work!H231</f>
        <v>684027</v>
      </c>
      <c r="F231" s="122">
        <f>work!I231+work!J231</f>
        <v>16100</v>
      </c>
      <c r="G231" s="113"/>
      <c r="H231" s="123" t="str">
        <f>work!L231</f>
        <v>20150608</v>
      </c>
      <c r="I231" s="124">
        <f t="shared" si="6"/>
        <v>684027</v>
      </c>
      <c r="J231" s="124">
        <f t="shared" si="7"/>
        <v>16100</v>
      </c>
    </row>
    <row r="232" spans="1:10" ht="15.75" thickBot="1">
      <c r="A232" s="119">
        <v>202</v>
      </c>
      <c r="B232" s="120" t="s">
        <v>865</v>
      </c>
      <c r="C232" s="121" t="s">
        <v>860</v>
      </c>
      <c r="D232" s="121" t="s">
        <v>866</v>
      </c>
      <c r="E232" s="122">
        <f>work!G232+work!H232</f>
        <v>1495115</v>
      </c>
      <c r="F232" s="122">
        <f>work!I232+work!J232</f>
        <v>225500</v>
      </c>
      <c r="G232" s="113"/>
      <c r="H232" s="123" t="str">
        <f>work!L232</f>
        <v>20150608</v>
      </c>
      <c r="I232" s="124">
        <f t="shared" si="6"/>
        <v>1495115</v>
      </c>
      <c r="J232" s="124">
        <f t="shared" si="7"/>
        <v>225500</v>
      </c>
    </row>
    <row r="233" spans="1:10" ht="15.75" thickBot="1">
      <c r="A233" s="119">
        <v>203</v>
      </c>
      <c r="B233" s="120" t="s">
        <v>868</v>
      </c>
      <c r="C233" s="121" t="s">
        <v>860</v>
      </c>
      <c r="D233" s="121" t="s">
        <v>869</v>
      </c>
      <c r="E233" s="122">
        <f>work!G233+work!H233</f>
        <v>1422628</v>
      </c>
      <c r="F233" s="122">
        <f>work!I233+work!J233</f>
        <v>264332</v>
      </c>
      <c r="G233" s="113"/>
      <c r="H233" s="123" t="str">
        <f>work!L233</f>
        <v>20150507</v>
      </c>
      <c r="I233" s="124">
        <f t="shared" si="6"/>
        <v>1422628</v>
      </c>
      <c r="J233" s="124">
        <f t="shared" si="7"/>
        <v>264332</v>
      </c>
    </row>
    <row r="234" spans="1:10" ht="15.75" thickBot="1">
      <c r="A234" s="119">
        <v>204</v>
      </c>
      <c r="B234" s="120" t="s">
        <v>871</v>
      </c>
      <c r="C234" s="121" t="s">
        <v>860</v>
      </c>
      <c r="D234" s="121" t="s">
        <v>872</v>
      </c>
      <c r="E234" s="122">
        <f>work!G234+work!H234</f>
        <v>822213</v>
      </c>
      <c r="F234" s="122">
        <f>work!I234+work!J234</f>
        <v>0</v>
      </c>
      <c r="G234" s="113"/>
      <c r="H234" s="123" t="str">
        <f>work!L234</f>
        <v>20150507</v>
      </c>
      <c r="I234" s="124">
        <f t="shared" si="6"/>
        <v>822213</v>
      </c>
      <c r="J234" s="124">
        <f t="shared" si="7"/>
        <v>0</v>
      </c>
    </row>
    <row r="235" spans="1:10" ht="15.75" thickBot="1">
      <c r="A235" s="119">
        <v>205</v>
      </c>
      <c r="B235" s="120" t="s">
        <v>874</v>
      </c>
      <c r="C235" s="121" t="s">
        <v>860</v>
      </c>
      <c r="D235" s="121" t="s">
        <v>875</v>
      </c>
      <c r="E235" s="122">
        <f>work!G235+work!H235</f>
        <v>68836</v>
      </c>
      <c r="F235" s="122">
        <f>work!I235+work!J235</f>
        <v>0</v>
      </c>
      <c r="G235" s="113"/>
      <c r="H235" s="123" t="str">
        <f>work!L235</f>
        <v>20150608</v>
      </c>
      <c r="I235" s="124">
        <f t="shared" si="6"/>
        <v>68836</v>
      </c>
      <c r="J235" s="124">
        <f t="shared" si="7"/>
        <v>0</v>
      </c>
    </row>
    <row r="236" spans="1:10" ht="15.75" thickBot="1">
      <c r="A236" s="119">
        <v>206</v>
      </c>
      <c r="B236" s="120" t="s">
        <v>877</v>
      </c>
      <c r="C236" s="121" t="s">
        <v>860</v>
      </c>
      <c r="D236" s="121" t="s">
        <v>878</v>
      </c>
      <c r="E236" s="122">
        <f>work!G236+work!H236</f>
        <v>434006</v>
      </c>
      <c r="F236" s="122">
        <f>work!I236+work!J236</f>
        <v>0</v>
      </c>
      <c r="G236" s="113"/>
      <c r="H236" s="123" t="str">
        <f>work!L236</f>
        <v>20150507</v>
      </c>
      <c r="I236" s="124">
        <f t="shared" si="6"/>
        <v>434006</v>
      </c>
      <c r="J236" s="124">
        <f t="shared" si="7"/>
        <v>0</v>
      </c>
    </row>
    <row r="237" spans="1:10" ht="15.75" thickBot="1">
      <c r="A237" s="119">
        <v>207</v>
      </c>
      <c r="B237" s="120" t="s">
        <v>880</v>
      </c>
      <c r="C237" s="121" t="s">
        <v>860</v>
      </c>
      <c r="D237" s="121" t="s">
        <v>832</v>
      </c>
      <c r="E237" s="122">
        <f>work!G237+work!H237</f>
        <v>547456</v>
      </c>
      <c r="F237" s="122">
        <f>work!I237+work!J237</f>
        <v>6759440</v>
      </c>
      <c r="G237" s="113"/>
      <c r="H237" s="123" t="str">
        <f>work!L237</f>
        <v>20150507</v>
      </c>
      <c r="I237" s="124">
        <f t="shared" si="6"/>
        <v>547456</v>
      </c>
      <c r="J237" s="124">
        <f t="shared" si="7"/>
        <v>6759440</v>
      </c>
    </row>
    <row r="238" spans="1:10" ht="15.75" thickBot="1">
      <c r="A238" s="119">
        <v>208</v>
      </c>
      <c r="B238" s="120" t="s">
        <v>882</v>
      </c>
      <c r="C238" s="121" t="s">
        <v>860</v>
      </c>
      <c r="D238" s="121" t="s">
        <v>883</v>
      </c>
      <c r="E238" s="122">
        <f>work!G238+work!H238</f>
        <v>479505</v>
      </c>
      <c r="F238" s="122">
        <f>work!I238+work!J238</f>
        <v>0</v>
      </c>
      <c r="G238" s="113"/>
      <c r="H238" s="123" t="str">
        <f>work!L238</f>
        <v>20150608</v>
      </c>
      <c r="I238" s="124">
        <f t="shared" si="6"/>
        <v>479505</v>
      </c>
      <c r="J238" s="124">
        <f t="shared" si="7"/>
        <v>0</v>
      </c>
    </row>
    <row r="239" spans="1:10" ht="15.75" thickBot="1">
      <c r="A239" s="119">
        <v>209</v>
      </c>
      <c r="B239" s="120" t="s">
        <v>885</v>
      </c>
      <c r="C239" s="121" t="s">
        <v>860</v>
      </c>
      <c r="D239" s="121" t="s">
        <v>886</v>
      </c>
      <c r="E239" s="122">
        <f>work!G239+work!H239</f>
        <v>256428</v>
      </c>
      <c r="F239" s="122">
        <f>work!I239+work!J239</f>
        <v>728927</v>
      </c>
      <c r="G239" s="113"/>
      <c r="H239" s="123" t="str">
        <f>work!L239</f>
        <v>20150608</v>
      </c>
      <c r="I239" s="124">
        <f t="shared" si="6"/>
        <v>256428</v>
      </c>
      <c r="J239" s="124">
        <f t="shared" si="7"/>
        <v>728927</v>
      </c>
    </row>
    <row r="240" spans="1:10" ht="15.75" thickBot="1">
      <c r="A240" s="119">
        <v>210</v>
      </c>
      <c r="B240" s="120" t="s">
        <v>888</v>
      </c>
      <c r="C240" s="121" t="s">
        <v>860</v>
      </c>
      <c r="D240" s="121" t="s">
        <v>889</v>
      </c>
      <c r="E240" s="122">
        <f>work!G240+work!H240</f>
        <v>4285854</v>
      </c>
      <c r="F240" s="122">
        <f>work!I240+work!J240</f>
        <v>1026430</v>
      </c>
      <c r="G240" s="113"/>
      <c r="H240" s="123" t="str">
        <f>work!L240</f>
        <v>20150608</v>
      </c>
      <c r="I240" s="124">
        <f t="shared" si="6"/>
        <v>4285854</v>
      </c>
      <c r="J240" s="124">
        <f t="shared" si="7"/>
        <v>1026430</v>
      </c>
    </row>
    <row r="241" spans="1:10" ht="15.75" thickBot="1">
      <c r="A241" s="119">
        <v>211</v>
      </c>
      <c r="B241" s="120" t="s">
        <v>891</v>
      </c>
      <c r="C241" s="121" t="s">
        <v>860</v>
      </c>
      <c r="D241" s="121" t="s">
        <v>892</v>
      </c>
      <c r="E241" s="122">
        <f>work!G241+work!H241</f>
        <v>2430172</v>
      </c>
      <c r="F241" s="122">
        <f>work!I241+work!J241</f>
        <v>165000</v>
      </c>
      <c r="G241" s="113"/>
      <c r="H241" s="123" t="str">
        <f>work!L241</f>
        <v>20150608</v>
      </c>
      <c r="I241" s="124">
        <f t="shared" si="6"/>
        <v>2430172</v>
      </c>
      <c r="J241" s="124">
        <f t="shared" si="7"/>
        <v>165000</v>
      </c>
    </row>
    <row r="242" spans="1:10" ht="15.75" thickBot="1">
      <c r="A242" s="119">
        <v>212</v>
      </c>
      <c r="B242" s="120" t="s">
        <v>894</v>
      </c>
      <c r="C242" s="121" t="s">
        <v>860</v>
      </c>
      <c r="D242" s="121" t="s">
        <v>895</v>
      </c>
      <c r="E242" s="122">
        <f>work!G242+work!H242</f>
        <v>6335466</v>
      </c>
      <c r="F242" s="122">
        <f>work!I242+work!J242</f>
        <v>755514</v>
      </c>
      <c r="G242" s="113"/>
      <c r="H242" s="123" t="str">
        <f>work!L242</f>
        <v>20150507</v>
      </c>
      <c r="I242" s="124">
        <f t="shared" si="6"/>
        <v>6335466</v>
      </c>
      <c r="J242" s="124">
        <f t="shared" si="7"/>
        <v>755514</v>
      </c>
    </row>
    <row r="243" spans="1:10" ht="15.75" thickBot="1">
      <c r="A243" s="119">
        <v>213</v>
      </c>
      <c r="B243" s="120" t="s">
        <v>897</v>
      </c>
      <c r="C243" s="121" t="s">
        <v>860</v>
      </c>
      <c r="D243" s="121" t="s">
        <v>898</v>
      </c>
      <c r="E243" s="122">
        <f>work!G243+work!H243</f>
        <v>2486705</v>
      </c>
      <c r="F243" s="122">
        <f>work!I243+work!J243</f>
        <v>289434</v>
      </c>
      <c r="G243" s="113"/>
      <c r="H243" s="123" t="str">
        <f>work!L243</f>
        <v>20150507</v>
      </c>
      <c r="I243" s="124">
        <f t="shared" si="6"/>
        <v>2486705</v>
      </c>
      <c r="J243" s="124">
        <f t="shared" si="7"/>
        <v>289434</v>
      </c>
    </row>
    <row r="244" spans="1:10" ht="15.75" thickBot="1">
      <c r="A244" s="119">
        <v>214</v>
      </c>
      <c r="B244" s="120" t="s">
        <v>900</v>
      </c>
      <c r="C244" s="121" t="s">
        <v>860</v>
      </c>
      <c r="D244" s="121" t="s">
        <v>901</v>
      </c>
      <c r="E244" s="122">
        <f>work!G244+work!H244</f>
        <v>3372068</v>
      </c>
      <c r="F244" s="122">
        <f>work!I244+work!J244</f>
        <v>10400157</v>
      </c>
      <c r="G244" s="113"/>
      <c r="H244" s="123" t="str">
        <f>work!L244</f>
        <v>20150608</v>
      </c>
      <c r="I244" s="124">
        <f t="shared" si="6"/>
        <v>3372068</v>
      </c>
      <c r="J244" s="124">
        <f t="shared" si="7"/>
        <v>10400157</v>
      </c>
    </row>
    <row r="245" spans="1:10" ht="15.75" thickBot="1">
      <c r="A245" s="119">
        <v>215</v>
      </c>
      <c r="B245" s="120" t="s">
        <v>903</v>
      </c>
      <c r="C245" s="121" t="s">
        <v>860</v>
      </c>
      <c r="D245" s="121" t="s">
        <v>904</v>
      </c>
      <c r="E245" s="122">
        <f>work!G245+work!H245</f>
        <v>420877</v>
      </c>
      <c r="F245" s="122">
        <f>work!I245+work!J245</f>
        <v>0</v>
      </c>
      <c r="G245" s="113"/>
      <c r="H245" s="123" t="str">
        <f>work!L245</f>
        <v>20150608</v>
      </c>
      <c r="I245" s="124">
        <f t="shared" si="6"/>
        <v>420877</v>
      </c>
      <c r="J245" s="124">
        <f t="shared" si="7"/>
        <v>0</v>
      </c>
    </row>
    <row r="246" spans="1:10" ht="15.75" thickBot="1">
      <c r="A246" s="119">
        <v>216</v>
      </c>
      <c r="B246" s="120" t="s">
        <v>906</v>
      </c>
      <c r="C246" s="121" t="s">
        <v>860</v>
      </c>
      <c r="D246" s="121" t="s">
        <v>907</v>
      </c>
      <c r="E246" s="122">
        <f>work!G246+work!H246</f>
        <v>723027</v>
      </c>
      <c r="F246" s="122">
        <f>work!I246+work!J246</f>
        <v>689221</v>
      </c>
      <c r="G246" s="113"/>
      <c r="H246" s="123" t="str">
        <f>work!L246</f>
        <v>20150608</v>
      </c>
      <c r="I246" s="124">
        <f t="shared" si="6"/>
        <v>723027</v>
      </c>
      <c r="J246" s="124">
        <f t="shared" si="7"/>
        <v>689221</v>
      </c>
    </row>
    <row r="247" spans="1:10" ht="15.75" thickBot="1">
      <c r="A247" s="119">
        <v>217</v>
      </c>
      <c r="B247" s="120" t="s">
        <v>908</v>
      </c>
      <c r="C247" s="121" t="s">
        <v>860</v>
      </c>
      <c r="D247" s="121" t="s">
        <v>909</v>
      </c>
      <c r="E247" s="122">
        <f>work!G247+work!H247</f>
        <v>6079639</v>
      </c>
      <c r="F247" s="122">
        <f>work!I247+work!J247</f>
        <v>238085</v>
      </c>
      <c r="G247" s="121"/>
      <c r="H247" s="123" t="str">
        <f>work!L247</f>
        <v>20150608</v>
      </c>
      <c r="I247" s="124">
        <f t="shared" si="6"/>
        <v>6079639</v>
      </c>
      <c r="J247" s="124">
        <f t="shared" si="7"/>
        <v>238085</v>
      </c>
    </row>
    <row r="248" spans="1:10" ht="15.75" thickBot="1">
      <c r="A248" s="119">
        <v>218</v>
      </c>
      <c r="B248" s="120" t="s">
        <v>911</v>
      </c>
      <c r="C248" s="121" t="s">
        <v>860</v>
      </c>
      <c r="D248" s="121" t="s">
        <v>912</v>
      </c>
      <c r="E248" s="122">
        <f>work!G248+work!H248</f>
        <v>154008</v>
      </c>
      <c r="F248" s="122">
        <f>work!I248+work!J248</f>
        <v>22430</v>
      </c>
      <c r="G248" s="113"/>
      <c r="H248" s="123" t="str">
        <f>work!L248</f>
        <v>20150608</v>
      </c>
      <c r="I248" s="124">
        <f t="shared" si="6"/>
        <v>154008</v>
      </c>
      <c r="J248" s="124">
        <f t="shared" si="7"/>
        <v>22430</v>
      </c>
    </row>
    <row r="249" spans="1:10" ht="15.75" thickBot="1">
      <c r="A249" s="119">
        <v>219</v>
      </c>
      <c r="B249" s="120" t="s">
        <v>914</v>
      </c>
      <c r="C249" s="121" t="s">
        <v>860</v>
      </c>
      <c r="D249" s="121" t="s">
        <v>915</v>
      </c>
      <c r="E249" s="122">
        <f>work!G249+work!H249</f>
        <v>2107786</v>
      </c>
      <c r="F249" s="122">
        <f>work!I249+work!J249</f>
        <v>1634830</v>
      </c>
      <c r="G249" s="113"/>
      <c r="H249" s="123" t="str">
        <f>work!L249</f>
        <v>20150608</v>
      </c>
      <c r="I249" s="124">
        <f t="shared" si="6"/>
        <v>2107786</v>
      </c>
      <c r="J249" s="124">
        <f t="shared" si="7"/>
        <v>1634830</v>
      </c>
    </row>
    <row r="250" spans="1:10" ht="15.75" thickBot="1">
      <c r="A250" s="119">
        <v>220</v>
      </c>
      <c r="B250" s="120" t="s">
        <v>917</v>
      </c>
      <c r="C250" s="121" t="s">
        <v>860</v>
      </c>
      <c r="D250" s="121" t="s">
        <v>918</v>
      </c>
      <c r="E250" s="122">
        <f>work!G250+work!H250</f>
        <v>3045524</v>
      </c>
      <c r="F250" s="122">
        <f>work!I250+work!J250</f>
        <v>33500</v>
      </c>
      <c r="G250" s="113"/>
      <c r="H250" s="123" t="str">
        <f>work!L250</f>
        <v>20150608</v>
      </c>
      <c r="I250" s="124">
        <f t="shared" si="6"/>
        <v>3045524</v>
      </c>
      <c r="J250" s="124">
        <f t="shared" si="7"/>
        <v>33500</v>
      </c>
    </row>
    <row r="251" spans="1:10" ht="15.75" thickBot="1">
      <c r="A251" s="119">
        <v>221</v>
      </c>
      <c r="B251" s="120" t="s">
        <v>920</v>
      </c>
      <c r="C251" s="121" t="s">
        <v>860</v>
      </c>
      <c r="D251" s="121" t="s">
        <v>921</v>
      </c>
      <c r="E251" s="122">
        <f>work!G251+work!H251</f>
        <v>31808</v>
      </c>
      <c r="F251" s="122">
        <f>work!I251+work!J251</f>
        <v>26260</v>
      </c>
      <c r="G251" s="113"/>
      <c r="H251" s="123" t="str">
        <f>work!L251</f>
        <v>20150608</v>
      </c>
      <c r="I251" s="124">
        <f t="shared" si="6"/>
        <v>31808</v>
      </c>
      <c r="J251" s="124">
        <f t="shared" si="7"/>
        <v>26260</v>
      </c>
    </row>
    <row r="252" spans="1:10" ht="15.75" thickBot="1">
      <c r="A252" s="119">
        <v>222</v>
      </c>
      <c r="B252" s="120" t="s">
        <v>923</v>
      </c>
      <c r="C252" s="121" t="s">
        <v>860</v>
      </c>
      <c r="D252" s="121" t="s">
        <v>924</v>
      </c>
      <c r="E252" s="122">
        <f>work!G252+work!H252</f>
        <v>1690932</v>
      </c>
      <c r="F252" s="122">
        <f>work!I252+work!J252</f>
        <v>6616037</v>
      </c>
      <c r="G252" s="113"/>
      <c r="H252" s="123" t="str">
        <f>work!L252</f>
        <v>20150507</v>
      </c>
      <c r="I252" s="124">
        <f t="shared" si="6"/>
        <v>1690932</v>
      </c>
      <c r="J252" s="124">
        <f t="shared" si="7"/>
        <v>6616037</v>
      </c>
    </row>
    <row r="253" spans="1:10" ht="15.75" thickBot="1">
      <c r="A253" s="119">
        <v>223</v>
      </c>
      <c r="B253" s="120" t="s">
        <v>927</v>
      </c>
      <c r="C253" s="121" t="s">
        <v>925</v>
      </c>
      <c r="D253" s="121" t="s">
        <v>928</v>
      </c>
      <c r="E253" s="122">
        <f>work!G253+work!H253</f>
        <v>722151</v>
      </c>
      <c r="F253" s="122">
        <f>work!I253+work!J253</f>
        <v>53997</v>
      </c>
      <c r="G253" s="113"/>
      <c r="H253" s="123" t="str">
        <f>work!L253</f>
        <v>20150507</v>
      </c>
      <c r="I253" s="124">
        <f t="shared" si="6"/>
        <v>722151</v>
      </c>
      <c r="J253" s="124">
        <f t="shared" si="7"/>
        <v>53997</v>
      </c>
    </row>
    <row r="254" spans="1:10" ht="15.75" thickBot="1">
      <c r="A254" s="119">
        <v>224</v>
      </c>
      <c r="B254" s="120" t="s">
        <v>930</v>
      </c>
      <c r="C254" s="121" t="s">
        <v>925</v>
      </c>
      <c r="D254" s="121" t="s">
        <v>931</v>
      </c>
      <c r="E254" s="122">
        <f>work!G254+work!H254</f>
        <v>1366585</v>
      </c>
      <c r="F254" s="122">
        <f>work!I254+work!J254</f>
        <v>1630652</v>
      </c>
      <c r="G254" s="113"/>
      <c r="H254" s="123" t="str">
        <f>work!L254</f>
        <v>20150608</v>
      </c>
      <c r="I254" s="124">
        <f t="shared" si="6"/>
        <v>1366585</v>
      </c>
      <c r="J254" s="124">
        <f t="shared" si="7"/>
        <v>1630652</v>
      </c>
    </row>
    <row r="255" spans="1:10" ht="15.75" thickBot="1">
      <c r="A255" s="119">
        <v>225</v>
      </c>
      <c r="B255" s="120" t="s">
        <v>933</v>
      </c>
      <c r="C255" s="121" t="s">
        <v>925</v>
      </c>
      <c r="D255" s="121" t="s">
        <v>934</v>
      </c>
      <c r="E255" s="122">
        <f>work!G255+work!H255</f>
        <v>959301</v>
      </c>
      <c r="F255" s="122">
        <f>work!I255+work!J255</f>
        <v>5775</v>
      </c>
      <c r="G255" s="113"/>
      <c r="H255" s="123" t="str">
        <f>work!L255</f>
        <v>20150608</v>
      </c>
      <c r="I255" s="124">
        <f t="shared" si="6"/>
        <v>959301</v>
      </c>
      <c r="J255" s="124">
        <f t="shared" si="7"/>
        <v>5775</v>
      </c>
    </row>
    <row r="256" spans="1:10" ht="15.75" thickBot="1">
      <c r="A256" s="119">
        <v>226</v>
      </c>
      <c r="B256" s="120" t="s">
        <v>936</v>
      </c>
      <c r="C256" s="121" t="s">
        <v>925</v>
      </c>
      <c r="D256" s="121" t="s">
        <v>937</v>
      </c>
      <c r="E256" s="122">
        <f>work!G256+work!H256</f>
        <v>357500</v>
      </c>
      <c r="F256" s="122">
        <f>work!I256+work!J256</f>
        <v>68395</v>
      </c>
      <c r="G256" s="113"/>
      <c r="H256" s="123" t="str">
        <f>work!L256</f>
        <v>20150507</v>
      </c>
      <c r="I256" s="124">
        <f t="shared" si="6"/>
        <v>357500</v>
      </c>
      <c r="J256" s="124">
        <f t="shared" si="7"/>
        <v>68395</v>
      </c>
    </row>
    <row r="257" spans="1:10" ht="15.75" thickBot="1">
      <c r="A257" s="119">
        <v>227</v>
      </c>
      <c r="B257" s="120" t="s">
        <v>939</v>
      </c>
      <c r="C257" s="121" t="s">
        <v>925</v>
      </c>
      <c r="D257" s="121" t="s">
        <v>940</v>
      </c>
      <c r="E257" s="122">
        <f>work!G257+work!H257</f>
        <v>378018</v>
      </c>
      <c r="F257" s="122">
        <f>work!I257+work!J257</f>
        <v>23200</v>
      </c>
      <c r="G257" s="113"/>
      <c r="H257" s="123" t="str">
        <f>work!L257</f>
        <v>20150608</v>
      </c>
      <c r="I257" s="124">
        <f t="shared" si="6"/>
        <v>378018</v>
      </c>
      <c r="J257" s="124">
        <f t="shared" si="7"/>
        <v>23200</v>
      </c>
    </row>
    <row r="258" spans="1:10" ht="15.75" thickBot="1">
      <c r="A258" s="119">
        <v>228</v>
      </c>
      <c r="B258" s="120" t="s">
        <v>942</v>
      </c>
      <c r="C258" s="121" t="s">
        <v>925</v>
      </c>
      <c r="D258" s="121" t="s">
        <v>943</v>
      </c>
      <c r="E258" s="122">
        <f>work!G258+work!H258</f>
        <v>1503412</v>
      </c>
      <c r="F258" s="122">
        <f>work!I258+work!J258</f>
        <v>1628867</v>
      </c>
      <c r="G258" s="113"/>
      <c r="H258" s="123" t="str">
        <f>work!L258</f>
        <v>20150608</v>
      </c>
      <c r="I258" s="124">
        <f t="shared" si="6"/>
        <v>1503412</v>
      </c>
      <c r="J258" s="124">
        <f t="shared" si="7"/>
        <v>1628867</v>
      </c>
    </row>
    <row r="259" spans="1:10" ht="15.75" thickBot="1">
      <c r="A259" s="119">
        <v>229</v>
      </c>
      <c r="B259" s="120" t="s">
        <v>945</v>
      </c>
      <c r="C259" s="121" t="s">
        <v>925</v>
      </c>
      <c r="D259" s="121" t="s">
        <v>835</v>
      </c>
      <c r="E259" s="122">
        <f>work!G259+work!H259</f>
        <v>191877</v>
      </c>
      <c r="F259" s="122">
        <f>work!I259+work!J259</f>
        <v>31600</v>
      </c>
      <c r="G259" s="113"/>
      <c r="H259" s="123" t="str">
        <f>work!L259</f>
        <v>20150507</v>
      </c>
      <c r="I259" s="124">
        <f t="shared" si="6"/>
        <v>191877</v>
      </c>
      <c r="J259" s="124">
        <f t="shared" si="7"/>
        <v>31600</v>
      </c>
    </row>
    <row r="260" spans="1:10" ht="15.75" thickBot="1">
      <c r="A260" s="119">
        <v>230</v>
      </c>
      <c r="B260" s="120" t="s">
        <v>947</v>
      </c>
      <c r="C260" s="121" t="s">
        <v>925</v>
      </c>
      <c r="D260" s="121" t="s">
        <v>948</v>
      </c>
      <c r="E260" s="122">
        <f>work!G260+work!H260</f>
        <v>1111879</v>
      </c>
      <c r="F260" s="122">
        <f>work!I260+work!J260</f>
        <v>586235</v>
      </c>
      <c r="G260" s="113"/>
      <c r="H260" s="123" t="str">
        <f>work!L260</f>
        <v>20150507</v>
      </c>
      <c r="I260" s="124">
        <f t="shared" si="6"/>
        <v>1111879</v>
      </c>
      <c r="J260" s="124">
        <f t="shared" si="7"/>
        <v>586235</v>
      </c>
    </row>
    <row r="261" spans="1:10" ht="15.75" thickBot="1">
      <c r="A261" s="119">
        <v>231</v>
      </c>
      <c r="B261" s="120" t="s">
        <v>950</v>
      </c>
      <c r="C261" s="121" t="s">
        <v>925</v>
      </c>
      <c r="D261" s="121" t="s">
        <v>951</v>
      </c>
      <c r="E261" s="122">
        <f>work!G261+work!H261</f>
        <v>493099</v>
      </c>
      <c r="F261" s="122">
        <f>work!I261+work!J261</f>
        <v>3374142</v>
      </c>
      <c r="G261" s="113"/>
      <c r="H261" s="123" t="str">
        <f>work!L261</f>
        <v>20150608</v>
      </c>
      <c r="I261" s="124">
        <f t="shared" si="6"/>
        <v>493099</v>
      </c>
      <c r="J261" s="124">
        <f t="shared" si="7"/>
        <v>3374142</v>
      </c>
    </row>
    <row r="262" spans="1:10" ht="15.75" thickBot="1">
      <c r="A262" s="119">
        <v>232</v>
      </c>
      <c r="B262" s="120" t="s">
        <v>953</v>
      </c>
      <c r="C262" s="121" t="s">
        <v>925</v>
      </c>
      <c r="D262" s="121" t="s">
        <v>954</v>
      </c>
      <c r="E262" s="122">
        <f>work!G262+work!H262</f>
        <v>985526</v>
      </c>
      <c r="F262" s="122">
        <f>work!I262+work!J262</f>
        <v>288918</v>
      </c>
      <c r="G262" s="113"/>
      <c r="H262" s="123" t="str">
        <f>work!L262</f>
        <v>20150608</v>
      </c>
      <c r="I262" s="124">
        <f t="shared" si="6"/>
        <v>985526</v>
      </c>
      <c r="J262" s="124">
        <f t="shared" si="7"/>
        <v>288918</v>
      </c>
    </row>
    <row r="263" spans="1:10" ht="15.75" thickBot="1">
      <c r="A263" s="119">
        <v>233</v>
      </c>
      <c r="B263" s="120" t="s">
        <v>956</v>
      </c>
      <c r="C263" s="121" t="s">
        <v>925</v>
      </c>
      <c r="D263" s="121" t="s">
        <v>957</v>
      </c>
      <c r="E263" s="122">
        <f>work!G263+work!H263</f>
        <v>769533</v>
      </c>
      <c r="F263" s="122">
        <f>work!I263+work!J263</f>
        <v>632895</v>
      </c>
      <c r="G263" s="113"/>
      <c r="H263" s="123" t="str">
        <f>work!L263</f>
        <v>20150507</v>
      </c>
      <c r="I263" s="124">
        <f t="shared" si="6"/>
        <v>769533</v>
      </c>
      <c r="J263" s="124">
        <f t="shared" si="7"/>
        <v>632895</v>
      </c>
    </row>
    <row r="264" spans="1:10" ht="15.75" thickBot="1">
      <c r="A264" s="119">
        <v>234</v>
      </c>
      <c r="B264" s="120" t="s">
        <v>959</v>
      </c>
      <c r="C264" s="121" t="s">
        <v>925</v>
      </c>
      <c r="D264" s="121" t="s">
        <v>960</v>
      </c>
      <c r="E264" s="122">
        <f>work!G264+work!H264</f>
        <v>32798</v>
      </c>
      <c r="F264" s="122">
        <f>work!I264+work!J264</f>
        <v>12000</v>
      </c>
      <c r="G264" s="113"/>
      <c r="H264" s="123" t="str">
        <f>work!L264</f>
        <v>20150608</v>
      </c>
      <c r="I264" s="124">
        <f t="shared" si="6"/>
        <v>32798</v>
      </c>
      <c r="J264" s="124">
        <f t="shared" si="7"/>
        <v>12000</v>
      </c>
    </row>
    <row r="265" spans="1:10" ht="15.75" thickBot="1">
      <c r="A265" s="119">
        <v>235</v>
      </c>
      <c r="B265" s="120" t="s">
        <v>962</v>
      </c>
      <c r="C265" s="121" t="s">
        <v>925</v>
      </c>
      <c r="D265" s="121" t="s">
        <v>963</v>
      </c>
      <c r="E265" s="122">
        <f>work!G265+work!H265</f>
        <v>20500</v>
      </c>
      <c r="F265" s="122">
        <f>work!I265+work!J265</f>
        <v>0</v>
      </c>
      <c r="G265" s="113"/>
      <c r="H265" s="123" t="str">
        <f>work!L265</f>
        <v>20150608</v>
      </c>
      <c r="I265" s="124">
        <f t="shared" si="6"/>
        <v>20500</v>
      </c>
      <c r="J265" s="124">
        <f t="shared" si="7"/>
        <v>0</v>
      </c>
    </row>
    <row r="266" spans="1:10" ht="15.75" thickBot="1">
      <c r="A266" s="119">
        <v>236</v>
      </c>
      <c r="B266" s="120" t="s">
        <v>965</v>
      </c>
      <c r="C266" s="121" t="s">
        <v>925</v>
      </c>
      <c r="D266" s="121" t="s">
        <v>966</v>
      </c>
      <c r="E266" s="122">
        <f>work!G266+work!H266</f>
        <v>105015</v>
      </c>
      <c r="F266" s="122">
        <f>work!I266+work!J266</f>
        <v>0</v>
      </c>
      <c r="G266" s="113"/>
      <c r="H266" s="123" t="str">
        <f>work!L266</f>
        <v>20150608</v>
      </c>
      <c r="I266" s="124">
        <f t="shared" si="6"/>
        <v>105015</v>
      </c>
      <c r="J266" s="124">
        <f t="shared" si="7"/>
        <v>0</v>
      </c>
    </row>
    <row r="267" spans="1:10" ht="15.75" thickBot="1">
      <c r="A267" s="119">
        <v>237</v>
      </c>
      <c r="B267" s="120" t="s">
        <v>968</v>
      </c>
      <c r="C267" s="121" t="s">
        <v>925</v>
      </c>
      <c r="D267" s="121" t="s">
        <v>969</v>
      </c>
      <c r="E267" s="122">
        <f>work!G267+work!H267</f>
        <v>589793</v>
      </c>
      <c r="F267" s="122">
        <f>work!I267+work!J267</f>
        <v>243700</v>
      </c>
      <c r="G267" s="113"/>
      <c r="H267" s="123" t="str">
        <f>work!L267</f>
        <v>20150608</v>
      </c>
      <c r="I267" s="124">
        <f t="shared" si="6"/>
        <v>589793</v>
      </c>
      <c r="J267" s="124">
        <f t="shared" si="7"/>
        <v>243700</v>
      </c>
    </row>
    <row r="268" spans="1:10" ht="15.75" thickBot="1">
      <c r="A268" s="119">
        <v>238</v>
      </c>
      <c r="B268" s="120" t="s">
        <v>971</v>
      </c>
      <c r="C268" s="121" t="s">
        <v>925</v>
      </c>
      <c r="D268" s="121" t="s">
        <v>972</v>
      </c>
      <c r="E268" s="122">
        <f>work!G268+work!H268</f>
        <v>204906</v>
      </c>
      <c r="F268" s="122">
        <f>work!I268+work!J268</f>
        <v>99200</v>
      </c>
      <c r="G268" s="113"/>
      <c r="H268" s="123" t="str">
        <f>work!L268</f>
        <v>20150507</v>
      </c>
      <c r="I268" s="124">
        <f t="shared" si="6"/>
        <v>204906</v>
      </c>
      <c r="J268" s="124">
        <f t="shared" si="7"/>
        <v>99200</v>
      </c>
    </row>
    <row r="269" spans="1:10" ht="15.75" thickBot="1">
      <c r="A269" s="119">
        <v>239</v>
      </c>
      <c r="B269" s="120" t="s">
        <v>974</v>
      </c>
      <c r="C269" s="121" t="s">
        <v>925</v>
      </c>
      <c r="D269" s="121" t="s">
        <v>975</v>
      </c>
      <c r="E269" s="122">
        <f>work!G269+work!H269</f>
        <v>112500</v>
      </c>
      <c r="F269" s="122">
        <f>work!I269+work!J269</f>
        <v>294923</v>
      </c>
      <c r="G269" s="113"/>
      <c r="H269" s="123" t="str">
        <f>work!L269</f>
        <v>20150507</v>
      </c>
      <c r="I269" s="124">
        <f t="shared" si="6"/>
        <v>112500</v>
      </c>
      <c r="J269" s="124">
        <f t="shared" si="7"/>
        <v>294923</v>
      </c>
    </row>
    <row r="270" spans="1:10" ht="15.75" thickBot="1">
      <c r="A270" s="119">
        <v>240</v>
      </c>
      <c r="B270" s="120" t="s">
        <v>977</v>
      </c>
      <c r="C270" s="121" t="s">
        <v>925</v>
      </c>
      <c r="D270" s="121" t="s">
        <v>523</v>
      </c>
      <c r="E270" s="122">
        <f>work!G270+work!H270</f>
        <v>1067322</v>
      </c>
      <c r="F270" s="122">
        <f>work!I270+work!J270</f>
        <v>289049</v>
      </c>
      <c r="G270" s="113"/>
      <c r="H270" s="123" t="str">
        <f>work!L270</f>
        <v>20150608</v>
      </c>
      <c r="I270" s="124">
        <f t="shared" si="6"/>
        <v>1067322</v>
      </c>
      <c r="J270" s="124">
        <f t="shared" si="7"/>
        <v>289049</v>
      </c>
    </row>
    <row r="271" spans="1:10" ht="15.75" thickBot="1">
      <c r="A271" s="119">
        <v>241</v>
      </c>
      <c r="B271" s="120" t="s">
        <v>979</v>
      </c>
      <c r="C271" s="121" t="s">
        <v>925</v>
      </c>
      <c r="D271" s="121" t="s">
        <v>980</v>
      </c>
      <c r="E271" s="122">
        <f>work!G271+work!H271</f>
        <v>37525</v>
      </c>
      <c r="F271" s="122">
        <f>work!I271+work!J271</f>
        <v>160</v>
      </c>
      <c r="G271" s="113"/>
      <c r="H271" s="123" t="str">
        <f>work!L271</f>
        <v>20150608</v>
      </c>
      <c r="I271" s="124">
        <f t="shared" si="6"/>
        <v>37525</v>
      </c>
      <c r="J271" s="124">
        <f t="shared" si="7"/>
        <v>160</v>
      </c>
    </row>
    <row r="272" spans="1:10" ht="15.75" thickBot="1">
      <c r="A272" s="119">
        <v>242</v>
      </c>
      <c r="B272" s="120" t="s">
        <v>982</v>
      </c>
      <c r="C272" s="121" t="s">
        <v>925</v>
      </c>
      <c r="D272" s="121" t="s">
        <v>983</v>
      </c>
      <c r="E272" s="122">
        <f>work!G272+work!H272</f>
        <v>1055911</v>
      </c>
      <c r="F272" s="122">
        <f>work!I272+work!J272</f>
        <v>3019547</v>
      </c>
      <c r="G272" s="113"/>
      <c r="H272" s="123" t="str">
        <f>work!L272</f>
        <v>20150507</v>
      </c>
      <c r="I272" s="124">
        <f t="shared" si="6"/>
        <v>1055911</v>
      </c>
      <c r="J272" s="124">
        <f t="shared" si="7"/>
        <v>3019547</v>
      </c>
    </row>
    <row r="273" spans="1:10" ht="15.75" thickBot="1">
      <c r="A273" s="119">
        <v>243</v>
      </c>
      <c r="B273" s="120" t="s">
        <v>985</v>
      </c>
      <c r="C273" s="121" t="s">
        <v>925</v>
      </c>
      <c r="D273" s="121" t="s">
        <v>986</v>
      </c>
      <c r="E273" s="122">
        <f>work!G273+work!H273</f>
        <v>112122</v>
      </c>
      <c r="F273" s="122">
        <f>work!I273+work!J273</f>
        <v>22000</v>
      </c>
      <c r="G273" s="113"/>
      <c r="H273" s="123" t="str">
        <f>work!L273</f>
        <v>20150507</v>
      </c>
      <c r="I273" s="124">
        <f t="shared" si="6"/>
        <v>112122</v>
      </c>
      <c r="J273" s="124">
        <f t="shared" si="7"/>
        <v>22000</v>
      </c>
    </row>
    <row r="274" spans="1:10" ht="15.75" thickBot="1">
      <c r="A274" s="119">
        <v>244</v>
      </c>
      <c r="B274" s="120" t="s">
        <v>988</v>
      </c>
      <c r="C274" s="121" t="s">
        <v>925</v>
      </c>
      <c r="D274" s="121" t="s">
        <v>989</v>
      </c>
      <c r="E274" s="122">
        <f>work!G274+work!H274</f>
        <v>443092</v>
      </c>
      <c r="F274" s="122">
        <f>work!I274+work!J274</f>
        <v>4601101</v>
      </c>
      <c r="G274" s="113"/>
      <c r="H274" s="123" t="str">
        <f>work!L274</f>
        <v>20150608</v>
      </c>
      <c r="I274" s="124">
        <f t="shared" si="6"/>
        <v>443092</v>
      </c>
      <c r="J274" s="124">
        <f t="shared" si="7"/>
        <v>4601101</v>
      </c>
    </row>
    <row r="275" spans="1:10" ht="15.75" thickBot="1">
      <c r="A275" s="119">
        <v>245</v>
      </c>
      <c r="B275" s="120" t="s">
        <v>991</v>
      </c>
      <c r="C275" s="121" t="s">
        <v>925</v>
      </c>
      <c r="D275" s="121" t="s">
        <v>992</v>
      </c>
      <c r="E275" s="122">
        <f>work!G275+work!H275</f>
        <v>45387</v>
      </c>
      <c r="F275" s="122">
        <f>work!I275+work!J275</f>
        <v>3100</v>
      </c>
      <c r="G275" s="113"/>
      <c r="H275" s="123" t="str">
        <f>work!L275</f>
        <v>20150608</v>
      </c>
      <c r="I275" s="124">
        <f t="shared" si="6"/>
        <v>45387</v>
      </c>
      <c r="J275" s="124">
        <f t="shared" si="7"/>
        <v>3100</v>
      </c>
    </row>
    <row r="276" spans="1:10" ht="15.75" thickBot="1">
      <c r="A276" s="119">
        <v>246</v>
      </c>
      <c r="B276" s="120" t="s">
        <v>994</v>
      </c>
      <c r="C276" s="121" t="s">
        <v>925</v>
      </c>
      <c r="D276" s="121" t="s">
        <v>995</v>
      </c>
      <c r="E276" s="122">
        <f>work!G276+work!H276</f>
        <v>413640</v>
      </c>
      <c r="F276" s="122">
        <f>work!I276+work!J276</f>
        <v>1063297</v>
      </c>
      <c r="G276" s="113"/>
      <c r="H276" s="123" t="str">
        <f>work!L276</f>
        <v>20150507</v>
      </c>
      <c r="I276" s="124">
        <f t="shared" si="6"/>
        <v>413640</v>
      </c>
      <c r="J276" s="124">
        <f t="shared" si="7"/>
        <v>1063297</v>
      </c>
    </row>
    <row r="277" spans="1:10" ht="15.75" thickBot="1">
      <c r="A277" s="119">
        <v>247</v>
      </c>
      <c r="B277" s="120" t="s">
        <v>998</v>
      </c>
      <c r="C277" s="121" t="s">
        <v>996</v>
      </c>
      <c r="D277" s="121" t="s">
        <v>999</v>
      </c>
      <c r="E277" s="122">
        <f>work!G277+work!H277</f>
        <v>68938</v>
      </c>
      <c r="F277" s="122">
        <f>work!I277+work!J277</f>
        <v>0</v>
      </c>
      <c r="G277" s="113"/>
      <c r="H277" s="123" t="str">
        <f>work!L277</f>
        <v>20150608</v>
      </c>
      <c r="I277" s="124">
        <f t="shared" si="6"/>
        <v>68938</v>
      </c>
      <c r="J277" s="124">
        <f t="shared" si="7"/>
        <v>0</v>
      </c>
    </row>
    <row r="278" spans="1:10" ht="15.75" thickBot="1">
      <c r="A278" s="119">
        <v>248</v>
      </c>
      <c r="B278" s="120" t="s">
        <v>1001</v>
      </c>
      <c r="C278" s="121" t="s">
        <v>996</v>
      </c>
      <c r="D278" s="121" t="s">
        <v>1002</v>
      </c>
      <c r="E278" s="122">
        <f>work!G278+work!H278</f>
        <v>20850</v>
      </c>
      <c r="F278" s="122">
        <f>work!I278+work!J278</f>
        <v>5000</v>
      </c>
      <c r="G278" s="113"/>
      <c r="H278" s="123" t="str">
        <f>work!L278</f>
        <v>20150507</v>
      </c>
      <c r="I278" s="124">
        <f t="shared" si="6"/>
        <v>20850</v>
      </c>
      <c r="J278" s="124">
        <f t="shared" si="7"/>
        <v>5000</v>
      </c>
    </row>
    <row r="279" spans="1:10" ht="15.75" thickBot="1">
      <c r="A279" s="119">
        <v>249</v>
      </c>
      <c r="B279" s="120" t="s">
        <v>1004</v>
      </c>
      <c r="C279" s="121" t="s">
        <v>996</v>
      </c>
      <c r="D279" s="121" t="s">
        <v>1005</v>
      </c>
      <c r="E279" s="122">
        <f>work!G279+work!H279</f>
        <v>191117</v>
      </c>
      <c r="F279" s="122">
        <f>work!I279+work!J279</f>
        <v>26000</v>
      </c>
      <c r="G279" s="113"/>
      <c r="H279" s="123" t="str">
        <f>work!L279</f>
        <v>20150507</v>
      </c>
      <c r="I279" s="124">
        <f t="shared" si="6"/>
        <v>191117</v>
      </c>
      <c r="J279" s="124">
        <f t="shared" si="7"/>
        <v>26000</v>
      </c>
    </row>
    <row r="280" spans="1:10" ht="15.75" thickBot="1">
      <c r="A280" s="119">
        <v>250</v>
      </c>
      <c r="B280" s="120" t="s">
        <v>1007</v>
      </c>
      <c r="C280" s="121" t="s">
        <v>996</v>
      </c>
      <c r="D280" s="121" t="s">
        <v>1008</v>
      </c>
      <c r="E280" s="122">
        <f>work!G280+work!H280</f>
        <v>896803</v>
      </c>
      <c r="F280" s="122">
        <f>work!I280+work!J280</f>
        <v>285125</v>
      </c>
      <c r="G280" s="113"/>
      <c r="H280" s="123" t="str">
        <f>work!L280</f>
        <v>20150608</v>
      </c>
      <c r="I280" s="124">
        <f t="shared" si="6"/>
        <v>896803</v>
      </c>
      <c r="J280" s="124">
        <f t="shared" si="7"/>
        <v>285125</v>
      </c>
    </row>
    <row r="281" spans="1:10" ht="15.75" thickBot="1">
      <c r="A281" s="119">
        <v>251</v>
      </c>
      <c r="B281" s="120" t="s">
        <v>1010</v>
      </c>
      <c r="C281" s="121" t="s">
        <v>996</v>
      </c>
      <c r="D281" s="121" t="s">
        <v>1011</v>
      </c>
      <c r="E281" s="122">
        <f>work!G281+work!H281</f>
        <v>33666554</v>
      </c>
      <c r="F281" s="122">
        <f>work!I281+work!J281</f>
        <v>1219448</v>
      </c>
      <c r="G281" s="113"/>
      <c r="H281" s="123" t="str">
        <f>work!L281</f>
        <v>20150507</v>
      </c>
      <c r="I281" s="124">
        <f t="shared" si="6"/>
        <v>33666554</v>
      </c>
      <c r="J281" s="124">
        <f t="shared" si="7"/>
        <v>1219448</v>
      </c>
    </row>
    <row r="282" spans="1:10" ht="15.75" thickBot="1">
      <c r="A282" s="119">
        <v>252</v>
      </c>
      <c r="B282" s="120" t="s">
        <v>1013</v>
      </c>
      <c r="C282" s="121" t="s">
        <v>996</v>
      </c>
      <c r="D282" s="121" t="s">
        <v>1014</v>
      </c>
      <c r="E282" s="122">
        <f>work!G282+work!H282</f>
        <v>33200</v>
      </c>
      <c r="F282" s="122">
        <f>work!I282+work!J282</f>
        <v>11500</v>
      </c>
      <c r="G282" s="113"/>
      <c r="H282" s="123" t="str">
        <f>work!L282</f>
        <v>20150608</v>
      </c>
      <c r="I282" s="124">
        <f t="shared" si="6"/>
        <v>33200</v>
      </c>
      <c r="J282" s="124">
        <f t="shared" si="7"/>
        <v>11500</v>
      </c>
    </row>
    <row r="283" spans="1:10" ht="15.75" thickBot="1">
      <c r="A283" s="119">
        <v>253</v>
      </c>
      <c r="B283" s="120" t="s">
        <v>1016</v>
      </c>
      <c r="C283" s="121" t="s">
        <v>996</v>
      </c>
      <c r="D283" s="121" t="s">
        <v>1017</v>
      </c>
      <c r="E283" s="122">
        <f>work!G283+work!H283</f>
        <v>924817</v>
      </c>
      <c r="F283" s="122">
        <f>work!I283+work!J283</f>
        <v>2226066</v>
      </c>
      <c r="G283" s="113"/>
      <c r="H283" s="123" t="str">
        <f>work!L283</f>
        <v>20150608</v>
      </c>
      <c r="I283" s="124">
        <f t="shared" si="6"/>
        <v>924817</v>
      </c>
      <c r="J283" s="124">
        <f t="shared" si="7"/>
        <v>2226066</v>
      </c>
    </row>
    <row r="284" spans="1:10" ht="15.75" thickBot="1">
      <c r="A284" s="119">
        <v>254</v>
      </c>
      <c r="B284" s="120" t="s">
        <v>1019</v>
      </c>
      <c r="C284" s="121" t="s">
        <v>996</v>
      </c>
      <c r="D284" s="121" t="s">
        <v>1020</v>
      </c>
      <c r="E284" s="122">
        <f>work!G284+work!H284</f>
        <v>515792</v>
      </c>
      <c r="F284" s="122">
        <f>work!I284+work!J284</f>
        <v>2601024</v>
      </c>
      <c r="G284" s="113"/>
      <c r="H284" s="123" t="str">
        <f>work!L284</f>
        <v>20150507</v>
      </c>
      <c r="I284" s="124">
        <f t="shared" si="6"/>
        <v>515792</v>
      </c>
      <c r="J284" s="124">
        <f t="shared" si="7"/>
        <v>2601024</v>
      </c>
    </row>
    <row r="285" spans="1:10" ht="15.75" thickBot="1">
      <c r="A285" s="119">
        <v>255</v>
      </c>
      <c r="B285" s="120" t="s">
        <v>1022</v>
      </c>
      <c r="C285" s="121" t="s">
        <v>996</v>
      </c>
      <c r="D285" s="121" t="s">
        <v>1023</v>
      </c>
      <c r="E285" s="122">
        <f>work!G285+work!H285</f>
        <v>74608</v>
      </c>
      <c r="F285" s="122">
        <f>work!I285+work!J285</f>
        <v>677526</v>
      </c>
      <c r="G285" s="113"/>
      <c r="H285" s="123" t="str">
        <f>work!L285</f>
        <v>20150507</v>
      </c>
      <c r="I285" s="124">
        <f t="shared" si="6"/>
        <v>74608</v>
      </c>
      <c r="J285" s="124">
        <f t="shared" si="7"/>
        <v>677526</v>
      </c>
    </row>
    <row r="286" spans="1:10" ht="15.75" thickBot="1">
      <c r="A286" s="119">
        <v>256</v>
      </c>
      <c r="B286" s="120" t="s">
        <v>1025</v>
      </c>
      <c r="C286" s="121" t="s">
        <v>996</v>
      </c>
      <c r="D286" s="121" t="s">
        <v>1026</v>
      </c>
      <c r="E286" s="122">
        <f>work!G286+work!H286</f>
        <v>3417759</v>
      </c>
      <c r="F286" s="122">
        <f>work!I286+work!J286</f>
        <v>1383651</v>
      </c>
      <c r="G286" s="113"/>
      <c r="H286" s="123" t="str">
        <f>work!L286</f>
        <v>20150608</v>
      </c>
      <c r="I286" s="124">
        <f t="shared" si="6"/>
        <v>3417759</v>
      </c>
      <c r="J286" s="124">
        <f t="shared" si="7"/>
        <v>1383651</v>
      </c>
    </row>
    <row r="287" spans="1:10" ht="15.75" thickBot="1">
      <c r="A287" s="119">
        <v>257</v>
      </c>
      <c r="B287" s="120" t="s">
        <v>1028</v>
      </c>
      <c r="C287" s="121" t="s">
        <v>996</v>
      </c>
      <c r="D287" s="121" t="s">
        <v>1029</v>
      </c>
      <c r="E287" s="122">
        <f>work!G287+work!H287</f>
        <v>737630</v>
      </c>
      <c r="F287" s="122">
        <f>work!I287+work!J287</f>
        <v>1086901</v>
      </c>
      <c r="G287" s="113"/>
      <c r="H287" s="123" t="str">
        <f>work!L287</f>
        <v>20150608</v>
      </c>
      <c r="I287" s="124">
        <f t="shared" si="6"/>
        <v>737630</v>
      </c>
      <c r="J287" s="124">
        <f t="shared" si="7"/>
        <v>1086901</v>
      </c>
    </row>
    <row r="288" spans="1:10" ht="15.75" thickBot="1">
      <c r="A288" s="119">
        <v>258</v>
      </c>
      <c r="B288" s="120" t="s">
        <v>1031</v>
      </c>
      <c r="C288" s="121" t="s">
        <v>996</v>
      </c>
      <c r="D288" s="121" t="s">
        <v>1032</v>
      </c>
      <c r="E288" s="122">
        <f>work!G288+work!H288</f>
        <v>586808</v>
      </c>
      <c r="F288" s="122">
        <f>work!I288+work!J288</f>
        <v>255542</v>
      </c>
      <c r="G288" s="113"/>
      <c r="H288" s="123" t="str">
        <f>work!L288</f>
        <v>20150507</v>
      </c>
      <c r="I288" s="124">
        <f aca="true" t="shared" si="8" ref="I288:I351">E288</f>
        <v>586808</v>
      </c>
      <c r="J288" s="124">
        <f aca="true" t="shared" si="9" ref="J288:J351">F288</f>
        <v>255542</v>
      </c>
    </row>
    <row r="289" spans="1:10" ht="15.75" thickBot="1">
      <c r="A289" s="119">
        <v>259</v>
      </c>
      <c r="B289" s="120" t="s">
        <v>1035</v>
      </c>
      <c r="C289" s="121" t="s">
        <v>1033</v>
      </c>
      <c r="D289" s="121" t="s">
        <v>1036</v>
      </c>
      <c r="E289" s="122">
        <f>work!G289+work!H289</f>
        <v>382868</v>
      </c>
      <c r="F289" s="122">
        <f>work!I289+work!J289</f>
        <v>164650</v>
      </c>
      <c r="G289" s="113"/>
      <c r="H289" s="123" t="str">
        <f>work!L289</f>
        <v>20150507</v>
      </c>
      <c r="I289" s="124">
        <f t="shared" si="8"/>
        <v>382868</v>
      </c>
      <c r="J289" s="124">
        <f t="shared" si="9"/>
        <v>164650</v>
      </c>
    </row>
    <row r="290" spans="1:10" ht="15.75" thickBot="1">
      <c r="A290" s="119">
        <v>260</v>
      </c>
      <c r="B290" s="120" t="s">
        <v>1038</v>
      </c>
      <c r="C290" s="121" t="s">
        <v>1033</v>
      </c>
      <c r="D290" s="121" t="s">
        <v>1039</v>
      </c>
      <c r="E290" s="122">
        <f>work!G290+work!H290</f>
        <v>6800</v>
      </c>
      <c r="F290" s="122">
        <f>work!I290+work!J290</f>
        <v>127386</v>
      </c>
      <c r="G290" s="113"/>
      <c r="H290" s="123" t="str">
        <f>work!L290</f>
        <v>20150507</v>
      </c>
      <c r="I290" s="124">
        <f t="shared" si="8"/>
        <v>6800</v>
      </c>
      <c r="J290" s="124">
        <f t="shared" si="9"/>
        <v>127386</v>
      </c>
    </row>
    <row r="291" spans="1:10" ht="15.75" thickBot="1">
      <c r="A291" s="119">
        <v>261</v>
      </c>
      <c r="B291" s="120" t="s">
        <v>1041</v>
      </c>
      <c r="C291" s="121" t="s">
        <v>1033</v>
      </c>
      <c r="D291" s="121" t="s">
        <v>1042</v>
      </c>
      <c r="E291" s="122">
        <f>work!G291+work!H291</f>
        <v>12200</v>
      </c>
      <c r="F291" s="122">
        <f>work!I291+work!J291</f>
        <v>3443</v>
      </c>
      <c r="G291" s="113"/>
      <c r="H291" s="123" t="str">
        <f>work!L291</f>
        <v>20150507</v>
      </c>
      <c r="I291" s="124">
        <f t="shared" si="8"/>
        <v>12200</v>
      </c>
      <c r="J291" s="124">
        <f t="shared" si="9"/>
        <v>3443</v>
      </c>
    </row>
    <row r="292" spans="1:10" ht="15.75" thickBot="1">
      <c r="A292" s="119">
        <v>262</v>
      </c>
      <c r="B292" s="120" t="s">
        <v>1044</v>
      </c>
      <c r="C292" s="121" t="s">
        <v>1033</v>
      </c>
      <c r="D292" s="121" t="s">
        <v>1045</v>
      </c>
      <c r="E292" s="122">
        <f>work!G292+work!H292</f>
        <v>11000</v>
      </c>
      <c r="F292" s="122">
        <f>work!I292+work!J292</f>
        <v>0</v>
      </c>
      <c r="G292" s="113"/>
      <c r="H292" s="123" t="str">
        <f>work!L292</f>
        <v>20150507</v>
      </c>
      <c r="I292" s="124">
        <f t="shared" si="8"/>
        <v>11000</v>
      </c>
      <c r="J292" s="124">
        <f t="shared" si="9"/>
        <v>0</v>
      </c>
    </row>
    <row r="293" spans="1:10" ht="15.75" thickBot="1">
      <c r="A293" s="119">
        <v>263</v>
      </c>
      <c r="B293" s="120" t="s">
        <v>1047</v>
      </c>
      <c r="C293" s="121" t="s">
        <v>1033</v>
      </c>
      <c r="D293" s="121" t="s">
        <v>1048</v>
      </c>
      <c r="E293" s="122">
        <f>work!G293+work!H293</f>
        <v>99371</v>
      </c>
      <c r="F293" s="122">
        <f>work!I293+work!J293</f>
        <v>115230</v>
      </c>
      <c r="G293" s="113"/>
      <c r="H293" s="123" t="str">
        <f>work!L293</f>
        <v>20150507</v>
      </c>
      <c r="I293" s="124">
        <f t="shared" si="8"/>
        <v>99371</v>
      </c>
      <c r="J293" s="124">
        <f t="shared" si="9"/>
        <v>115230</v>
      </c>
    </row>
    <row r="294" spans="1:10" ht="15.75" thickBot="1">
      <c r="A294" s="119">
        <v>264</v>
      </c>
      <c r="B294" s="120" t="s">
        <v>1050</v>
      </c>
      <c r="C294" s="121" t="s">
        <v>1033</v>
      </c>
      <c r="D294" s="121" t="s">
        <v>1051</v>
      </c>
      <c r="E294" s="122">
        <f>work!G294+work!H294</f>
        <v>4316</v>
      </c>
      <c r="F294" s="122">
        <f>work!I294+work!J294</f>
        <v>3500</v>
      </c>
      <c r="G294" s="113"/>
      <c r="H294" s="123" t="str">
        <f>work!L294</f>
        <v>20150407</v>
      </c>
      <c r="I294" s="124">
        <f t="shared" si="8"/>
        <v>4316</v>
      </c>
      <c r="J294" s="124">
        <f t="shared" si="9"/>
        <v>3500</v>
      </c>
    </row>
    <row r="295" spans="1:10" ht="15.75" thickBot="1">
      <c r="A295" s="119">
        <v>265</v>
      </c>
      <c r="B295" s="120" t="s">
        <v>1053</v>
      </c>
      <c r="C295" s="121" t="s">
        <v>1033</v>
      </c>
      <c r="D295" s="121" t="s">
        <v>1054</v>
      </c>
      <c r="E295" s="122">
        <f>work!G295+work!H295</f>
        <v>495239</v>
      </c>
      <c r="F295" s="122">
        <f>work!I295+work!J295</f>
        <v>146275</v>
      </c>
      <c r="G295" s="113"/>
      <c r="H295" s="123" t="str">
        <f>work!L295</f>
        <v>20150608</v>
      </c>
      <c r="I295" s="124">
        <f t="shared" si="8"/>
        <v>495239</v>
      </c>
      <c r="J295" s="124">
        <f t="shared" si="9"/>
        <v>146275</v>
      </c>
    </row>
    <row r="296" spans="1:10" ht="15.75" thickBot="1">
      <c r="A296" s="119">
        <v>266</v>
      </c>
      <c r="B296" s="120" t="s">
        <v>1056</v>
      </c>
      <c r="C296" s="121" t="s">
        <v>1033</v>
      </c>
      <c r="D296" s="121" t="s">
        <v>1057</v>
      </c>
      <c r="E296" s="122">
        <f>work!G296+work!H296</f>
        <v>237434</v>
      </c>
      <c r="F296" s="122">
        <f>work!I296+work!J296</f>
        <v>0</v>
      </c>
      <c r="G296" s="113"/>
      <c r="H296" s="123" t="str">
        <f>work!L296</f>
        <v>20150507</v>
      </c>
      <c r="I296" s="124">
        <f t="shared" si="8"/>
        <v>237434</v>
      </c>
      <c r="J296" s="124">
        <f t="shared" si="9"/>
        <v>0</v>
      </c>
    </row>
    <row r="297" spans="1:10" ht="15.75" thickBot="1">
      <c r="A297" s="119">
        <v>267</v>
      </c>
      <c r="B297" s="120" t="s">
        <v>1059</v>
      </c>
      <c r="C297" s="121" t="s">
        <v>1033</v>
      </c>
      <c r="D297" s="121" t="s">
        <v>1060</v>
      </c>
      <c r="E297" s="122">
        <f>work!G297+work!H297</f>
        <v>204744</v>
      </c>
      <c r="F297" s="122">
        <f>work!I297+work!J297</f>
        <v>171258</v>
      </c>
      <c r="G297" s="113"/>
      <c r="H297" s="123" t="str">
        <f>work!L297</f>
        <v>20150507</v>
      </c>
      <c r="I297" s="124">
        <f t="shared" si="8"/>
        <v>204744</v>
      </c>
      <c r="J297" s="124">
        <f t="shared" si="9"/>
        <v>171258</v>
      </c>
    </row>
    <row r="298" spans="1:10" ht="15.75" thickBot="1">
      <c r="A298" s="119">
        <v>268</v>
      </c>
      <c r="B298" s="120" t="s">
        <v>1062</v>
      </c>
      <c r="C298" s="121" t="s">
        <v>1033</v>
      </c>
      <c r="D298" s="121" t="s">
        <v>940</v>
      </c>
      <c r="E298" s="122">
        <f>work!G298+work!H298</f>
        <v>180597</v>
      </c>
      <c r="F298" s="122">
        <f>work!I298+work!J298</f>
        <v>100225</v>
      </c>
      <c r="G298" s="113"/>
      <c r="H298" s="123" t="str">
        <f>work!L298</f>
        <v>20150507</v>
      </c>
      <c r="I298" s="124">
        <f t="shared" si="8"/>
        <v>180597</v>
      </c>
      <c r="J298" s="124">
        <f t="shared" si="9"/>
        <v>100225</v>
      </c>
    </row>
    <row r="299" spans="1:10" ht="15.75" thickBot="1">
      <c r="A299" s="119">
        <v>269</v>
      </c>
      <c r="B299" s="120" t="s">
        <v>1064</v>
      </c>
      <c r="C299" s="121" t="s">
        <v>1033</v>
      </c>
      <c r="D299" s="121" t="s">
        <v>1065</v>
      </c>
      <c r="E299" s="122">
        <f>work!G299+work!H299</f>
        <v>45540</v>
      </c>
      <c r="F299" s="122">
        <f>work!I299+work!J299</f>
        <v>31857</v>
      </c>
      <c r="G299" s="113"/>
      <c r="H299" s="123" t="str">
        <f>work!L299</f>
        <v>20150507</v>
      </c>
      <c r="I299" s="124">
        <f t="shared" si="8"/>
        <v>45540</v>
      </c>
      <c r="J299" s="124">
        <f t="shared" si="9"/>
        <v>31857</v>
      </c>
    </row>
    <row r="300" spans="1:10" ht="15.75" thickBot="1">
      <c r="A300" s="119">
        <v>270</v>
      </c>
      <c r="B300" s="120" t="s">
        <v>1067</v>
      </c>
      <c r="C300" s="121" t="s">
        <v>1033</v>
      </c>
      <c r="D300" s="121" t="s">
        <v>1068</v>
      </c>
      <c r="E300" s="122">
        <f>work!G300+work!H300</f>
        <v>0</v>
      </c>
      <c r="F300" s="122">
        <f>work!I300+work!J300</f>
        <v>91100</v>
      </c>
      <c r="G300" s="113"/>
      <c r="H300" s="123" t="str">
        <f>work!L300</f>
        <v>20150507</v>
      </c>
      <c r="I300" s="124">
        <f t="shared" si="8"/>
        <v>0</v>
      </c>
      <c r="J300" s="124">
        <f t="shared" si="9"/>
        <v>91100</v>
      </c>
    </row>
    <row r="301" spans="1:10" ht="15.75" thickBot="1">
      <c r="A301" s="119">
        <v>271</v>
      </c>
      <c r="B301" s="120" t="s">
        <v>1070</v>
      </c>
      <c r="C301" s="121" t="s">
        <v>1033</v>
      </c>
      <c r="D301" s="121" t="s">
        <v>1071</v>
      </c>
      <c r="E301" s="122">
        <f>work!G301+work!H301</f>
        <v>4300</v>
      </c>
      <c r="F301" s="122">
        <f>work!I301+work!J301</f>
        <v>3844</v>
      </c>
      <c r="G301" s="113"/>
      <c r="H301" s="123" t="str">
        <f>work!L301</f>
        <v>20150507</v>
      </c>
      <c r="I301" s="124">
        <f t="shared" si="8"/>
        <v>4300</v>
      </c>
      <c r="J301" s="124">
        <f t="shared" si="9"/>
        <v>3844</v>
      </c>
    </row>
    <row r="302" spans="1:10" ht="15.75" thickBot="1">
      <c r="A302" s="119">
        <v>272</v>
      </c>
      <c r="B302" s="120" t="s">
        <v>1073</v>
      </c>
      <c r="C302" s="121" t="s">
        <v>1033</v>
      </c>
      <c r="D302" s="121" t="s">
        <v>1074</v>
      </c>
      <c r="E302" s="122">
        <f>work!G302+work!H302</f>
        <v>56628</v>
      </c>
      <c r="F302" s="122">
        <f>work!I302+work!J302</f>
        <v>5050</v>
      </c>
      <c r="G302" s="113"/>
      <c r="H302" s="123" t="str">
        <f>work!L302</f>
        <v>20150608</v>
      </c>
      <c r="I302" s="124">
        <f t="shared" si="8"/>
        <v>56628</v>
      </c>
      <c r="J302" s="124">
        <f t="shared" si="9"/>
        <v>5050</v>
      </c>
    </row>
    <row r="303" spans="1:10" ht="15.75" thickBot="1">
      <c r="A303" s="119">
        <v>273</v>
      </c>
      <c r="B303" s="120" t="s">
        <v>1076</v>
      </c>
      <c r="C303" s="121" t="s">
        <v>1033</v>
      </c>
      <c r="D303" s="121" t="s">
        <v>1077</v>
      </c>
      <c r="E303" s="122">
        <f>work!G303+work!H303</f>
        <v>30891</v>
      </c>
      <c r="F303" s="122">
        <f>work!I303+work!J303</f>
        <v>3716587</v>
      </c>
      <c r="G303" s="113"/>
      <c r="H303" s="123" t="str">
        <f>work!L303</f>
        <v>20150507</v>
      </c>
      <c r="I303" s="124">
        <f t="shared" si="8"/>
        <v>30891</v>
      </c>
      <c r="J303" s="124">
        <f t="shared" si="9"/>
        <v>3716587</v>
      </c>
    </row>
    <row r="304" spans="1:10" ht="15.75" thickBot="1">
      <c r="A304" s="119">
        <v>274</v>
      </c>
      <c r="B304" s="120" t="s">
        <v>1079</v>
      </c>
      <c r="C304" s="121" t="s">
        <v>1033</v>
      </c>
      <c r="D304" s="121" t="s">
        <v>1080</v>
      </c>
      <c r="E304" s="122">
        <f>work!G304+work!H304</f>
        <v>65754</v>
      </c>
      <c r="F304" s="122">
        <f>work!I304+work!J304</f>
        <v>12800</v>
      </c>
      <c r="G304" s="113"/>
      <c r="H304" s="123" t="str">
        <f>work!L304</f>
        <v>20150608</v>
      </c>
      <c r="I304" s="124">
        <f t="shared" si="8"/>
        <v>65754</v>
      </c>
      <c r="J304" s="124">
        <f t="shared" si="9"/>
        <v>12800</v>
      </c>
    </row>
    <row r="305" spans="1:10" ht="15.75" thickBot="1">
      <c r="A305" s="119">
        <v>275</v>
      </c>
      <c r="B305" s="120" t="s">
        <v>1082</v>
      </c>
      <c r="C305" s="121" t="s">
        <v>1033</v>
      </c>
      <c r="D305" s="121" t="s">
        <v>1083</v>
      </c>
      <c r="E305" s="122">
        <f>work!G305+work!H305</f>
        <v>712802</v>
      </c>
      <c r="F305" s="122">
        <f>work!I305+work!J305</f>
        <v>30453</v>
      </c>
      <c r="G305" s="113"/>
      <c r="H305" s="123" t="str">
        <f>work!L305</f>
        <v>20150507</v>
      </c>
      <c r="I305" s="124">
        <f t="shared" si="8"/>
        <v>712802</v>
      </c>
      <c r="J305" s="124">
        <f t="shared" si="9"/>
        <v>30453</v>
      </c>
    </row>
    <row r="306" spans="1:10" ht="15.75" thickBot="1">
      <c r="A306" s="119">
        <v>276</v>
      </c>
      <c r="B306" s="120" t="s">
        <v>1085</v>
      </c>
      <c r="C306" s="121" t="s">
        <v>1033</v>
      </c>
      <c r="D306" s="121" t="s">
        <v>1086</v>
      </c>
      <c r="E306" s="122">
        <f>work!G306+work!H306</f>
        <v>80000</v>
      </c>
      <c r="F306" s="122">
        <f>work!I306+work!J306</f>
        <v>88140</v>
      </c>
      <c r="G306" s="113"/>
      <c r="H306" s="123" t="str">
        <f>work!L306</f>
        <v>20150608</v>
      </c>
      <c r="I306" s="124">
        <f t="shared" si="8"/>
        <v>80000</v>
      </c>
      <c r="J306" s="124">
        <f t="shared" si="9"/>
        <v>88140</v>
      </c>
    </row>
    <row r="307" spans="1:10" ht="15.75" thickBot="1">
      <c r="A307" s="119">
        <v>277</v>
      </c>
      <c r="B307" s="120" t="s">
        <v>1088</v>
      </c>
      <c r="C307" s="121" t="s">
        <v>1033</v>
      </c>
      <c r="D307" s="121" t="s">
        <v>1089</v>
      </c>
      <c r="E307" s="122">
        <f>work!G307+work!H307</f>
        <v>379970</v>
      </c>
      <c r="F307" s="122">
        <f>work!I307+work!J307</f>
        <v>2000</v>
      </c>
      <c r="G307" s="113"/>
      <c r="H307" s="123" t="str">
        <f>work!L307</f>
        <v>20150507</v>
      </c>
      <c r="I307" s="124">
        <f t="shared" si="8"/>
        <v>379970</v>
      </c>
      <c r="J307" s="124">
        <f t="shared" si="9"/>
        <v>2000</v>
      </c>
    </row>
    <row r="308" spans="1:10" ht="15.75" thickBot="1">
      <c r="A308" s="119">
        <v>278</v>
      </c>
      <c r="B308" s="120" t="s">
        <v>1091</v>
      </c>
      <c r="C308" s="121" t="s">
        <v>1033</v>
      </c>
      <c r="D308" s="121" t="s">
        <v>1092</v>
      </c>
      <c r="E308" s="122">
        <f>work!G308+work!H308</f>
        <v>5375</v>
      </c>
      <c r="F308" s="122">
        <f>work!I308+work!J308</f>
        <v>10970</v>
      </c>
      <c r="G308" s="113"/>
      <c r="H308" s="123" t="str">
        <f>work!L308</f>
        <v>20150507</v>
      </c>
      <c r="I308" s="124">
        <f t="shared" si="8"/>
        <v>5375</v>
      </c>
      <c r="J308" s="124">
        <f t="shared" si="9"/>
        <v>10970</v>
      </c>
    </row>
    <row r="309" spans="1:10" ht="15.75" thickBot="1">
      <c r="A309" s="119">
        <v>279</v>
      </c>
      <c r="B309" s="120" t="s">
        <v>1094</v>
      </c>
      <c r="C309" s="121" t="s">
        <v>1033</v>
      </c>
      <c r="D309" s="121" t="s">
        <v>1095</v>
      </c>
      <c r="E309" s="122">
        <f>work!G309+work!H309</f>
        <v>933542</v>
      </c>
      <c r="F309" s="122">
        <f>work!I309+work!J309</f>
        <v>9352204</v>
      </c>
      <c r="G309" s="113"/>
      <c r="H309" s="123" t="str">
        <f>work!L309</f>
        <v>20150507</v>
      </c>
      <c r="I309" s="124">
        <f t="shared" si="8"/>
        <v>933542</v>
      </c>
      <c r="J309" s="124">
        <f t="shared" si="9"/>
        <v>9352204</v>
      </c>
    </row>
    <row r="310" spans="1:10" ht="15.75" thickBot="1">
      <c r="A310" s="119">
        <v>280</v>
      </c>
      <c r="B310" s="120" t="s">
        <v>1097</v>
      </c>
      <c r="C310" s="121" t="s">
        <v>1033</v>
      </c>
      <c r="D310" s="121" t="s">
        <v>1098</v>
      </c>
      <c r="E310" s="122">
        <f>work!G310+work!H310</f>
        <v>2633717</v>
      </c>
      <c r="F310" s="122">
        <f>work!I310+work!J310</f>
        <v>454141</v>
      </c>
      <c r="G310" s="113"/>
      <c r="H310" s="123" t="str">
        <f>work!L310</f>
        <v>20150507</v>
      </c>
      <c r="I310" s="124">
        <f t="shared" si="8"/>
        <v>2633717</v>
      </c>
      <c r="J310" s="124">
        <f t="shared" si="9"/>
        <v>454141</v>
      </c>
    </row>
    <row r="311" spans="1:10" ht="15.75" thickBot="1">
      <c r="A311" s="119">
        <v>281</v>
      </c>
      <c r="B311" s="120" t="s">
        <v>1100</v>
      </c>
      <c r="C311" s="121" t="s">
        <v>1033</v>
      </c>
      <c r="D311" s="121" t="s">
        <v>1101</v>
      </c>
      <c r="E311" s="122">
        <f>work!G311+work!H311</f>
        <v>68575</v>
      </c>
      <c r="F311" s="122">
        <f>work!I311+work!J311</f>
        <v>3878</v>
      </c>
      <c r="G311" s="113"/>
      <c r="H311" s="123" t="str">
        <f>work!L311</f>
        <v>20150608</v>
      </c>
      <c r="I311" s="124">
        <f t="shared" si="8"/>
        <v>68575</v>
      </c>
      <c r="J311" s="124">
        <f t="shared" si="9"/>
        <v>3878</v>
      </c>
    </row>
    <row r="312" spans="1:10" ht="15.75" thickBot="1">
      <c r="A312" s="119">
        <v>282</v>
      </c>
      <c r="B312" s="120" t="s">
        <v>1103</v>
      </c>
      <c r="C312" s="121" t="s">
        <v>1033</v>
      </c>
      <c r="D312" s="121" t="s">
        <v>1104</v>
      </c>
      <c r="E312" s="122">
        <f>work!G312+work!H312</f>
        <v>536857</v>
      </c>
      <c r="F312" s="122">
        <f>work!I312+work!J312</f>
        <v>57715</v>
      </c>
      <c r="G312" s="113"/>
      <c r="H312" s="123" t="str">
        <f>work!L312</f>
        <v>20150507</v>
      </c>
      <c r="I312" s="124">
        <f t="shared" si="8"/>
        <v>536857</v>
      </c>
      <c r="J312" s="124">
        <f t="shared" si="9"/>
        <v>57715</v>
      </c>
    </row>
    <row r="313" spans="1:10" ht="15.75" thickBot="1">
      <c r="A313" s="119">
        <v>283</v>
      </c>
      <c r="B313" s="120" t="s">
        <v>1106</v>
      </c>
      <c r="C313" s="121" t="s">
        <v>1033</v>
      </c>
      <c r="D313" s="121" t="s">
        <v>1107</v>
      </c>
      <c r="E313" s="122">
        <f>work!G313+work!H313</f>
        <v>24000</v>
      </c>
      <c r="F313" s="122">
        <f>work!I313+work!J313</f>
        <v>98647</v>
      </c>
      <c r="G313" s="113"/>
      <c r="H313" s="123" t="str">
        <f>work!L313</f>
        <v>20150507</v>
      </c>
      <c r="I313" s="124">
        <f t="shared" si="8"/>
        <v>24000</v>
      </c>
      <c r="J313" s="124">
        <f t="shared" si="9"/>
        <v>98647</v>
      </c>
    </row>
    <row r="314" spans="1:10" ht="15.75" thickBot="1">
      <c r="A314" s="119">
        <v>284</v>
      </c>
      <c r="B314" s="120" t="s">
        <v>1109</v>
      </c>
      <c r="C314" s="121" t="s">
        <v>1033</v>
      </c>
      <c r="D314" s="121" t="s">
        <v>1110</v>
      </c>
      <c r="E314" s="122">
        <f>work!G314+work!H314</f>
        <v>138593</v>
      </c>
      <c r="F314" s="122">
        <f>work!I314+work!J314</f>
        <v>1</v>
      </c>
      <c r="G314" s="113"/>
      <c r="H314" s="123" t="str">
        <f>work!L314</f>
        <v>20150507</v>
      </c>
      <c r="I314" s="124">
        <f t="shared" si="8"/>
        <v>138593</v>
      </c>
      <c r="J314" s="124">
        <f t="shared" si="9"/>
        <v>1</v>
      </c>
    </row>
    <row r="315" spans="1:10" ht="15.75" thickBot="1">
      <c r="A315" s="119">
        <v>285</v>
      </c>
      <c r="B315" s="120" t="s">
        <v>1113</v>
      </c>
      <c r="C315" s="121" t="s">
        <v>1111</v>
      </c>
      <c r="D315" s="121" t="s">
        <v>1114</v>
      </c>
      <c r="E315" s="122">
        <f>work!G315+work!H315</f>
        <v>715432</v>
      </c>
      <c r="F315" s="122">
        <f>work!I315+work!J315</f>
        <v>121214</v>
      </c>
      <c r="G315" s="113"/>
      <c r="H315" s="123" t="str">
        <f>work!L315</f>
        <v>20150507</v>
      </c>
      <c r="I315" s="124">
        <f t="shared" si="8"/>
        <v>715432</v>
      </c>
      <c r="J315" s="124">
        <f t="shared" si="9"/>
        <v>121214</v>
      </c>
    </row>
    <row r="316" spans="1:10" ht="15.75" thickBot="1">
      <c r="A316" s="119">
        <v>286</v>
      </c>
      <c r="B316" s="120" t="s">
        <v>1123</v>
      </c>
      <c r="C316" s="121" t="s">
        <v>1111</v>
      </c>
      <c r="D316" s="121" t="s">
        <v>1124</v>
      </c>
      <c r="E316" s="122">
        <f>work!G316+work!H316</f>
        <v>2855459</v>
      </c>
      <c r="F316" s="122">
        <f>work!I316+work!J316</f>
        <v>800218</v>
      </c>
      <c r="G316" s="113"/>
      <c r="H316" s="123" t="str">
        <f>work!L316</f>
        <v>20150507</v>
      </c>
      <c r="I316" s="124">
        <f t="shared" si="8"/>
        <v>2855459</v>
      </c>
      <c r="J316" s="124">
        <f t="shared" si="9"/>
        <v>800218</v>
      </c>
    </row>
    <row r="317" spans="1:10" ht="15.75" thickBot="1">
      <c r="A317" s="119">
        <v>287</v>
      </c>
      <c r="B317" s="120" t="s">
        <v>1126</v>
      </c>
      <c r="C317" s="121" t="s">
        <v>1111</v>
      </c>
      <c r="D317" s="121" t="s">
        <v>291</v>
      </c>
      <c r="E317" s="122">
        <f>work!G317+work!H317</f>
        <v>3716191</v>
      </c>
      <c r="F317" s="122">
        <f>work!I317+work!J317</f>
        <v>965954</v>
      </c>
      <c r="G317" s="113"/>
      <c r="H317" s="123" t="str">
        <f>work!L317</f>
        <v>20150608</v>
      </c>
      <c r="I317" s="124">
        <f t="shared" si="8"/>
        <v>3716191</v>
      </c>
      <c r="J317" s="124">
        <f t="shared" si="9"/>
        <v>965954</v>
      </c>
    </row>
    <row r="318" spans="1:10" ht="15.75" thickBot="1">
      <c r="A318" s="119">
        <v>288</v>
      </c>
      <c r="B318" s="120" t="s">
        <v>1128</v>
      </c>
      <c r="C318" s="121" t="s">
        <v>1111</v>
      </c>
      <c r="D318" s="121" t="s">
        <v>1129</v>
      </c>
      <c r="E318" s="122">
        <f>work!G318+work!H318</f>
        <v>46039</v>
      </c>
      <c r="F318" s="122">
        <f>work!I318+work!J318</f>
        <v>324350</v>
      </c>
      <c r="G318" s="113"/>
      <c r="H318" s="123" t="str">
        <f>work!L318</f>
        <v>20150507</v>
      </c>
      <c r="I318" s="124">
        <f t="shared" si="8"/>
        <v>46039</v>
      </c>
      <c r="J318" s="124">
        <f t="shared" si="9"/>
        <v>324350</v>
      </c>
    </row>
    <row r="319" spans="1:10" ht="15.75" thickBot="1">
      <c r="A319" s="119">
        <v>289</v>
      </c>
      <c r="B319" s="120" t="s">
        <v>1131</v>
      </c>
      <c r="C319" s="121" t="s">
        <v>1111</v>
      </c>
      <c r="D319" s="121" t="s">
        <v>1132</v>
      </c>
      <c r="E319" s="122">
        <f>work!G319+work!H319</f>
        <v>49828</v>
      </c>
      <c r="F319" s="122">
        <f>work!I319+work!J319</f>
        <v>0</v>
      </c>
      <c r="G319" s="113"/>
      <c r="H319" s="123" t="str">
        <f>work!L319</f>
        <v>20150608</v>
      </c>
      <c r="I319" s="124">
        <f t="shared" si="8"/>
        <v>49828</v>
      </c>
      <c r="J319" s="124">
        <f t="shared" si="9"/>
        <v>0</v>
      </c>
    </row>
    <row r="320" spans="1:10" ht="15.75" thickBot="1">
      <c r="A320" s="119">
        <v>290</v>
      </c>
      <c r="B320" s="120" t="s">
        <v>1134</v>
      </c>
      <c r="C320" s="121" t="s">
        <v>1111</v>
      </c>
      <c r="D320" s="121" t="s">
        <v>838</v>
      </c>
      <c r="E320" s="122">
        <f>work!G320+work!H320</f>
        <v>1356272</v>
      </c>
      <c r="F320" s="122">
        <f>work!I320+work!J320</f>
        <v>297547</v>
      </c>
      <c r="G320" s="113"/>
      <c r="H320" s="123" t="str">
        <f>work!L320</f>
        <v>20150507</v>
      </c>
      <c r="I320" s="124">
        <f t="shared" si="8"/>
        <v>1356272</v>
      </c>
      <c r="J320" s="124">
        <f t="shared" si="9"/>
        <v>297547</v>
      </c>
    </row>
    <row r="321" spans="1:10" ht="15.75" thickBot="1">
      <c r="A321" s="119">
        <v>291</v>
      </c>
      <c r="B321" s="120" t="s">
        <v>1136</v>
      </c>
      <c r="C321" s="121" t="s">
        <v>1111</v>
      </c>
      <c r="D321" s="121" t="s">
        <v>841</v>
      </c>
      <c r="E321" s="122">
        <f>work!G321+work!H321</f>
        <v>2824754</v>
      </c>
      <c r="F321" s="122">
        <f>work!I321+work!J321</f>
        <v>4628371</v>
      </c>
      <c r="G321" s="113"/>
      <c r="H321" s="123" t="str">
        <f>work!L321</f>
        <v>20150608</v>
      </c>
      <c r="I321" s="124">
        <f t="shared" si="8"/>
        <v>2824754</v>
      </c>
      <c r="J321" s="124">
        <f t="shared" si="9"/>
        <v>4628371</v>
      </c>
    </row>
    <row r="322" spans="1:10" ht="15.75" thickBot="1">
      <c r="A322" s="119">
        <v>292</v>
      </c>
      <c r="B322" s="120" t="s">
        <v>1138</v>
      </c>
      <c r="C322" s="121" t="s">
        <v>1111</v>
      </c>
      <c r="D322" s="121" t="s">
        <v>1139</v>
      </c>
      <c r="E322" s="122">
        <f>work!G322+work!H322</f>
        <v>143100</v>
      </c>
      <c r="F322" s="122">
        <f>work!I322+work!J322</f>
        <v>32400</v>
      </c>
      <c r="G322" s="113"/>
      <c r="H322" s="123" t="str">
        <f>work!L322</f>
        <v>20150507</v>
      </c>
      <c r="I322" s="124">
        <f t="shared" si="8"/>
        <v>143100</v>
      </c>
      <c r="J322" s="124">
        <f t="shared" si="9"/>
        <v>32400</v>
      </c>
    </row>
    <row r="323" spans="1:10" ht="15.75" thickBot="1">
      <c r="A323" s="119">
        <v>293</v>
      </c>
      <c r="B323" s="120" t="s">
        <v>1141</v>
      </c>
      <c r="C323" s="121" t="s">
        <v>1111</v>
      </c>
      <c r="D323" s="121" t="s">
        <v>1142</v>
      </c>
      <c r="E323" s="122">
        <f>work!G323+work!H323</f>
        <v>0</v>
      </c>
      <c r="F323" s="122">
        <f>work!I323+work!J323</f>
        <v>0</v>
      </c>
      <c r="G323" s="113"/>
      <c r="H323" s="123" t="str">
        <f>work!L323</f>
        <v>See Princeton (1114)</v>
      </c>
      <c r="I323" s="124">
        <f t="shared" si="8"/>
        <v>0</v>
      </c>
      <c r="J323" s="124">
        <f t="shared" si="9"/>
        <v>0</v>
      </c>
    </row>
    <row r="324" spans="1:10" ht="15.75" thickBot="1">
      <c r="A324" s="119">
        <v>294</v>
      </c>
      <c r="B324" s="120" t="s">
        <v>1144</v>
      </c>
      <c r="C324" s="121" t="s">
        <v>1111</v>
      </c>
      <c r="D324" s="121" t="s">
        <v>1145</v>
      </c>
      <c r="E324" s="122">
        <f>work!G324+work!H324</f>
        <v>4136855</v>
      </c>
      <c r="F324" s="122">
        <f>work!I324+work!J324</f>
        <v>41852815</v>
      </c>
      <c r="G324" s="113"/>
      <c r="H324" s="123" t="str">
        <f>work!L324</f>
        <v>20150507</v>
      </c>
      <c r="I324" s="124">
        <f t="shared" si="8"/>
        <v>4136855</v>
      </c>
      <c r="J324" s="124">
        <f t="shared" si="9"/>
        <v>41852815</v>
      </c>
    </row>
    <row r="325" spans="1:10" ht="15.75" thickBot="1">
      <c r="A325" s="119">
        <v>295</v>
      </c>
      <c r="B325" s="120" t="s">
        <v>1147</v>
      </c>
      <c r="C325" s="121" t="s">
        <v>1111</v>
      </c>
      <c r="D325" s="121" t="s">
        <v>1148</v>
      </c>
      <c r="E325" s="122">
        <f>work!G325+work!H325</f>
        <v>602297</v>
      </c>
      <c r="F325" s="122">
        <f>work!I325+work!J325</f>
        <v>1189183</v>
      </c>
      <c r="G325" s="113"/>
      <c r="H325" s="123" t="str">
        <f>work!L325</f>
        <v>20150507</v>
      </c>
      <c r="I325" s="124">
        <f t="shared" si="8"/>
        <v>602297</v>
      </c>
      <c r="J325" s="124">
        <f t="shared" si="9"/>
        <v>1189183</v>
      </c>
    </row>
    <row r="326" spans="1:10" ht="15.75" thickBot="1">
      <c r="A326" s="119">
        <v>296</v>
      </c>
      <c r="B326" s="120" t="s">
        <v>1150</v>
      </c>
      <c r="C326" s="121" t="s">
        <v>1111</v>
      </c>
      <c r="D326" s="121" t="s">
        <v>1117</v>
      </c>
      <c r="E326" s="122">
        <f>work!G326+work!H326</f>
        <v>2237733</v>
      </c>
      <c r="F326" s="122">
        <f>work!I326+work!J326</f>
        <v>1704926</v>
      </c>
      <c r="G326" s="113"/>
      <c r="H326" s="123" t="str">
        <f>work!L326</f>
        <v>20150507</v>
      </c>
      <c r="I326" s="124">
        <f t="shared" si="8"/>
        <v>2237733</v>
      </c>
      <c r="J326" s="124">
        <f t="shared" si="9"/>
        <v>1704926</v>
      </c>
    </row>
    <row r="327" spans="1:10" ht="15.75" thickBot="1">
      <c r="A327" s="119">
        <v>297</v>
      </c>
      <c r="B327" s="120" t="s">
        <v>1152</v>
      </c>
      <c r="C327" s="121" t="s">
        <v>1111</v>
      </c>
      <c r="D327" s="121" t="s">
        <v>1153</v>
      </c>
      <c r="E327" s="122">
        <f>work!G327+work!H327</f>
        <v>946429</v>
      </c>
      <c r="F327" s="122">
        <f>work!I327+work!J327</f>
        <v>3333776</v>
      </c>
      <c r="G327" s="113"/>
      <c r="H327" s="123" t="str">
        <f>work!L327</f>
        <v>20150507</v>
      </c>
      <c r="I327" s="124">
        <f t="shared" si="8"/>
        <v>946429</v>
      </c>
      <c r="J327" s="124">
        <f t="shared" si="9"/>
        <v>3333776</v>
      </c>
    </row>
    <row r="328" spans="1:10" ht="15.75" thickBot="1">
      <c r="A328" s="119">
        <v>298</v>
      </c>
      <c r="B328" s="120" t="s">
        <v>1156</v>
      </c>
      <c r="C328" s="121" t="s">
        <v>1154</v>
      </c>
      <c r="D328" s="121" t="s">
        <v>1157</v>
      </c>
      <c r="E328" s="122">
        <f>work!G328+work!H328</f>
        <v>645906</v>
      </c>
      <c r="F328" s="122">
        <f>work!I328+work!J328</f>
        <v>166900</v>
      </c>
      <c r="G328" s="113"/>
      <c r="H328" s="123" t="str">
        <f>work!L328</f>
        <v>20150608</v>
      </c>
      <c r="I328" s="124">
        <f t="shared" si="8"/>
        <v>645906</v>
      </c>
      <c r="J328" s="124">
        <f t="shared" si="9"/>
        <v>166900</v>
      </c>
    </row>
    <row r="329" spans="1:10" ht="15.75" thickBot="1">
      <c r="A329" s="119">
        <v>299</v>
      </c>
      <c r="B329" s="120" t="s">
        <v>1159</v>
      </c>
      <c r="C329" s="121" t="s">
        <v>1154</v>
      </c>
      <c r="D329" s="121" t="s">
        <v>1160</v>
      </c>
      <c r="E329" s="122">
        <f>work!G329+work!H329</f>
        <v>268832</v>
      </c>
      <c r="F329" s="122">
        <f>work!I329+work!J329</f>
        <v>807003</v>
      </c>
      <c r="G329" s="113"/>
      <c r="H329" s="123" t="str">
        <f>work!L329</f>
        <v>20150608</v>
      </c>
      <c r="I329" s="124">
        <f t="shared" si="8"/>
        <v>268832</v>
      </c>
      <c r="J329" s="124">
        <f t="shared" si="9"/>
        <v>807003</v>
      </c>
    </row>
    <row r="330" spans="1:10" ht="15.75" thickBot="1">
      <c r="A330" s="119">
        <v>300</v>
      </c>
      <c r="B330" s="120" t="s">
        <v>1162</v>
      </c>
      <c r="C330" s="121" t="s">
        <v>1154</v>
      </c>
      <c r="D330" s="121" t="s">
        <v>1163</v>
      </c>
      <c r="E330" s="122">
        <f>work!G330+work!H330</f>
        <v>0</v>
      </c>
      <c r="F330" s="122">
        <f>work!I330+work!J330</f>
        <v>0</v>
      </c>
      <c r="G330" s="121"/>
      <c r="H330" s="123" t="str">
        <f>work!L330</f>
        <v>No report</v>
      </c>
      <c r="I330" s="124">
        <f t="shared" si="8"/>
        <v>0</v>
      </c>
      <c r="J330" s="124">
        <f t="shared" si="9"/>
        <v>0</v>
      </c>
    </row>
    <row r="331" spans="1:10" ht="15.75" thickBot="1">
      <c r="A331" s="119">
        <v>301</v>
      </c>
      <c r="B331" s="120" t="s">
        <v>1165</v>
      </c>
      <c r="C331" s="121" t="s">
        <v>1154</v>
      </c>
      <c r="D331" s="121" t="s">
        <v>1166</v>
      </c>
      <c r="E331" s="122">
        <f>work!G331+work!H331</f>
        <v>1439490</v>
      </c>
      <c r="F331" s="122">
        <f>work!I331+work!J331</f>
        <v>1478160</v>
      </c>
      <c r="G331" s="113"/>
      <c r="H331" s="123" t="str">
        <f>work!L331</f>
        <v>20150507</v>
      </c>
      <c r="I331" s="124">
        <f t="shared" si="8"/>
        <v>1439490</v>
      </c>
      <c r="J331" s="124">
        <f t="shared" si="9"/>
        <v>1478160</v>
      </c>
    </row>
    <row r="332" spans="1:10" ht="15.75" thickBot="1">
      <c r="A332" s="119">
        <v>302</v>
      </c>
      <c r="B332" s="120" t="s">
        <v>1168</v>
      </c>
      <c r="C332" s="121" t="s">
        <v>1154</v>
      </c>
      <c r="D332" s="121" t="s">
        <v>1169</v>
      </c>
      <c r="E332" s="122">
        <f>work!G332+work!H332</f>
        <v>3807294</v>
      </c>
      <c r="F332" s="122">
        <f>work!I332+work!J332</f>
        <v>8588472</v>
      </c>
      <c r="G332" s="113"/>
      <c r="H332" s="123" t="str">
        <f>work!L332</f>
        <v>20150507</v>
      </c>
      <c r="I332" s="124">
        <f t="shared" si="8"/>
        <v>3807294</v>
      </c>
      <c r="J332" s="124">
        <f t="shared" si="9"/>
        <v>8588472</v>
      </c>
    </row>
    <row r="333" spans="1:10" ht="15.75" thickBot="1">
      <c r="A333" s="119">
        <v>303</v>
      </c>
      <c r="B333" s="120" t="s">
        <v>1171</v>
      </c>
      <c r="C333" s="121" t="s">
        <v>1154</v>
      </c>
      <c r="D333" s="121" t="s">
        <v>1172</v>
      </c>
      <c r="E333" s="122">
        <f>work!G333+work!H333</f>
        <v>255234</v>
      </c>
      <c r="F333" s="122">
        <f>work!I333+work!J333</f>
        <v>1</v>
      </c>
      <c r="G333" s="113"/>
      <c r="H333" s="123" t="str">
        <f>work!L333</f>
        <v>20150507</v>
      </c>
      <c r="I333" s="124">
        <f t="shared" si="8"/>
        <v>255234</v>
      </c>
      <c r="J333" s="124">
        <f t="shared" si="9"/>
        <v>1</v>
      </c>
    </row>
    <row r="334" spans="1:10" ht="15.75" thickBot="1">
      <c r="A334" s="119">
        <v>304</v>
      </c>
      <c r="B334" s="120" t="s">
        <v>1174</v>
      </c>
      <c r="C334" s="121" t="s">
        <v>1154</v>
      </c>
      <c r="D334" s="121" t="s">
        <v>1175</v>
      </c>
      <c r="E334" s="122">
        <f>work!G334+work!H334</f>
        <v>1202857</v>
      </c>
      <c r="F334" s="122">
        <f>work!I334+work!J334</f>
        <v>9500</v>
      </c>
      <c r="G334" s="113"/>
      <c r="H334" s="123" t="str">
        <f>work!L334</f>
        <v>20150608</v>
      </c>
      <c r="I334" s="124">
        <f t="shared" si="8"/>
        <v>1202857</v>
      </c>
      <c r="J334" s="124">
        <f t="shared" si="9"/>
        <v>9500</v>
      </c>
    </row>
    <row r="335" spans="1:10" ht="15.75" thickBot="1">
      <c r="A335" s="119">
        <v>305</v>
      </c>
      <c r="B335" s="120" t="s">
        <v>1177</v>
      </c>
      <c r="C335" s="121" t="s">
        <v>1154</v>
      </c>
      <c r="D335" s="121" t="s">
        <v>1178</v>
      </c>
      <c r="E335" s="122">
        <f>work!G335+work!H335</f>
        <v>61722</v>
      </c>
      <c r="F335" s="122">
        <f>work!I335+work!J335</f>
        <v>59800</v>
      </c>
      <c r="G335" s="113"/>
      <c r="H335" s="123" t="str">
        <f>work!L335</f>
        <v>20150608</v>
      </c>
      <c r="I335" s="124">
        <f t="shared" si="8"/>
        <v>61722</v>
      </c>
      <c r="J335" s="124">
        <f t="shared" si="9"/>
        <v>59800</v>
      </c>
    </row>
    <row r="336" spans="1:10" ht="15.75" thickBot="1">
      <c r="A336" s="119">
        <v>306</v>
      </c>
      <c r="B336" s="120" t="s">
        <v>1180</v>
      </c>
      <c r="C336" s="121" t="s">
        <v>1154</v>
      </c>
      <c r="D336" s="121" t="s">
        <v>1181</v>
      </c>
      <c r="E336" s="122">
        <f>work!G336+work!H336</f>
        <v>0</v>
      </c>
      <c r="F336" s="122">
        <f>work!I336+work!J336</f>
        <v>0</v>
      </c>
      <c r="G336" s="113"/>
      <c r="H336" s="123" t="str">
        <f>work!L336</f>
        <v>No report</v>
      </c>
      <c r="I336" s="124">
        <f t="shared" si="8"/>
        <v>0</v>
      </c>
      <c r="J336" s="124">
        <f t="shared" si="9"/>
        <v>0</v>
      </c>
    </row>
    <row r="337" spans="1:10" ht="15.75" thickBot="1">
      <c r="A337" s="119">
        <v>307</v>
      </c>
      <c r="B337" s="120" t="s">
        <v>1183</v>
      </c>
      <c r="C337" s="121" t="s">
        <v>1154</v>
      </c>
      <c r="D337" s="121" t="s">
        <v>1184</v>
      </c>
      <c r="E337" s="122">
        <f>work!G337+work!H337</f>
        <v>797771</v>
      </c>
      <c r="F337" s="122">
        <f>work!I337+work!J337</f>
        <v>517830</v>
      </c>
      <c r="G337" s="113"/>
      <c r="H337" s="123" t="str">
        <f>work!L337</f>
        <v>20150507</v>
      </c>
      <c r="I337" s="124">
        <f t="shared" si="8"/>
        <v>797771</v>
      </c>
      <c r="J337" s="124">
        <f t="shared" si="9"/>
        <v>517830</v>
      </c>
    </row>
    <row r="338" spans="1:10" ht="15.75" thickBot="1">
      <c r="A338" s="119">
        <v>308</v>
      </c>
      <c r="B338" s="120" t="s">
        <v>1186</v>
      </c>
      <c r="C338" s="121" t="s">
        <v>1154</v>
      </c>
      <c r="D338" s="121" t="s">
        <v>1187</v>
      </c>
      <c r="E338" s="122">
        <f>work!G338+work!H338</f>
        <v>429387</v>
      </c>
      <c r="F338" s="122">
        <f>work!I338+work!J338</f>
        <v>864664</v>
      </c>
      <c r="G338" s="113"/>
      <c r="H338" s="123" t="str">
        <f>work!L338</f>
        <v>20150608</v>
      </c>
      <c r="I338" s="124">
        <f t="shared" si="8"/>
        <v>429387</v>
      </c>
      <c r="J338" s="124">
        <f t="shared" si="9"/>
        <v>864664</v>
      </c>
    </row>
    <row r="339" spans="1:10" ht="15.75" thickBot="1">
      <c r="A339" s="119">
        <v>309</v>
      </c>
      <c r="B339" s="120" t="s">
        <v>1189</v>
      </c>
      <c r="C339" s="121" t="s">
        <v>1154</v>
      </c>
      <c r="D339" s="121" t="s">
        <v>1190</v>
      </c>
      <c r="E339" s="122">
        <f>work!G339+work!H339</f>
        <v>321614</v>
      </c>
      <c r="F339" s="122">
        <f>work!I339+work!J339</f>
        <v>106650</v>
      </c>
      <c r="G339" s="113"/>
      <c r="H339" s="123" t="str">
        <f>work!L339</f>
        <v>20150507</v>
      </c>
      <c r="I339" s="124">
        <f t="shared" si="8"/>
        <v>321614</v>
      </c>
      <c r="J339" s="124">
        <f t="shared" si="9"/>
        <v>106650</v>
      </c>
    </row>
    <row r="340" spans="1:10" ht="15.75" thickBot="1">
      <c r="A340" s="119">
        <v>310</v>
      </c>
      <c r="B340" s="120" t="s">
        <v>1192</v>
      </c>
      <c r="C340" s="121" t="s">
        <v>1154</v>
      </c>
      <c r="D340" s="121" t="s">
        <v>957</v>
      </c>
      <c r="E340" s="122">
        <f>work!G340+work!H340</f>
        <v>8399870</v>
      </c>
      <c r="F340" s="122">
        <f>work!I340+work!J340</f>
        <v>2582919</v>
      </c>
      <c r="G340" s="113"/>
      <c r="H340" s="123" t="str">
        <f>work!L340</f>
        <v>20150608</v>
      </c>
      <c r="I340" s="124">
        <f t="shared" si="8"/>
        <v>8399870</v>
      </c>
      <c r="J340" s="124">
        <f t="shared" si="9"/>
        <v>2582919</v>
      </c>
    </row>
    <row r="341" spans="1:10" ht="15.75" thickBot="1">
      <c r="A341" s="119">
        <v>311</v>
      </c>
      <c r="B341" s="120" t="s">
        <v>1194</v>
      </c>
      <c r="C341" s="121" t="s">
        <v>1154</v>
      </c>
      <c r="D341" s="121" t="s">
        <v>1686</v>
      </c>
      <c r="E341" s="122">
        <f>work!G341+work!H341</f>
        <v>3197280</v>
      </c>
      <c r="F341" s="122">
        <f>work!I341+work!J341</f>
        <v>837552</v>
      </c>
      <c r="G341" s="113"/>
      <c r="H341" s="123" t="str">
        <f>work!L341</f>
        <v>20150507</v>
      </c>
      <c r="I341" s="124">
        <f t="shared" si="8"/>
        <v>3197280</v>
      </c>
      <c r="J341" s="124">
        <f t="shared" si="9"/>
        <v>837552</v>
      </c>
    </row>
    <row r="342" spans="1:10" ht="15.75" thickBot="1">
      <c r="A342" s="119">
        <v>312</v>
      </c>
      <c r="B342" s="120" t="s">
        <v>1196</v>
      </c>
      <c r="C342" s="121" t="s">
        <v>1154</v>
      </c>
      <c r="D342" s="121" t="s">
        <v>1197</v>
      </c>
      <c r="E342" s="122">
        <f>work!G342+work!H342</f>
        <v>2913422</v>
      </c>
      <c r="F342" s="122">
        <f>work!I342+work!J342</f>
        <v>66100</v>
      </c>
      <c r="G342" s="113"/>
      <c r="H342" s="123" t="str">
        <f>work!L342</f>
        <v>20150507</v>
      </c>
      <c r="I342" s="124">
        <f t="shared" si="8"/>
        <v>2913422</v>
      </c>
      <c r="J342" s="124">
        <f t="shared" si="9"/>
        <v>66100</v>
      </c>
    </row>
    <row r="343" spans="1:10" ht="15.75" thickBot="1">
      <c r="A343" s="119">
        <v>313</v>
      </c>
      <c r="B343" s="120" t="s">
        <v>1199</v>
      </c>
      <c r="C343" s="121" t="s">
        <v>1154</v>
      </c>
      <c r="D343" s="121" t="s">
        <v>1200</v>
      </c>
      <c r="E343" s="122">
        <f>work!G343+work!H343</f>
        <v>0</v>
      </c>
      <c r="F343" s="122">
        <f>work!I343+work!J343</f>
        <v>0</v>
      </c>
      <c r="G343" s="113"/>
      <c r="H343" s="123" t="str">
        <f>work!L343</f>
        <v>No report</v>
      </c>
      <c r="I343" s="124">
        <f t="shared" si="8"/>
        <v>0</v>
      </c>
      <c r="J343" s="124">
        <f t="shared" si="9"/>
        <v>0</v>
      </c>
    </row>
    <row r="344" spans="1:10" ht="15.75" thickBot="1">
      <c r="A344" s="119">
        <v>314</v>
      </c>
      <c r="B344" s="120" t="s">
        <v>1202</v>
      </c>
      <c r="C344" s="121" t="s">
        <v>1154</v>
      </c>
      <c r="D344" s="121" t="s">
        <v>1203</v>
      </c>
      <c r="E344" s="122">
        <f>work!G344+work!H344</f>
        <v>792519</v>
      </c>
      <c r="F344" s="122">
        <f>work!I344+work!J344</f>
        <v>456121</v>
      </c>
      <c r="G344" s="113"/>
      <c r="H344" s="123" t="str">
        <f>work!L344</f>
        <v>20150507</v>
      </c>
      <c r="I344" s="124">
        <f t="shared" si="8"/>
        <v>792519</v>
      </c>
      <c r="J344" s="124">
        <f t="shared" si="9"/>
        <v>456121</v>
      </c>
    </row>
    <row r="345" spans="1:10" ht="15.75" thickBot="1">
      <c r="A345" s="119">
        <v>315</v>
      </c>
      <c r="B345" s="120" t="s">
        <v>1205</v>
      </c>
      <c r="C345" s="121" t="s">
        <v>1154</v>
      </c>
      <c r="D345" s="121" t="s">
        <v>1206</v>
      </c>
      <c r="E345" s="122">
        <f>work!G345+work!H345</f>
        <v>406047</v>
      </c>
      <c r="F345" s="122">
        <f>work!I345+work!J345</f>
        <v>1527246</v>
      </c>
      <c r="G345" s="113"/>
      <c r="H345" s="123" t="str">
        <f>work!L345</f>
        <v>20150608</v>
      </c>
      <c r="I345" s="124">
        <f t="shared" si="8"/>
        <v>406047</v>
      </c>
      <c r="J345" s="124">
        <f t="shared" si="9"/>
        <v>1527246</v>
      </c>
    </row>
    <row r="346" spans="1:10" ht="15.75" thickBot="1">
      <c r="A346" s="119">
        <v>316</v>
      </c>
      <c r="B346" s="120" t="s">
        <v>1208</v>
      </c>
      <c r="C346" s="121" t="s">
        <v>1154</v>
      </c>
      <c r="D346" s="121" t="s">
        <v>1209</v>
      </c>
      <c r="E346" s="122">
        <f>work!G346+work!H346</f>
        <v>2437349</v>
      </c>
      <c r="F346" s="122">
        <f>work!I346+work!J346</f>
        <v>3288184</v>
      </c>
      <c r="G346" s="113"/>
      <c r="H346" s="123" t="str">
        <f>work!L346</f>
        <v>20150507</v>
      </c>
      <c r="I346" s="124">
        <f t="shared" si="8"/>
        <v>2437349</v>
      </c>
      <c r="J346" s="124">
        <f t="shared" si="9"/>
        <v>3288184</v>
      </c>
    </row>
    <row r="347" spans="1:10" ht="15.75" thickBot="1">
      <c r="A347" s="119">
        <v>317</v>
      </c>
      <c r="B347" s="120" t="s">
        <v>1211</v>
      </c>
      <c r="C347" s="121" t="s">
        <v>1154</v>
      </c>
      <c r="D347" s="121" t="s">
        <v>1212</v>
      </c>
      <c r="E347" s="122">
        <f>work!G347+work!H347</f>
        <v>0</v>
      </c>
      <c r="F347" s="122">
        <f>work!I347+work!J347</f>
        <v>0</v>
      </c>
      <c r="G347" s="113"/>
      <c r="H347" s="123" t="str">
        <f>work!L347</f>
        <v>No report</v>
      </c>
      <c r="I347" s="124">
        <f t="shared" si="8"/>
        <v>0</v>
      </c>
      <c r="J347" s="124">
        <f t="shared" si="9"/>
        <v>0</v>
      </c>
    </row>
    <row r="348" spans="1:10" ht="15.75" thickBot="1">
      <c r="A348" s="119">
        <v>318</v>
      </c>
      <c r="B348" s="120" t="s">
        <v>1214</v>
      </c>
      <c r="C348" s="121" t="s">
        <v>1154</v>
      </c>
      <c r="D348" s="121" t="s">
        <v>1215</v>
      </c>
      <c r="E348" s="122">
        <f>work!G348+work!H348</f>
        <v>3956781</v>
      </c>
      <c r="F348" s="122">
        <f>work!I348+work!J348</f>
        <v>1962023</v>
      </c>
      <c r="G348" s="113"/>
      <c r="H348" s="123" t="str">
        <f>work!L348</f>
        <v>20150608</v>
      </c>
      <c r="I348" s="124">
        <f t="shared" si="8"/>
        <v>3956781</v>
      </c>
      <c r="J348" s="124">
        <f t="shared" si="9"/>
        <v>1962023</v>
      </c>
    </row>
    <row r="349" spans="1:10" ht="15.75" thickBot="1">
      <c r="A349" s="119">
        <v>319</v>
      </c>
      <c r="B349" s="120" t="s">
        <v>1217</v>
      </c>
      <c r="C349" s="121" t="s">
        <v>1154</v>
      </c>
      <c r="D349" s="121" t="s">
        <v>1218</v>
      </c>
      <c r="E349" s="122">
        <f>work!G349+work!H349</f>
        <v>187654</v>
      </c>
      <c r="F349" s="122">
        <f>work!I349+work!J349</f>
        <v>8720368</v>
      </c>
      <c r="G349" s="113"/>
      <c r="H349" s="123" t="str">
        <f>work!L349</f>
        <v>20150507</v>
      </c>
      <c r="I349" s="124">
        <f t="shared" si="8"/>
        <v>187654</v>
      </c>
      <c r="J349" s="124">
        <f t="shared" si="9"/>
        <v>8720368</v>
      </c>
    </row>
    <row r="350" spans="1:10" ht="15.75" thickBot="1">
      <c r="A350" s="119">
        <v>320</v>
      </c>
      <c r="B350" s="120" t="s">
        <v>1220</v>
      </c>
      <c r="C350" s="121" t="s">
        <v>1154</v>
      </c>
      <c r="D350" s="121" t="s">
        <v>1221</v>
      </c>
      <c r="E350" s="122">
        <f>work!G350+work!H350</f>
        <v>322140</v>
      </c>
      <c r="F350" s="122">
        <f>work!I350+work!J350</f>
        <v>28502</v>
      </c>
      <c r="G350" s="113"/>
      <c r="H350" s="123" t="str">
        <f>work!L350</f>
        <v>20150507</v>
      </c>
      <c r="I350" s="124">
        <f t="shared" si="8"/>
        <v>322140</v>
      </c>
      <c r="J350" s="124">
        <f t="shared" si="9"/>
        <v>28502</v>
      </c>
    </row>
    <row r="351" spans="1:10" ht="15.75" thickBot="1">
      <c r="A351" s="119">
        <v>321</v>
      </c>
      <c r="B351" s="120" t="s">
        <v>1223</v>
      </c>
      <c r="C351" s="121" t="s">
        <v>1154</v>
      </c>
      <c r="D351" s="121" t="s">
        <v>1224</v>
      </c>
      <c r="E351" s="122">
        <f>work!G351+work!H351</f>
        <v>480924</v>
      </c>
      <c r="F351" s="122">
        <f>work!I351+work!J351</f>
        <v>13079</v>
      </c>
      <c r="G351" s="113"/>
      <c r="H351" s="123" t="str">
        <f>work!L351</f>
        <v>20150507</v>
      </c>
      <c r="I351" s="124">
        <f t="shared" si="8"/>
        <v>480924</v>
      </c>
      <c r="J351" s="124">
        <f t="shared" si="9"/>
        <v>13079</v>
      </c>
    </row>
    <row r="352" spans="1:10" ht="15.75" thickBot="1">
      <c r="A352" s="119">
        <v>322</v>
      </c>
      <c r="B352" s="120" t="s">
        <v>1226</v>
      </c>
      <c r="C352" s="121" t="s">
        <v>1154</v>
      </c>
      <c r="D352" s="121" t="s">
        <v>1227</v>
      </c>
      <c r="E352" s="122">
        <f>work!G352+work!H352</f>
        <v>2624484</v>
      </c>
      <c r="F352" s="122">
        <f>work!I352+work!J352</f>
        <v>5376923</v>
      </c>
      <c r="G352" s="113"/>
      <c r="H352" s="123" t="str">
        <f>work!L352</f>
        <v>20150608</v>
      </c>
      <c r="I352" s="124">
        <f aca="true" t="shared" si="10" ref="I352:I415">E352</f>
        <v>2624484</v>
      </c>
      <c r="J352" s="124">
        <f aca="true" t="shared" si="11" ref="J352:J415">F352</f>
        <v>5376923</v>
      </c>
    </row>
    <row r="353" spans="1:10" ht="15.75" thickBot="1">
      <c r="A353" s="119">
        <v>323</v>
      </c>
      <c r="B353" s="120" t="s">
        <v>1230</v>
      </c>
      <c r="C353" s="121" t="s">
        <v>1228</v>
      </c>
      <c r="D353" s="121" t="s">
        <v>1231</v>
      </c>
      <c r="E353" s="122">
        <f>work!G353+work!H353</f>
        <v>40215</v>
      </c>
      <c r="F353" s="122">
        <f>work!I353+work!J353</f>
        <v>39500</v>
      </c>
      <c r="G353" s="113"/>
      <c r="H353" s="123" t="str">
        <f>work!L353</f>
        <v>20150608</v>
      </c>
      <c r="I353" s="124">
        <f t="shared" si="10"/>
        <v>40215</v>
      </c>
      <c r="J353" s="124">
        <f t="shared" si="11"/>
        <v>39500</v>
      </c>
    </row>
    <row r="354" spans="1:10" ht="15.75" thickBot="1">
      <c r="A354" s="119">
        <v>324</v>
      </c>
      <c r="B354" s="120" t="s">
        <v>1233</v>
      </c>
      <c r="C354" s="121" t="s">
        <v>1228</v>
      </c>
      <c r="D354" s="121" t="s">
        <v>1234</v>
      </c>
      <c r="E354" s="122">
        <f>work!G354+work!H354</f>
        <v>66465</v>
      </c>
      <c r="F354" s="122">
        <f>work!I354+work!J354</f>
        <v>35449</v>
      </c>
      <c r="G354" s="113"/>
      <c r="H354" s="123" t="str">
        <f>work!L354</f>
        <v>20150507</v>
      </c>
      <c r="I354" s="124">
        <f t="shared" si="10"/>
        <v>66465</v>
      </c>
      <c r="J354" s="124">
        <f t="shared" si="11"/>
        <v>35449</v>
      </c>
    </row>
    <row r="355" spans="1:10" ht="15.75" thickBot="1">
      <c r="A355" s="119">
        <v>325</v>
      </c>
      <c r="B355" s="120" t="s">
        <v>1236</v>
      </c>
      <c r="C355" s="121" t="s">
        <v>1228</v>
      </c>
      <c r="D355" s="121" t="s">
        <v>1237</v>
      </c>
      <c r="E355" s="122">
        <f>work!G355+work!H355</f>
        <v>732669</v>
      </c>
      <c r="F355" s="122">
        <f>work!I355+work!J355</f>
        <v>437414</v>
      </c>
      <c r="G355" s="113"/>
      <c r="H355" s="123" t="str">
        <f>work!L355</f>
        <v>20150507</v>
      </c>
      <c r="I355" s="124">
        <f t="shared" si="10"/>
        <v>732669</v>
      </c>
      <c r="J355" s="124">
        <f t="shared" si="11"/>
        <v>437414</v>
      </c>
    </row>
    <row r="356" spans="1:10" ht="15.75" thickBot="1">
      <c r="A356" s="119">
        <v>326</v>
      </c>
      <c r="B356" s="120" t="s">
        <v>1239</v>
      </c>
      <c r="C356" s="121" t="s">
        <v>1228</v>
      </c>
      <c r="D356" s="121" t="s">
        <v>1240</v>
      </c>
      <c r="E356" s="122">
        <f>work!G356+work!H356</f>
        <v>121504</v>
      </c>
      <c r="F356" s="122">
        <f>work!I356+work!J356</f>
        <v>196200</v>
      </c>
      <c r="G356" s="113"/>
      <c r="H356" s="123" t="str">
        <f>work!L356</f>
        <v>20150507</v>
      </c>
      <c r="I356" s="124">
        <f t="shared" si="10"/>
        <v>121504</v>
      </c>
      <c r="J356" s="124">
        <f t="shared" si="11"/>
        <v>196200</v>
      </c>
    </row>
    <row r="357" spans="1:10" ht="15.75" thickBot="1">
      <c r="A357" s="119">
        <v>327</v>
      </c>
      <c r="B357" s="120" t="s">
        <v>1242</v>
      </c>
      <c r="C357" s="121" t="s">
        <v>1228</v>
      </c>
      <c r="D357" s="121" t="s">
        <v>1243</v>
      </c>
      <c r="E357" s="122">
        <f>work!G357+work!H357</f>
        <v>575570</v>
      </c>
      <c r="F357" s="122">
        <f>work!I357+work!J357</f>
        <v>74700</v>
      </c>
      <c r="G357" s="113"/>
      <c r="H357" s="123" t="str">
        <f>work!L357</f>
        <v>20150608</v>
      </c>
      <c r="I357" s="124">
        <f t="shared" si="10"/>
        <v>575570</v>
      </c>
      <c r="J357" s="124">
        <f t="shared" si="11"/>
        <v>74700</v>
      </c>
    </row>
    <row r="358" spans="1:10" ht="15.75" thickBot="1">
      <c r="A358" s="119">
        <v>328</v>
      </c>
      <c r="B358" s="120" t="s">
        <v>1245</v>
      </c>
      <c r="C358" s="121" t="s">
        <v>1228</v>
      </c>
      <c r="D358" s="121" t="s">
        <v>1246</v>
      </c>
      <c r="E358" s="122">
        <f>work!G358+work!H358</f>
        <v>1602684</v>
      </c>
      <c r="F358" s="122">
        <f>work!I358+work!J358</f>
        <v>99550</v>
      </c>
      <c r="G358" s="113"/>
      <c r="H358" s="123" t="str">
        <f>work!L358</f>
        <v>20150507</v>
      </c>
      <c r="I358" s="124">
        <f t="shared" si="10"/>
        <v>1602684</v>
      </c>
      <c r="J358" s="124">
        <f t="shared" si="11"/>
        <v>99550</v>
      </c>
    </row>
    <row r="359" spans="1:10" ht="15.75" thickBot="1">
      <c r="A359" s="119">
        <v>329</v>
      </c>
      <c r="B359" s="120" t="s">
        <v>1248</v>
      </c>
      <c r="C359" s="121" t="s">
        <v>1228</v>
      </c>
      <c r="D359" s="121" t="s">
        <v>1249</v>
      </c>
      <c r="E359" s="122">
        <f>work!G359+work!H359</f>
        <v>901050</v>
      </c>
      <c r="F359" s="122">
        <f>work!I359+work!J359</f>
        <v>49275</v>
      </c>
      <c r="G359" s="113"/>
      <c r="H359" s="123" t="str">
        <f>work!L359</f>
        <v>20150507</v>
      </c>
      <c r="I359" s="124">
        <f t="shared" si="10"/>
        <v>901050</v>
      </c>
      <c r="J359" s="124">
        <f t="shared" si="11"/>
        <v>49275</v>
      </c>
    </row>
    <row r="360" spans="1:10" ht="15.75" thickBot="1">
      <c r="A360" s="119">
        <v>330</v>
      </c>
      <c r="B360" s="120" t="s">
        <v>1251</v>
      </c>
      <c r="C360" s="121" t="s">
        <v>1228</v>
      </c>
      <c r="D360" s="121" t="s">
        <v>1252</v>
      </c>
      <c r="E360" s="122">
        <f>work!G360+work!H360</f>
        <v>474888</v>
      </c>
      <c r="F360" s="122">
        <f>work!I360+work!J360</f>
        <v>57350</v>
      </c>
      <c r="G360" s="113"/>
      <c r="H360" s="123" t="str">
        <f>work!L360</f>
        <v>20150608</v>
      </c>
      <c r="I360" s="124">
        <f t="shared" si="10"/>
        <v>474888</v>
      </c>
      <c r="J360" s="124">
        <f t="shared" si="11"/>
        <v>57350</v>
      </c>
    </row>
    <row r="361" spans="1:10" ht="15.75" thickBot="1">
      <c r="A361" s="119">
        <v>331</v>
      </c>
      <c r="B361" s="120" t="s">
        <v>1254</v>
      </c>
      <c r="C361" s="121" t="s">
        <v>1228</v>
      </c>
      <c r="D361" s="121" t="s">
        <v>1255</v>
      </c>
      <c r="E361" s="122">
        <f>work!G361+work!H361</f>
        <v>616642</v>
      </c>
      <c r="F361" s="122">
        <f>work!I361+work!J361</f>
        <v>120605</v>
      </c>
      <c r="G361" s="113"/>
      <c r="H361" s="123" t="str">
        <f>work!L361</f>
        <v>20150507</v>
      </c>
      <c r="I361" s="124">
        <f t="shared" si="10"/>
        <v>616642</v>
      </c>
      <c r="J361" s="124">
        <f t="shared" si="11"/>
        <v>120605</v>
      </c>
    </row>
    <row r="362" spans="1:10" ht="15.75" thickBot="1">
      <c r="A362" s="119">
        <v>332</v>
      </c>
      <c r="B362" s="120" t="s">
        <v>1257</v>
      </c>
      <c r="C362" s="121" t="s">
        <v>1228</v>
      </c>
      <c r="D362" s="121" t="s">
        <v>1258</v>
      </c>
      <c r="E362" s="122">
        <f>work!G362+work!H362</f>
        <v>911518</v>
      </c>
      <c r="F362" s="122">
        <f>work!I362+work!J362</f>
        <v>72101</v>
      </c>
      <c r="G362" s="113"/>
      <c r="H362" s="123" t="str">
        <f>work!L362</f>
        <v>20150608</v>
      </c>
      <c r="I362" s="124">
        <f t="shared" si="10"/>
        <v>911518</v>
      </c>
      <c r="J362" s="124">
        <f t="shared" si="11"/>
        <v>72101</v>
      </c>
    </row>
    <row r="363" spans="1:10" ht="15.75" thickBot="1">
      <c r="A363" s="119">
        <v>333</v>
      </c>
      <c r="B363" s="120" t="s">
        <v>1260</v>
      </c>
      <c r="C363" s="121" t="s">
        <v>1228</v>
      </c>
      <c r="D363" s="121" t="s">
        <v>1261</v>
      </c>
      <c r="E363" s="122">
        <f>work!G363+work!H363</f>
        <v>1007139</v>
      </c>
      <c r="F363" s="122">
        <f>work!I363+work!J363</f>
        <v>2373726</v>
      </c>
      <c r="G363" s="113"/>
      <c r="H363" s="123" t="str">
        <f>work!L363</f>
        <v>20150608</v>
      </c>
      <c r="I363" s="124">
        <f t="shared" si="10"/>
        <v>1007139</v>
      </c>
      <c r="J363" s="124">
        <f t="shared" si="11"/>
        <v>2373726</v>
      </c>
    </row>
    <row r="364" spans="1:10" ht="15.75" thickBot="1">
      <c r="A364" s="119">
        <v>334</v>
      </c>
      <c r="B364" s="120" t="s">
        <v>1263</v>
      </c>
      <c r="C364" s="121" t="s">
        <v>1228</v>
      </c>
      <c r="D364" s="121" t="s">
        <v>1264</v>
      </c>
      <c r="E364" s="122">
        <f>work!G364+work!H364</f>
        <v>27245</v>
      </c>
      <c r="F364" s="122">
        <f>work!I364+work!J364</f>
        <v>19300</v>
      </c>
      <c r="G364" s="113"/>
      <c r="H364" s="123" t="str">
        <f>work!L364</f>
        <v>20150507</v>
      </c>
      <c r="I364" s="124">
        <f t="shared" si="10"/>
        <v>27245</v>
      </c>
      <c r="J364" s="124">
        <f t="shared" si="11"/>
        <v>19300</v>
      </c>
    </row>
    <row r="365" spans="1:10" ht="15.75" thickBot="1">
      <c r="A365" s="119">
        <v>335</v>
      </c>
      <c r="B365" s="120" t="s">
        <v>1266</v>
      </c>
      <c r="C365" s="121" t="s">
        <v>1228</v>
      </c>
      <c r="D365" s="121" t="s">
        <v>1267</v>
      </c>
      <c r="E365" s="122">
        <f>work!G365+work!H365</f>
        <v>2606546</v>
      </c>
      <c r="F365" s="122">
        <f>work!I365+work!J365</f>
        <v>6000</v>
      </c>
      <c r="G365" s="113"/>
      <c r="H365" s="123" t="str">
        <f>work!L365</f>
        <v>20150507</v>
      </c>
      <c r="I365" s="124">
        <f t="shared" si="10"/>
        <v>2606546</v>
      </c>
      <c r="J365" s="124">
        <f t="shared" si="11"/>
        <v>6000</v>
      </c>
    </row>
    <row r="366" spans="1:10" ht="15.75" thickBot="1">
      <c r="A366" s="119">
        <v>336</v>
      </c>
      <c r="B366" s="120" t="s">
        <v>1269</v>
      </c>
      <c r="C366" s="121" t="s">
        <v>1228</v>
      </c>
      <c r="D366" s="121" t="s">
        <v>1270</v>
      </c>
      <c r="E366" s="122">
        <f>work!G366+work!H366</f>
        <v>1000</v>
      </c>
      <c r="F366" s="122">
        <f>work!I366+work!J366</f>
        <v>6100</v>
      </c>
      <c r="G366" s="113"/>
      <c r="H366" s="123" t="str">
        <f>work!L366</f>
        <v>20150608</v>
      </c>
      <c r="I366" s="124">
        <f t="shared" si="10"/>
        <v>1000</v>
      </c>
      <c r="J366" s="124">
        <f t="shared" si="11"/>
        <v>6100</v>
      </c>
    </row>
    <row r="367" spans="1:10" ht="15.75" thickBot="1">
      <c r="A367" s="119">
        <v>337</v>
      </c>
      <c r="B367" s="120" t="s">
        <v>1272</v>
      </c>
      <c r="C367" s="121" t="s">
        <v>1228</v>
      </c>
      <c r="D367" s="121" t="s">
        <v>1273</v>
      </c>
      <c r="E367" s="122">
        <f>work!G367+work!H367</f>
        <v>217929</v>
      </c>
      <c r="F367" s="122">
        <f>work!I367+work!J367</f>
        <v>457233</v>
      </c>
      <c r="G367" s="113"/>
      <c r="H367" s="123" t="str">
        <f>work!L367</f>
        <v>20150608</v>
      </c>
      <c r="I367" s="124">
        <f t="shared" si="10"/>
        <v>217929</v>
      </c>
      <c r="J367" s="124">
        <f t="shared" si="11"/>
        <v>457233</v>
      </c>
    </row>
    <row r="368" spans="1:10" ht="15.75" thickBot="1">
      <c r="A368" s="119">
        <v>338</v>
      </c>
      <c r="B368" s="120" t="s">
        <v>1275</v>
      </c>
      <c r="C368" s="121" t="s">
        <v>1228</v>
      </c>
      <c r="D368" s="121" t="s">
        <v>1276</v>
      </c>
      <c r="E368" s="122">
        <f>work!G368+work!H368</f>
        <v>0</v>
      </c>
      <c r="F368" s="122">
        <f>work!I368+work!J368</f>
        <v>0</v>
      </c>
      <c r="G368" s="113"/>
      <c r="H368" s="123" t="str">
        <f>work!L368</f>
        <v>No report</v>
      </c>
      <c r="I368" s="124">
        <f t="shared" si="10"/>
        <v>0</v>
      </c>
      <c r="J368" s="124">
        <f t="shared" si="11"/>
        <v>0</v>
      </c>
    </row>
    <row r="369" spans="1:10" ht="15.75" thickBot="1">
      <c r="A369" s="119">
        <v>339</v>
      </c>
      <c r="B369" s="120" t="s">
        <v>1278</v>
      </c>
      <c r="C369" s="121" t="s">
        <v>1228</v>
      </c>
      <c r="D369" s="121" t="s">
        <v>1279</v>
      </c>
      <c r="E369" s="122">
        <f>work!G369+work!H369</f>
        <v>0</v>
      </c>
      <c r="F369" s="122">
        <f>work!I369+work!J369</f>
        <v>0</v>
      </c>
      <c r="G369" s="113"/>
      <c r="H369" s="123" t="str">
        <f>work!L369</f>
        <v>No report</v>
      </c>
      <c r="I369" s="124">
        <f t="shared" si="10"/>
        <v>0</v>
      </c>
      <c r="J369" s="124">
        <f t="shared" si="11"/>
        <v>0</v>
      </c>
    </row>
    <row r="370" spans="1:10" ht="15.75" thickBot="1">
      <c r="A370" s="119">
        <v>340</v>
      </c>
      <c r="B370" s="120" t="s">
        <v>1281</v>
      </c>
      <c r="C370" s="121" t="s">
        <v>1228</v>
      </c>
      <c r="D370" s="121" t="s">
        <v>1282</v>
      </c>
      <c r="E370" s="122">
        <f>work!G370+work!H370</f>
        <v>1185712</v>
      </c>
      <c r="F370" s="122">
        <f>work!I370+work!J370</f>
        <v>354375</v>
      </c>
      <c r="G370" s="113"/>
      <c r="H370" s="123" t="str">
        <f>work!L370</f>
        <v>20150608</v>
      </c>
      <c r="I370" s="124">
        <f t="shared" si="10"/>
        <v>1185712</v>
      </c>
      <c r="J370" s="124">
        <f t="shared" si="11"/>
        <v>354375</v>
      </c>
    </row>
    <row r="371" spans="1:10" ht="15.75" thickBot="1">
      <c r="A371" s="119">
        <v>341</v>
      </c>
      <c r="B371" s="120" t="s">
        <v>1284</v>
      </c>
      <c r="C371" s="121" t="s">
        <v>1228</v>
      </c>
      <c r="D371" s="121" t="s">
        <v>1285</v>
      </c>
      <c r="E371" s="122">
        <f>work!G371+work!H371</f>
        <v>252504</v>
      </c>
      <c r="F371" s="122">
        <f>work!I371+work!J371</f>
        <v>82791</v>
      </c>
      <c r="G371" s="113"/>
      <c r="H371" s="123" t="str">
        <f>work!L371</f>
        <v>20150608</v>
      </c>
      <c r="I371" s="124">
        <f t="shared" si="10"/>
        <v>252504</v>
      </c>
      <c r="J371" s="124">
        <f t="shared" si="11"/>
        <v>82791</v>
      </c>
    </row>
    <row r="372" spans="1:10" ht="15.75" thickBot="1">
      <c r="A372" s="119">
        <v>342</v>
      </c>
      <c r="B372" s="120" t="s">
        <v>1287</v>
      </c>
      <c r="C372" s="121" t="s">
        <v>1228</v>
      </c>
      <c r="D372" s="121" t="s">
        <v>1288</v>
      </c>
      <c r="E372" s="122">
        <f>work!G372+work!H372</f>
        <v>158030</v>
      </c>
      <c r="F372" s="122">
        <f>work!I372+work!J372</f>
        <v>0</v>
      </c>
      <c r="G372" s="113"/>
      <c r="H372" s="123" t="str">
        <f>work!L372</f>
        <v>20150507</v>
      </c>
      <c r="I372" s="124">
        <f t="shared" si="10"/>
        <v>158030</v>
      </c>
      <c r="J372" s="124">
        <f t="shared" si="11"/>
        <v>0</v>
      </c>
    </row>
    <row r="373" spans="1:10" ht="15.75" thickBot="1">
      <c r="A373" s="119">
        <v>343</v>
      </c>
      <c r="B373" s="120" t="s">
        <v>1290</v>
      </c>
      <c r="C373" s="121" t="s">
        <v>1228</v>
      </c>
      <c r="D373" s="121" t="s">
        <v>1291</v>
      </c>
      <c r="E373" s="122">
        <f>work!G373+work!H373</f>
        <v>0</v>
      </c>
      <c r="F373" s="122">
        <f>work!I373+work!J373</f>
        <v>0</v>
      </c>
      <c r="G373" s="113"/>
      <c r="H373" s="123" t="str">
        <f>work!L373</f>
        <v>No report</v>
      </c>
      <c r="I373" s="124">
        <f t="shared" si="10"/>
        <v>0</v>
      </c>
      <c r="J373" s="124">
        <f t="shared" si="11"/>
        <v>0</v>
      </c>
    </row>
    <row r="374" spans="1:10" ht="15.75" thickBot="1">
      <c r="A374" s="119">
        <v>344</v>
      </c>
      <c r="B374" s="120" t="s">
        <v>1293</v>
      </c>
      <c r="C374" s="121" t="s">
        <v>1228</v>
      </c>
      <c r="D374" s="121" t="s">
        <v>1294</v>
      </c>
      <c r="E374" s="122">
        <f>work!G374+work!H374</f>
        <v>137024</v>
      </c>
      <c r="F374" s="122">
        <f>work!I374+work!J374</f>
        <v>474662</v>
      </c>
      <c r="G374" s="113"/>
      <c r="H374" s="123" t="str">
        <f>work!L374</f>
        <v>20150507</v>
      </c>
      <c r="I374" s="124">
        <f t="shared" si="10"/>
        <v>137024</v>
      </c>
      <c r="J374" s="124">
        <f t="shared" si="11"/>
        <v>474662</v>
      </c>
    </row>
    <row r="375" spans="1:10" ht="15.75" thickBot="1">
      <c r="A375" s="119">
        <v>345</v>
      </c>
      <c r="B375" s="120" t="s">
        <v>1296</v>
      </c>
      <c r="C375" s="121" t="s">
        <v>1228</v>
      </c>
      <c r="D375" s="121" t="s">
        <v>1297</v>
      </c>
      <c r="E375" s="122">
        <f>work!G375+work!H375</f>
        <v>519758</v>
      </c>
      <c r="F375" s="122">
        <f>work!I375+work!J375</f>
        <v>2128133</v>
      </c>
      <c r="G375" s="113"/>
      <c r="H375" s="123" t="str">
        <f>work!L375</f>
        <v>20150507</v>
      </c>
      <c r="I375" s="124">
        <f t="shared" si="10"/>
        <v>519758</v>
      </c>
      <c r="J375" s="124">
        <f t="shared" si="11"/>
        <v>2128133</v>
      </c>
    </row>
    <row r="376" spans="1:10" ht="15.75" thickBot="1">
      <c r="A376" s="119">
        <v>346</v>
      </c>
      <c r="B376" s="120" t="s">
        <v>1299</v>
      </c>
      <c r="C376" s="121" t="s">
        <v>1228</v>
      </c>
      <c r="D376" s="121" t="s">
        <v>1300</v>
      </c>
      <c r="E376" s="122">
        <f>work!G376+work!H376</f>
        <v>232550</v>
      </c>
      <c r="F376" s="122">
        <f>work!I376+work!J376</f>
        <v>0</v>
      </c>
      <c r="G376" s="113"/>
      <c r="H376" s="123" t="str">
        <f>work!L376</f>
        <v>20150507</v>
      </c>
      <c r="I376" s="124">
        <f t="shared" si="10"/>
        <v>232550</v>
      </c>
      <c r="J376" s="124">
        <f t="shared" si="11"/>
        <v>0</v>
      </c>
    </row>
    <row r="377" spans="1:10" ht="15.75" thickBot="1">
      <c r="A377" s="119">
        <v>347</v>
      </c>
      <c r="B377" s="120" t="s">
        <v>1302</v>
      </c>
      <c r="C377" s="121" t="s">
        <v>1228</v>
      </c>
      <c r="D377" s="121" t="s">
        <v>1303</v>
      </c>
      <c r="E377" s="122">
        <f>work!G377+work!H377</f>
        <v>72723</v>
      </c>
      <c r="F377" s="122">
        <f>work!I377+work!J377</f>
        <v>33350</v>
      </c>
      <c r="G377" s="113"/>
      <c r="H377" s="123" t="str">
        <f>work!L377</f>
        <v>20150608</v>
      </c>
      <c r="I377" s="124">
        <f t="shared" si="10"/>
        <v>72723</v>
      </c>
      <c r="J377" s="124">
        <f t="shared" si="11"/>
        <v>33350</v>
      </c>
    </row>
    <row r="378" spans="1:10" ht="15.75" thickBot="1">
      <c r="A378" s="119">
        <v>348</v>
      </c>
      <c r="B378" s="120" t="s">
        <v>1305</v>
      </c>
      <c r="C378" s="121" t="s">
        <v>1228</v>
      </c>
      <c r="D378" s="121" t="s">
        <v>1306</v>
      </c>
      <c r="E378" s="122">
        <f>work!G378+work!H378</f>
        <v>2702522</v>
      </c>
      <c r="F378" s="122">
        <f>work!I378+work!J378</f>
        <v>1720606</v>
      </c>
      <c r="G378" s="113"/>
      <c r="H378" s="123" t="str">
        <f>work!L378</f>
        <v>20150507</v>
      </c>
      <c r="I378" s="124">
        <f t="shared" si="10"/>
        <v>2702522</v>
      </c>
      <c r="J378" s="124">
        <f t="shared" si="11"/>
        <v>1720606</v>
      </c>
    </row>
    <row r="379" spans="1:10" ht="15.75" thickBot="1">
      <c r="A379" s="119">
        <v>349</v>
      </c>
      <c r="B379" s="120" t="s">
        <v>1308</v>
      </c>
      <c r="C379" s="121" t="s">
        <v>1228</v>
      </c>
      <c r="D379" s="121" t="s">
        <v>1309</v>
      </c>
      <c r="E379" s="122">
        <f>work!G379+work!H379</f>
        <v>1500</v>
      </c>
      <c r="F379" s="122">
        <f>work!I379+work!J379</f>
        <v>0</v>
      </c>
      <c r="G379" s="113"/>
      <c r="H379" s="123" t="str">
        <f>work!L379</f>
        <v>20150608</v>
      </c>
      <c r="I379" s="124">
        <f t="shared" si="10"/>
        <v>1500</v>
      </c>
      <c r="J379" s="124">
        <f t="shared" si="11"/>
        <v>0</v>
      </c>
    </row>
    <row r="380" spans="1:10" ht="15.75" thickBot="1">
      <c r="A380" s="119">
        <v>350</v>
      </c>
      <c r="B380" s="120" t="s">
        <v>1311</v>
      </c>
      <c r="C380" s="121" t="s">
        <v>1228</v>
      </c>
      <c r="D380" s="121" t="s">
        <v>1312</v>
      </c>
      <c r="E380" s="122">
        <f>work!G380+work!H380</f>
        <v>2857356</v>
      </c>
      <c r="F380" s="122">
        <f>work!I380+work!J380</f>
        <v>850436</v>
      </c>
      <c r="G380" s="113"/>
      <c r="H380" s="123" t="str">
        <f>work!L380</f>
        <v>20150507</v>
      </c>
      <c r="I380" s="124">
        <f t="shared" si="10"/>
        <v>2857356</v>
      </c>
      <c r="J380" s="124">
        <f t="shared" si="11"/>
        <v>850436</v>
      </c>
    </row>
    <row r="381" spans="1:10" ht="15.75" thickBot="1">
      <c r="A381" s="119">
        <v>351</v>
      </c>
      <c r="B381" s="120" t="s">
        <v>1314</v>
      </c>
      <c r="C381" s="121" t="s">
        <v>1228</v>
      </c>
      <c r="D381" s="121" t="s">
        <v>1315</v>
      </c>
      <c r="E381" s="122">
        <f>work!G381+work!H381</f>
        <v>161030</v>
      </c>
      <c r="F381" s="122">
        <f>work!I381+work!J381</f>
        <v>59323</v>
      </c>
      <c r="G381" s="113"/>
      <c r="H381" s="123" t="str">
        <f>work!L381</f>
        <v>20150608</v>
      </c>
      <c r="I381" s="124">
        <f t="shared" si="10"/>
        <v>161030</v>
      </c>
      <c r="J381" s="124">
        <f t="shared" si="11"/>
        <v>59323</v>
      </c>
    </row>
    <row r="382" spans="1:10" ht="15.75" thickBot="1">
      <c r="A382" s="119">
        <v>352</v>
      </c>
      <c r="B382" s="120" t="s">
        <v>1317</v>
      </c>
      <c r="C382" s="121" t="s">
        <v>1228</v>
      </c>
      <c r="D382" s="121" t="s">
        <v>1318</v>
      </c>
      <c r="E382" s="122">
        <f>work!G382+work!H382</f>
        <v>486061</v>
      </c>
      <c r="F382" s="122">
        <f>work!I382+work!J382</f>
        <v>178370</v>
      </c>
      <c r="G382" s="113"/>
      <c r="H382" s="123" t="str">
        <f>work!L382</f>
        <v>20150507</v>
      </c>
      <c r="I382" s="124">
        <f t="shared" si="10"/>
        <v>486061</v>
      </c>
      <c r="J382" s="124">
        <f t="shared" si="11"/>
        <v>178370</v>
      </c>
    </row>
    <row r="383" spans="1:10" ht="15.75" thickBot="1">
      <c r="A383" s="119">
        <v>353</v>
      </c>
      <c r="B383" s="120" t="s">
        <v>1320</v>
      </c>
      <c r="C383" s="121" t="s">
        <v>1228</v>
      </c>
      <c r="D383" s="121" t="s">
        <v>1321</v>
      </c>
      <c r="E383" s="122">
        <f>work!G383+work!H383</f>
        <v>4217879</v>
      </c>
      <c r="F383" s="122">
        <f>work!I383+work!J383</f>
        <v>5457366</v>
      </c>
      <c r="G383" s="113"/>
      <c r="H383" s="123" t="str">
        <f>work!L383</f>
        <v>20150507</v>
      </c>
      <c r="I383" s="124">
        <f t="shared" si="10"/>
        <v>4217879</v>
      </c>
      <c r="J383" s="124">
        <f t="shared" si="11"/>
        <v>5457366</v>
      </c>
    </row>
    <row r="384" spans="1:10" ht="15.75" thickBot="1">
      <c r="A384" s="119">
        <v>354</v>
      </c>
      <c r="B384" s="120" t="s">
        <v>1323</v>
      </c>
      <c r="C384" s="121" t="s">
        <v>1228</v>
      </c>
      <c r="D384" s="121" t="s">
        <v>1324</v>
      </c>
      <c r="E384" s="122">
        <f>work!G384+work!H384</f>
        <v>564324</v>
      </c>
      <c r="F384" s="122">
        <f>work!I384+work!J384</f>
        <v>68500</v>
      </c>
      <c r="G384" s="113"/>
      <c r="H384" s="123" t="str">
        <f>work!L384</f>
        <v>20150608</v>
      </c>
      <c r="I384" s="124">
        <f t="shared" si="10"/>
        <v>564324</v>
      </c>
      <c r="J384" s="124">
        <f t="shared" si="11"/>
        <v>68500</v>
      </c>
    </row>
    <row r="385" spans="1:10" ht="15.75" thickBot="1">
      <c r="A385" s="119">
        <v>355</v>
      </c>
      <c r="B385" s="120" t="s">
        <v>1326</v>
      </c>
      <c r="C385" s="121" t="s">
        <v>1228</v>
      </c>
      <c r="D385" s="121" t="s">
        <v>1327</v>
      </c>
      <c r="E385" s="122">
        <f>work!G385+work!H385</f>
        <v>0</v>
      </c>
      <c r="F385" s="122">
        <f>work!I385+work!J385</f>
        <v>0</v>
      </c>
      <c r="G385" s="113"/>
      <c r="H385" s="123" t="str">
        <f>work!L385</f>
        <v>No report</v>
      </c>
      <c r="I385" s="124">
        <f t="shared" si="10"/>
        <v>0</v>
      </c>
      <c r="J385" s="124">
        <f t="shared" si="11"/>
        <v>0</v>
      </c>
    </row>
    <row r="386" spans="1:10" ht="15.75" thickBot="1">
      <c r="A386" s="119">
        <v>356</v>
      </c>
      <c r="B386" s="120" t="s">
        <v>1329</v>
      </c>
      <c r="C386" s="121" t="s">
        <v>1228</v>
      </c>
      <c r="D386" s="121" t="s">
        <v>1330</v>
      </c>
      <c r="E386" s="122">
        <f>work!G386+work!H386</f>
        <v>1626352</v>
      </c>
      <c r="F386" s="122">
        <f>work!I386+work!J386</f>
        <v>3766852</v>
      </c>
      <c r="G386" s="113"/>
      <c r="H386" s="123" t="str">
        <f>work!L386</f>
        <v>20150507</v>
      </c>
      <c r="I386" s="124">
        <f t="shared" si="10"/>
        <v>1626352</v>
      </c>
      <c r="J386" s="124">
        <f t="shared" si="11"/>
        <v>3766852</v>
      </c>
    </row>
    <row r="387" spans="1:10" ht="15.75" thickBot="1">
      <c r="A387" s="119">
        <v>357</v>
      </c>
      <c r="B387" s="120" t="s">
        <v>1332</v>
      </c>
      <c r="C387" s="121" t="s">
        <v>1228</v>
      </c>
      <c r="D387" s="121" t="s">
        <v>1333</v>
      </c>
      <c r="E387" s="122">
        <f>work!G387+work!H387</f>
        <v>105923</v>
      </c>
      <c r="F387" s="122">
        <f>work!I387+work!J387</f>
        <v>8500</v>
      </c>
      <c r="G387" s="113"/>
      <c r="H387" s="123" t="str">
        <f>work!L387</f>
        <v>20150608</v>
      </c>
      <c r="I387" s="124">
        <f t="shared" si="10"/>
        <v>105923</v>
      </c>
      <c r="J387" s="124">
        <f t="shared" si="11"/>
        <v>8500</v>
      </c>
    </row>
    <row r="388" spans="1:10" ht="15.75" thickBot="1">
      <c r="A388" s="119">
        <v>358</v>
      </c>
      <c r="B388" s="120" t="s">
        <v>1335</v>
      </c>
      <c r="C388" s="121" t="s">
        <v>1228</v>
      </c>
      <c r="D388" s="121" t="s">
        <v>1336</v>
      </c>
      <c r="E388" s="122">
        <f>work!G388+work!H388</f>
        <v>725653</v>
      </c>
      <c r="F388" s="122">
        <f>work!I388+work!J388</f>
        <v>395224</v>
      </c>
      <c r="G388" s="113"/>
      <c r="H388" s="123" t="str">
        <f>work!L388</f>
        <v>20150507</v>
      </c>
      <c r="I388" s="124">
        <f t="shared" si="10"/>
        <v>725653</v>
      </c>
      <c r="J388" s="124">
        <f t="shared" si="11"/>
        <v>395224</v>
      </c>
    </row>
    <row r="389" spans="1:10" ht="15.75" thickBot="1">
      <c r="A389" s="119">
        <v>359</v>
      </c>
      <c r="B389" s="120" t="s">
        <v>1338</v>
      </c>
      <c r="C389" s="121" t="s">
        <v>1228</v>
      </c>
      <c r="D389" s="121" t="s">
        <v>1339</v>
      </c>
      <c r="E389" s="122">
        <f>work!G389+work!H389</f>
        <v>11542457</v>
      </c>
      <c r="F389" s="122">
        <f>work!I389+work!J389</f>
        <v>568135</v>
      </c>
      <c r="G389" s="113"/>
      <c r="H389" s="123" t="str">
        <f>work!L389</f>
        <v>20150507</v>
      </c>
      <c r="I389" s="124">
        <f t="shared" si="10"/>
        <v>11542457</v>
      </c>
      <c r="J389" s="124">
        <f t="shared" si="11"/>
        <v>568135</v>
      </c>
    </row>
    <row r="390" spans="1:10" ht="15.75" thickBot="1">
      <c r="A390" s="119">
        <v>360</v>
      </c>
      <c r="B390" s="120" t="s">
        <v>1341</v>
      </c>
      <c r="C390" s="121" t="s">
        <v>1228</v>
      </c>
      <c r="D390" s="121" t="s">
        <v>1342</v>
      </c>
      <c r="E390" s="122">
        <f>work!G390+work!H390</f>
        <v>505272</v>
      </c>
      <c r="F390" s="122">
        <f>work!I390+work!J390</f>
        <v>437845</v>
      </c>
      <c r="G390" s="113"/>
      <c r="H390" s="123" t="str">
        <f>work!L390</f>
        <v>20150507</v>
      </c>
      <c r="I390" s="124">
        <f t="shared" si="10"/>
        <v>505272</v>
      </c>
      <c r="J390" s="124">
        <f t="shared" si="11"/>
        <v>437845</v>
      </c>
    </row>
    <row r="391" spans="1:10" ht="15.75" thickBot="1">
      <c r="A391" s="119">
        <v>361</v>
      </c>
      <c r="B391" s="120" t="s">
        <v>1344</v>
      </c>
      <c r="C391" s="121" t="s">
        <v>1228</v>
      </c>
      <c r="D391" s="121" t="s">
        <v>1345</v>
      </c>
      <c r="E391" s="122">
        <f>work!G391+work!H391</f>
        <v>383167</v>
      </c>
      <c r="F391" s="122">
        <f>work!I391+work!J391</f>
        <v>39370</v>
      </c>
      <c r="G391" s="113"/>
      <c r="H391" s="123" t="str">
        <f>work!L391</f>
        <v>20150608</v>
      </c>
      <c r="I391" s="124">
        <f t="shared" si="10"/>
        <v>383167</v>
      </c>
      <c r="J391" s="124">
        <f t="shared" si="11"/>
        <v>39370</v>
      </c>
    </row>
    <row r="392" spans="1:10" ht="15.75" thickBot="1">
      <c r="A392" s="119">
        <v>362</v>
      </c>
      <c r="B392" s="120" t="s">
        <v>1347</v>
      </c>
      <c r="C392" s="121" t="s">
        <v>1228</v>
      </c>
      <c r="D392" s="121" t="s">
        <v>1348</v>
      </c>
      <c r="E392" s="122">
        <f>work!G392+work!H392</f>
        <v>330512</v>
      </c>
      <c r="F392" s="122">
        <f>work!I392+work!J392</f>
        <v>864103</v>
      </c>
      <c r="G392" s="113"/>
      <c r="H392" s="123" t="str">
        <f>work!L392</f>
        <v>20150507</v>
      </c>
      <c r="I392" s="124">
        <f t="shared" si="10"/>
        <v>330512</v>
      </c>
      <c r="J392" s="124">
        <f t="shared" si="11"/>
        <v>864103</v>
      </c>
    </row>
    <row r="393" spans="1:10" ht="15.75" thickBot="1">
      <c r="A393" s="119">
        <v>363</v>
      </c>
      <c r="B393" s="120" t="s">
        <v>1350</v>
      </c>
      <c r="C393" s="121" t="s">
        <v>1228</v>
      </c>
      <c r="D393" s="121" t="s">
        <v>1351</v>
      </c>
      <c r="E393" s="122">
        <f>work!G393+work!H393</f>
        <v>2300</v>
      </c>
      <c r="F393" s="122">
        <f>work!I393+work!J393</f>
        <v>0</v>
      </c>
      <c r="G393" s="113"/>
      <c r="H393" s="123" t="str">
        <f>work!L393</f>
        <v>20150507</v>
      </c>
      <c r="I393" s="124">
        <f t="shared" si="10"/>
        <v>2300</v>
      </c>
      <c r="J393" s="124">
        <f t="shared" si="11"/>
        <v>0</v>
      </c>
    </row>
    <row r="394" spans="1:10" ht="15.75" thickBot="1">
      <c r="A394" s="119">
        <v>364</v>
      </c>
      <c r="B394" s="120" t="s">
        <v>1353</v>
      </c>
      <c r="C394" s="121" t="s">
        <v>1228</v>
      </c>
      <c r="D394" s="121" t="s">
        <v>1354</v>
      </c>
      <c r="E394" s="122">
        <f>work!G394+work!H394</f>
        <v>2936139</v>
      </c>
      <c r="F394" s="122">
        <f>work!I394+work!J394</f>
        <v>110700</v>
      </c>
      <c r="G394" s="113"/>
      <c r="H394" s="123" t="str">
        <f>work!L394</f>
        <v>20150507</v>
      </c>
      <c r="I394" s="124">
        <f t="shared" si="10"/>
        <v>2936139</v>
      </c>
      <c r="J394" s="124">
        <f t="shared" si="11"/>
        <v>110700</v>
      </c>
    </row>
    <row r="395" spans="1:10" ht="15.75" thickBot="1">
      <c r="A395" s="119">
        <v>365</v>
      </c>
      <c r="B395" s="120" t="s">
        <v>1356</v>
      </c>
      <c r="C395" s="121" t="s">
        <v>1228</v>
      </c>
      <c r="D395" s="121" t="s">
        <v>1357</v>
      </c>
      <c r="E395" s="122">
        <f>work!G395+work!H395</f>
        <v>0</v>
      </c>
      <c r="F395" s="122">
        <f>work!I395+work!J395</f>
        <v>0</v>
      </c>
      <c r="G395" s="113"/>
      <c r="H395" s="123" t="str">
        <f>work!L395</f>
        <v>No report</v>
      </c>
      <c r="I395" s="124">
        <f t="shared" si="10"/>
        <v>0</v>
      </c>
      <c r="J395" s="124">
        <f t="shared" si="11"/>
        <v>0</v>
      </c>
    </row>
    <row r="396" spans="1:10" ht="15.75" thickBot="1">
      <c r="A396" s="119">
        <v>366</v>
      </c>
      <c r="B396" s="120" t="s">
        <v>1359</v>
      </c>
      <c r="C396" s="121" t="s">
        <v>1228</v>
      </c>
      <c r="D396" s="121" t="s">
        <v>1360</v>
      </c>
      <c r="E396" s="122">
        <f>work!G396+work!H396</f>
        <v>1981724</v>
      </c>
      <c r="F396" s="122">
        <f>work!I396+work!J396</f>
        <v>52200</v>
      </c>
      <c r="G396" s="113"/>
      <c r="H396" s="123" t="str">
        <f>work!L396</f>
        <v>20150507</v>
      </c>
      <c r="I396" s="124">
        <f t="shared" si="10"/>
        <v>1981724</v>
      </c>
      <c r="J396" s="124">
        <f t="shared" si="11"/>
        <v>52200</v>
      </c>
    </row>
    <row r="397" spans="1:10" ht="15.75" thickBot="1">
      <c r="A397" s="119">
        <v>367</v>
      </c>
      <c r="B397" s="120" t="s">
        <v>1362</v>
      </c>
      <c r="C397" s="121" t="s">
        <v>1228</v>
      </c>
      <c r="D397" s="121" t="s">
        <v>1363</v>
      </c>
      <c r="E397" s="122">
        <f>work!G397+work!H397</f>
        <v>122609</v>
      </c>
      <c r="F397" s="122">
        <f>work!I397+work!J397</f>
        <v>215824</v>
      </c>
      <c r="G397" s="113"/>
      <c r="H397" s="123" t="str">
        <f>work!L397</f>
        <v>20150608</v>
      </c>
      <c r="I397" s="124">
        <f t="shared" si="10"/>
        <v>122609</v>
      </c>
      <c r="J397" s="124">
        <f t="shared" si="11"/>
        <v>215824</v>
      </c>
    </row>
    <row r="398" spans="1:10" ht="15.75" thickBot="1">
      <c r="A398" s="119">
        <v>368</v>
      </c>
      <c r="B398" s="120" t="s">
        <v>1365</v>
      </c>
      <c r="C398" s="121" t="s">
        <v>1228</v>
      </c>
      <c r="D398" s="121" t="s">
        <v>1366</v>
      </c>
      <c r="E398" s="122">
        <f>work!G398+work!H398</f>
        <v>13992</v>
      </c>
      <c r="F398" s="122">
        <f>work!I398+work!J398</f>
        <v>0</v>
      </c>
      <c r="G398" s="113"/>
      <c r="H398" s="123" t="str">
        <f>work!L398</f>
        <v>20150608</v>
      </c>
      <c r="I398" s="124">
        <f t="shared" si="10"/>
        <v>13992</v>
      </c>
      <c r="J398" s="124">
        <f t="shared" si="11"/>
        <v>0</v>
      </c>
    </row>
    <row r="399" spans="1:10" ht="15.75" thickBot="1">
      <c r="A399" s="119">
        <v>369</v>
      </c>
      <c r="B399" s="120" t="s">
        <v>1368</v>
      </c>
      <c r="C399" s="121" t="s">
        <v>1228</v>
      </c>
      <c r="D399" s="121" t="s">
        <v>1116</v>
      </c>
      <c r="E399" s="122">
        <f>work!G399+work!H399</f>
        <v>0</v>
      </c>
      <c r="F399" s="122">
        <f>work!I399+work!J399</f>
        <v>0</v>
      </c>
      <c r="G399" s="113"/>
      <c r="H399" s="123" t="str">
        <f>work!L399</f>
        <v>No report</v>
      </c>
      <c r="I399" s="124">
        <f t="shared" si="10"/>
        <v>0</v>
      </c>
      <c r="J399" s="124">
        <f t="shared" si="11"/>
        <v>0</v>
      </c>
    </row>
    <row r="400" spans="1:10" ht="15.75" thickBot="1">
      <c r="A400" s="119">
        <v>370</v>
      </c>
      <c r="B400" s="120" t="s">
        <v>1370</v>
      </c>
      <c r="C400" s="121" t="s">
        <v>1228</v>
      </c>
      <c r="D400" s="121" t="s">
        <v>1371</v>
      </c>
      <c r="E400" s="122">
        <f>work!G400+work!H400</f>
        <v>1509388</v>
      </c>
      <c r="F400" s="122">
        <f>work!I400+work!J400</f>
        <v>250200</v>
      </c>
      <c r="G400" s="113"/>
      <c r="H400" s="123" t="str">
        <f>work!L400</f>
        <v>20150507</v>
      </c>
      <c r="I400" s="124">
        <f t="shared" si="10"/>
        <v>1509388</v>
      </c>
      <c r="J400" s="124">
        <f t="shared" si="11"/>
        <v>250200</v>
      </c>
    </row>
    <row r="401" spans="1:10" ht="15.75" thickBot="1">
      <c r="A401" s="119">
        <v>371</v>
      </c>
      <c r="B401" s="120" t="s">
        <v>1373</v>
      </c>
      <c r="C401" s="121" t="s">
        <v>1228</v>
      </c>
      <c r="D401" s="121" t="s">
        <v>1683</v>
      </c>
      <c r="E401" s="122">
        <f>work!G401+work!H401</f>
        <v>570763</v>
      </c>
      <c r="F401" s="122">
        <f>work!I401+work!J401</f>
        <v>52746</v>
      </c>
      <c r="G401" s="113"/>
      <c r="H401" s="123" t="str">
        <f>work!L401</f>
        <v>20150507</v>
      </c>
      <c r="I401" s="124">
        <f t="shared" si="10"/>
        <v>570763</v>
      </c>
      <c r="J401" s="124">
        <f t="shared" si="11"/>
        <v>52746</v>
      </c>
    </row>
    <row r="402" spans="1:10" ht="15.75" thickBot="1">
      <c r="A402" s="119">
        <v>372</v>
      </c>
      <c r="B402" s="120" t="s">
        <v>1375</v>
      </c>
      <c r="C402" s="121" t="s">
        <v>1228</v>
      </c>
      <c r="D402" s="121" t="s">
        <v>1376</v>
      </c>
      <c r="E402" s="122">
        <f>work!G402+work!H402</f>
        <v>1394055</v>
      </c>
      <c r="F402" s="122">
        <f>work!I402+work!J402</f>
        <v>6450</v>
      </c>
      <c r="G402" s="113"/>
      <c r="H402" s="123" t="str">
        <f>work!L402</f>
        <v>20150507</v>
      </c>
      <c r="I402" s="124">
        <f t="shared" si="10"/>
        <v>1394055</v>
      </c>
      <c r="J402" s="124">
        <f t="shared" si="11"/>
        <v>6450</v>
      </c>
    </row>
    <row r="403" spans="1:10" ht="15.75" thickBot="1">
      <c r="A403" s="119">
        <v>373</v>
      </c>
      <c r="B403" s="120" t="s">
        <v>1378</v>
      </c>
      <c r="C403" s="121" t="s">
        <v>1228</v>
      </c>
      <c r="D403" s="121" t="s">
        <v>1379</v>
      </c>
      <c r="E403" s="122">
        <f>work!G403+work!H403</f>
        <v>872883</v>
      </c>
      <c r="F403" s="122">
        <f>work!I403+work!J403</f>
        <v>214150</v>
      </c>
      <c r="G403" s="113"/>
      <c r="H403" s="123" t="str">
        <f>work!L403</f>
        <v>20150507</v>
      </c>
      <c r="I403" s="124">
        <f t="shared" si="10"/>
        <v>872883</v>
      </c>
      <c r="J403" s="124">
        <f t="shared" si="11"/>
        <v>214150</v>
      </c>
    </row>
    <row r="404" spans="1:10" ht="15.75" thickBot="1">
      <c r="A404" s="119">
        <v>374</v>
      </c>
      <c r="B404" s="120" t="s">
        <v>1381</v>
      </c>
      <c r="C404" s="121" t="s">
        <v>1228</v>
      </c>
      <c r="D404" s="121" t="s">
        <v>1382</v>
      </c>
      <c r="E404" s="122">
        <f>work!G404+work!H404</f>
        <v>1218445</v>
      </c>
      <c r="F404" s="122">
        <f>work!I404+work!J404</f>
        <v>561528</v>
      </c>
      <c r="G404" s="113"/>
      <c r="H404" s="123" t="str">
        <f>work!L404</f>
        <v>20150507</v>
      </c>
      <c r="I404" s="124">
        <f t="shared" si="10"/>
        <v>1218445</v>
      </c>
      <c r="J404" s="124">
        <f t="shared" si="11"/>
        <v>561528</v>
      </c>
    </row>
    <row r="405" spans="1:10" ht="15.75" thickBot="1">
      <c r="A405" s="119">
        <v>375</v>
      </c>
      <c r="B405" s="120" t="s">
        <v>1384</v>
      </c>
      <c r="C405" s="121" t="s">
        <v>1228</v>
      </c>
      <c r="D405" s="121" t="s">
        <v>1385</v>
      </c>
      <c r="E405" s="122">
        <f>work!G405+work!H405</f>
        <v>449938</v>
      </c>
      <c r="F405" s="122">
        <f>work!I405+work!J405</f>
        <v>190815</v>
      </c>
      <c r="G405" s="121"/>
      <c r="H405" s="123" t="str">
        <f>work!L405</f>
        <v>20150507</v>
      </c>
      <c r="I405" s="124">
        <f t="shared" si="10"/>
        <v>449938</v>
      </c>
      <c r="J405" s="124">
        <f t="shared" si="11"/>
        <v>190815</v>
      </c>
    </row>
    <row r="406" spans="1:10" ht="15.75" thickBot="1">
      <c r="A406" s="119">
        <v>376</v>
      </c>
      <c r="B406" s="120" t="s">
        <v>1388</v>
      </c>
      <c r="C406" s="121" t="s">
        <v>1386</v>
      </c>
      <c r="D406" s="121" t="s">
        <v>1389</v>
      </c>
      <c r="E406" s="122">
        <f>work!G406+work!H406</f>
        <v>195725</v>
      </c>
      <c r="F406" s="122">
        <f>work!I406+work!J406</f>
        <v>6500</v>
      </c>
      <c r="G406" s="113"/>
      <c r="H406" s="123" t="str">
        <f>work!L406</f>
        <v>20150507</v>
      </c>
      <c r="I406" s="124">
        <f t="shared" si="10"/>
        <v>195725</v>
      </c>
      <c r="J406" s="124">
        <f t="shared" si="11"/>
        <v>6500</v>
      </c>
    </row>
    <row r="407" spans="1:10" ht="15.75" thickBot="1">
      <c r="A407" s="119">
        <v>377</v>
      </c>
      <c r="B407" s="120" t="s">
        <v>1391</v>
      </c>
      <c r="C407" s="121" t="s">
        <v>1386</v>
      </c>
      <c r="D407" s="121" t="s">
        <v>1392</v>
      </c>
      <c r="E407" s="122">
        <f>work!G407+work!H407</f>
        <v>535189</v>
      </c>
      <c r="F407" s="122">
        <f>work!I407+work!J407</f>
        <v>5200</v>
      </c>
      <c r="G407" s="113"/>
      <c r="H407" s="123" t="str">
        <f>work!L407</f>
        <v>20150608</v>
      </c>
      <c r="I407" s="124">
        <f t="shared" si="10"/>
        <v>535189</v>
      </c>
      <c r="J407" s="124">
        <f t="shared" si="11"/>
        <v>5200</v>
      </c>
    </row>
    <row r="408" spans="1:10" ht="15.75" thickBot="1">
      <c r="A408" s="119">
        <v>378</v>
      </c>
      <c r="B408" s="120" t="s">
        <v>1394</v>
      </c>
      <c r="C408" s="121" t="s">
        <v>1386</v>
      </c>
      <c r="D408" s="121" t="s">
        <v>1395</v>
      </c>
      <c r="E408" s="122">
        <f>work!G408+work!H408</f>
        <v>90391</v>
      </c>
      <c r="F408" s="122">
        <f>work!I408+work!J408</f>
        <v>51000</v>
      </c>
      <c r="G408" s="113"/>
      <c r="H408" s="123" t="str">
        <f>work!L408</f>
        <v>20150507</v>
      </c>
      <c r="I408" s="124">
        <f t="shared" si="10"/>
        <v>90391</v>
      </c>
      <c r="J408" s="124">
        <f t="shared" si="11"/>
        <v>51000</v>
      </c>
    </row>
    <row r="409" spans="1:10" ht="15.75" thickBot="1">
      <c r="A409" s="119">
        <v>379</v>
      </c>
      <c r="B409" s="120" t="s">
        <v>1397</v>
      </c>
      <c r="C409" s="121" t="s">
        <v>1386</v>
      </c>
      <c r="D409" s="121" t="s">
        <v>1398</v>
      </c>
      <c r="E409" s="122">
        <f>work!G409+work!H409</f>
        <v>512576</v>
      </c>
      <c r="F409" s="122">
        <f>work!I409+work!J409</f>
        <v>67151</v>
      </c>
      <c r="G409" s="113"/>
      <c r="H409" s="123" t="str">
        <f>work!L409</f>
        <v>20150507</v>
      </c>
      <c r="I409" s="124">
        <f t="shared" si="10"/>
        <v>512576</v>
      </c>
      <c r="J409" s="124">
        <f t="shared" si="11"/>
        <v>67151</v>
      </c>
    </row>
    <row r="410" spans="1:10" ht="15.75" thickBot="1">
      <c r="A410" s="119">
        <v>380</v>
      </c>
      <c r="B410" s="120" t="s">
        <v>1400</v>
      </c>
      <c r="C410" s="121" t="s">
        <v>1386</v>
      </c>
      <c r="D410" s="121" t="s">
        <v>1401</v>
      </c>
      <c r="E410" s="122">
        <f>work!G410+work!H410</f>
        <v>3035068</v>
      </c>
      <c r="F410" s="122">
        <f>work!I410+work!J410</f>
        <v>23700</v>
      </c>
      <c r="G410" s="113"/>
      <c r="H410" s="123" t="str">
        <f>work!L410</f>
        <v>20150507</v>
      </c>
      <c r="I410" s="124">
        <f t="shared" si="10"/>
        <v>3035068</v>
      </c>
      <c r="J410" s="124">
        <f t="shared" si="11"/>
        <v>23700</v>
      </c>
    </row>
    <row r="411" spans="1:10" ht="15.75" thickBot="1">
      <c r="A411" s="119">
        <v>381</v>
      </c>
      <c r="B411" s="120" t="s">
        <v>1403</v>
      </c>
      <c r="C411" s="121" t="s">
        <v>1386</v>
      </c>
      <c r="D411" s="121" t="s">
        <v>1404</v>
      </c>
      <c r="E411" s="122">
        <f>work!G411+work!H411</f>
        <v>13000</v>
      </c>
      <c r="F411" s="122">
        <f>work!I411+work!J411</f>
        <v>1000</v>
      </c>
      <c r="G411" s="113"/>
      <c r="H411" s="123" t="str">
        <f>work!L411</f>
        <v>20150507</v>
      </c>
      <c r="I411" s="124">
        <f t="shared" si="10"/>
        <v>13000</v>
      </c>
      <c r="J411" s="124">
        <f t="shared" si="11"/>
        <v>1000</v>
      </c>
    </row>
    <row r="412" spans="1:10" ht="15.75" thickBot="1">
      <c r="A412" s="119">
        <v>382</v>
      </c>
      <c r="B412" s="120" t="s">
        <v>1406</v>
      </c>
      <c r="C412" s="121" t="s">
        <v>1386</v>
      </c>
      <c r="D412" s="121" t="s">
        <v>1407</v>
      </c>
      <c r="E412" s="122">
        <f>work!G412+work!H412</f>
        <v>0</v>
      </c>
      <c r="F412" s="122">
        <f>work!I412+work!J412</f>
        <v>0</v>
      </c>
      <c r="G412" s="113"/>
      <c r="H412" s="123" t="str">
        <f>work!L412</f>
        <v>No report</v>
      </c>
      <c r="I412" s="124">
        <f t="shared" si="10"/>
        <v>0</v>
      </c>
      <c r="J412" s="124">
        <f t="shared" si="11"/>
        <v>0</v>
      </c>
    </row>
    <row r="413" spans="1:10" ht="15.75" thickBot="1">
      <c r="A413" s="119">
        <v>383</v>
      </c>
      <c r="B413" s="120" t="s">
        <v>1409</v>
      </c>
      <c r="C413" s="121" t="s">
        <v>1386</v>
      </c>
      <c r="D413" s="121" t="s">
        <v>1410</v>
      </c>
      <c r="E413" s="122">
        <f>work!G413+work!H413</f>
        <v>1789497</v>
      </c>
      <c r="F413" s="122">
        <f>work!I413+work!J413</f>
        <v>384219</v>
      </c>
      <c r="G413" s="113"/>
      <c r="H413" s="123" t="s">
        <v>9</v>
      </c>
      <c r="I413" s="124">
        <f t="shared" si="10"/>
        <v>1789497</v>
      </c>
      <c r="J413" s="124">
        <f t="shared" si="11"/>
        <v>384219</v>
      </c>
    </row>
    <row r="414" spans="1:10" ht="15.75" thickBot="1">
      <c r="A414" s="119">
        <v>384</v>
      </c>
      <c r="B414" s="120" t="s">
        <v>1412</v>
      </c>
      <c r="C414" s="121" t="s">
        <v>1386</v>
      </c>
      <c r="D414" s="121" t="s">
        <v>1413</v>
      </c>
      <c r="E414" s="122">
        <f>work!G414+work!H414</f>
        <v>302510</v>
      </c>
      <c r="F414" s="122">
        <f>work!I414+work!J414</f>
        <v>60300</v>
      </c>
      <c r="G414" s="113"/>
      <c r="H414" s="123" t="str">
        <f>work!L414</f>
        <v>20150507</v>
      </c>
      <c r="I414" s="124">
        <f t="shared" si="10"/>
        <v>302510</v>
      </c>
      <c r="J414" s="124">
        <f t="shared" si="11"/>
        <v>60300</v>
      </c>
    </row>
    <row r="415" spans="1:10" ht="15.75" thickBot="1">
      <c r="A415" s="119">
        <v>385</v>
      </c>
      <c r="B415" s="120" t="s">
        <v>1415</v>
      </c>
      <c r="C415" s="121" t="s">
        <v>1386</v>
      </c>
      <c r="D415" s="121" t="s">
        <v>1416</v>
      </c>
      <c r="E415" s="122">
        <f>work!G415+work!H415</f>
        <v>223835</v>
      </c>
      <c r="F415" s="122">
        <f>work!I415+work!J415</f>
        <v>637610</v>
      </c>
      <c r="G415" s="113"/>
      <c r="H415" s="123" t="str">
        <f>work!L415</f>
        <v>20150507</v>
      </c>
      <c r="I415" s="124">
        <f t="shared" si="10"/>
        <v>223835</v>
      </c>
      <c r="J415" s="124">
        <f t="shared" si="11"/>
        <v>637610</v>
      </c>
    </row>
    <row r="416" spans="1:10" ht="15.75" thickBot="1">
      <c r="A416" s="119">
        <v>386</v>
      </c>
      <c r="B416" s="120" t="s">
        <v>1418</v>
      </c>
      <c r="C416" s="121" t="s">
        <v>1386</v>
      </c>
      <c r="D416" s="121" t="s">
        <v>1419</v>
      </c>
      <c r="E416" s="122">
        <f>work!G416+work!H416</f>
        <v>1998815</v>
      </c>
      <c r="F416" s="122">
        <f>work!I416+work!J416</f>
        <v>2940602</v>
      </c>
      <c r="G416" s="121"/>
      <c r="H416" s="123" t="str">
        <f>work!L416</f>
        <v>20150507</v>
      </c>
      <c r="I416" s="124">
        <f aca="true" t="shared" si="12" ref="I416:I479">E416</f>
        <v>1998815</v>
      </c>
      <c r="J416" s="124">
        <f aca="true" t="shared" si="13" ref="J416:J479">F416</f>
        <v>2940602</v>
      </c>
    </row>
    <row r="417" spans="1:10" ht="15.75" thickBot="1">
      <c r="A417" s="119">
        <v>387</v>
      </c>
      <c r="B417" s="120" t="s">
        <v>1421</v>
      </c>
      <c r="C417" s="121" t="s">
        <v>1386</v>
      </c>
      <c r="D417" s="121" t="s">
        <v>1422</v>
      </c>
      <c r="E417" s="122">
        <f>work!G417+work!H417</f>
        <v>727375</v>
      </c>
      <c r="F417" s="122">
        <f>work!I417+work!J417</f>
        <v>21104585</v>
      </c>
      <c r="G417" s="113"/>
      <c r="H417" s="123" t="str">
        <f>work!L417</f>
        <v>20150608</v>
      </c>
      <c r="I417" s="124">
        <f t="shared" si="12"/>
        <v>727375</v>
      </c>
      <c r="J417" s="124">
        <f t="shared" si="13"/>
        <v>21104585</v>
      </c>
    </row>
    <row r="418" spans="1:10" ht="15.75" thickBot="1">
      <c r="A418" s="119">
        <v>388</v>
      </c>
      <c r="B418" s="120" t="s">
        <v>1424</v>
      </c>
      <c r="C418" s="121" t="s">
        <v>1386</v>
      </c>
      <c r="D418" s="121" t="s">
        <v>1425</v>
      </c>
      <c r="E418" s="122">
        <f>work!G418+work!H418</f>
        <v>3002075</v>
      </c>
      <c r="F418" s="122">
        <f>work!I418+work!J418</f>
        <v>0</v>
      </c>
      <c r="G418" s="113"/>
      <c r="H418" s="123" t="str">
        <f>work!L418</f>
        <v>20150507</v>
      </c>
      <c r="I418" s="124">
        <f t="shared" si="12"/>
        <v>3002075</v>
      </c>
      <c r="J418" s="124">
        <f t="shared" si="13"/>
        <v>0</v>
      </c>
    </row>
    <row r="419" spans="1:10" ht="15.75" thickBot="1">
      <c r="A419" s="119">
        <v>389</v>
      </c>
      <c r="B419" s="120" t="s">
        <v>1427</v>
      </c>
      <c r="C419" s="121" t="s">
        <v>1386</v>
      </c>
      <c r="D419" s="121" t="s">
        <v>1428</v>
      </c>
      <c r="E419" s="122">
        <f>work!G419+work!H419</f>
        <v>1792971</v>
      </c>
      <c r="F419" s="122">
        <f>work!I419+work!J419</f>
        <v>130925</v>
      </c>
      <c r="G419" s="113"/>
      <c r="H419" s="123" t="str">
        <f>work!L419</f>
        <v>20150608</v>
      </c>
      <c r="I419" s="124">
        <f t="shared" si="12"/>
        <v>1792971</v>
      </c>
      <c r="J419" s="124">
        <f t="shared" si="13"/>
        <v>130925</v>
      </c>
    </row>
    <row r="420" spans="1:10" ht="15.75" thickBot="1">
      <c r="A420" s="119">
        <v>390</v>
      </c>
      <c r="B420" s="120" t="s">
        <v>1430</v>
      </c>
      <c r="C420" s="121" t="s">
        <v>1386</v>
      </c>
      <c r="D420" s="121" t="s">
        <v>1431</v>
      </c>
      <c r="E420" s="122">
        <f>work!G420+work!H420</f>
        <v>744286</v>
      </c>
      <c r="F420" s="122">
        <f>work!I420+work!J420</f>
        <v>16500</v>
      </c>
      <c r="G420" s="113"/>
      <c r="H420" s="123" t="str">
        <f>work!L420</f>
        <v>20150507</v>
      </c>
      <c r="I420" s="124">
        <f t="shared" si="12"/>
        <v>744286</v>
      </c>
      <c r="J420" s="124">
        <f t="shared" si="13"/>
        <v>16500</v>
      </c>
    </row>
    <row r="421" spans="1:10" ht="15.75" thickBot="1">
      <c r="A421" s="119">
        <v>391</v>
      </c>
      <c r="B421" s="120" t="s">
        <v>1433</v>
      </c>
      <c r="C421" s="121" t="s">
        <v>1386</v>
      </c>
      <c r="D421" s="121" t="s">
        <v>1434</v>
      </c>
      <c r="E421" s="122">
        <f>work!G421+work!H421</f>
        <v>106997</v>
      </c>
      <c r="F421" s="122">
        <f>work!I421+work!J421</f>
        <v>28800</v>
      </c>
      <c r="G421" s="113"/>
      <c r="H421" s="123" t="str">
        <f>work!L421</f>
        <v>20150608</v>
      </c>
      <c r="I421" s="124">
        <f t="shared" si="12"/>
        <v>106997</v>
      </c>
      <c r="J421" s="124">
        <f t="shared" si="13"/>
        <v>28800</v>
      </c>
    </row>
    <row r="422" spans="1:10" ht="15.75" thickBot="1">
      <c r="A422" s="119">
        <v>392</v>
      </c>
      <c r="B422" s="120" t="s">
        <v>1436</v>
      </c>
      <c r="C422" s="121" t="s">
        <v>1386</v>
      </c>
      <c r="D422" s="121" t="s">
        <v>1437</v>
      </c>
      <c r="E422" s="122">
        <f>work!G422+work!H422</f>
        <v>985753</v>
      </c>
      <c r="F422" s="122">
        <f>work!I422+work!J422</f>
        <v>77746</v>
      </c>
      <c r="G422" s="113"/>
      <c r="H422" s="123" t="str">
        <f>work!L422</f>
        <v>20150507</v>
      </c>
      <c r="I422" s="124">
        <f t="shared" si="12"/>
        <v>985753</v>
      </c>
      <c r="J422" s="124">
        <f t="shared" si="13"/>
        <v>77746</v>
      </c>
    </row>
    <row r="423" spans="1:10" ht="15.75" thickBot="1">
      <c r="A423" s="119">
        <v>393</v>
      </c>
      <c r="B423" s="120" t="s">
        <v>1439</v>
      </c>
      <c r="C423" s="121" t="s">
        <v>1386</v>
      </c>
      <c r="D423" s="121" t="s">
        <v>1440</v>
      </c>
      <c r="E423" s="122">
        <f>work!G423+work!H423</f>
        <v>711821</v>
      </c>
      <c r="F423" s="122">
        <f>work!I423+work!J423</f>
        <v>225</v>
      </c>
      <c r="G423" s="113"/>
      <c r="H423" s="123" t="str">
        <f>work!L423</f>
        <v>20150507</v>
      </c>
      <c r="I423" s="124">
        <f t="shared" si="12"/>
        <v>711821</v>
      </c>
      <c r="J423" s="124">
        <f t="shared" si="13"/>
        <v>225</v>
      </c>
    </row>
    <row r="424" spans="1:10" ht="15.75" thickBot="1">
      <c r="A424" s="119">
        <v>394</v>
      </c>
      <c r="B424" s="120" t="s">
        <v>1442</v>
      </c>
      <c r="C424" s="121" t="s">
        <v>1386</v>
      </c>
      <c r="D424" s="121" t="s">
        <v>1443</v>
      </c>
      <c r="E424" s="122">
        <f>work!G424+work!H424</f>
        <v>550914</v>
      </c>
      <c r="F424" s="122">
        <f>work!I424+work!J424</f>
        <v>0</v>
      </c>
      <c r="G424" s="113"/>
      <c r="H424" s="123" t="str">
        <f>work!L424</f>
        <v>20150507</v>
      </c>
      <c r="I424" s="124">
        <f t="shared" si="12"/>
        <v>550914</v>
      </c>
      <c r="J424" s="124">
        <f t="shared" si="13"/>
        <v>0</v>
      </c>
    </row>
    <row r="425" spans="1:10" ht="15.75" thickBot="1">
      <c r="A425" s="119">
        <v>395</v>
      </c>
      <c r="B425" s="120" t="s">
        <v>1445</v>
      </c>
      <c r="C425" s="121" t="s">
        <v>1386</v>
      </c>
      <c r="D425" s="121" t="s">
        <v>1446</v>
      </c>
      <c r="E425" s="122">
        <f>work!G425+work!H425</f>
        <v>272117</v>
      </c>
      <c r="F425" s="122">
        <f>work!I425+work!J425</f>
        <v>0</v>
      </c>
      <c r="G425" s="113"/>
      <c r="H425" s="123" t="str">
        <f>work!L425</f>
        <v>20150507</v>
      </c>
      <c r="I425" s="124">
        <f t="shared" si="12"/>
        <v>272117</v>
      </c>
      <c r="J425" s="124">
        <f t="shared" si="13"/>
        <v>0</v>
      </c>
    </row>
    <row r="426" spans="1:10" ht="15.75" thickBot="1">
      <c r="A426" s="119">
        <v>396</v>
      </c>
      <c r="B426" s="120" t="s">
        <v>1448</v>
      </c>
      <c r="C426" s="121" t="s">
        <v>1386</v>
      </c>
      <c r="D426" s="121" t="s">
        <v>1449</v>
      </c>
      <c r="E426" s="122">
        <f>work!G426+work!H426</f>
        <v>924850</v>
      </c>
      <c r="F426" s="122">
        <f>work!I426+work!J426</f>
        <v>381438</v>
      </c>
      <c r="G426" s="113"/>
      <c r="H426" s="123" t="str">
        <f>work!L426</f>
        <v>20150507</v>
      </c>
      <c r="I426" s="124">
        <f t="shared" si="12"/>
        <v>924850</v>
      </c>
      <c r="J426" s="124">
        <f t="shared" si="13"/>
        <v>381438</v>
      </c>
    </row>
    <row r="427" spans="1:10" ht="15.75" thickBot="1">
      <c r="A427" s="119">
        <v>397</v>
      </c>
      <c r="B427" s="120" t="s">
        <v>1451</v>
      </c>
      <c r="C427" s="121" t="s">
        <v>1386</v>
      </c>
      <c r="D427" s="121" t="s">
        <v>1452</v>
      </c>
      <c r="E427" s="122">
        <f>work!G427+work!H427</f>
        <v>1182911</v>
      </c>
      <c r="F427" s="122">
        <f>work!I427+work!J427</f>
        <v>103950</v>
      </c>
      <c r="G427" s="113"/>
      <c r="H427" s="123" t="str">
        <f>work!L427</f>
        <v>20150507</v>
      </c>
      <c r="I427" s="124">
        <f t="shared" si="12"/>
        <v>1182911</v>
      </c>
      <c r="J427" s="124">
        <f t="shared" si="13"/>
        <v>103950</v>
      </c>
    </row>
    <row r="428" spans="1:10" ht="15.75" thickBot="1">
      <c r="A428" s="119">
        <v>398</v>
      </c>
      <c r="B428" s="120" t="s">
        <v>1454</v>
      </c>
      <c r="C428" s="121" t="s">
        <v>1386</v>
      </c>
      <c r="D428" s="121" t="s">
        <v>1455</v>
      </c>
      <c r="E428" s="122">
        <f>work!G428+work!H428</f>
        <v>218918</v>
      </c>
      <c r="F428" s="122">
        <f>work!I428+work!J428</f>
        <v>6629000</v>
      </c>
      <c r="G428" s="113"/>
      <c r="H428" s="123" t="str">
        <f>work!L428</f>
        <v>20150507</v>
      </c>
      <c r="I428" s="124">
        <f t="shared" si="12"/>
        <v>218918</v>
      </c>
      <c r="J428" s="124">
        <f t="shared" si="13"/>
        <v>6629000</v>
      </c>
    </row>
    <row r="429" spans="1:10" ht="15.75" thickBot="1">
      <c r="A429" s="119">
        <v>399</v>
      </c>
      <c r="B429" s="120" t="s">
        <v>1457</v>
      </c>
      <c r="C429" s="121" t="s">
        <v>1386</v>
      </c>
      <c r="D429" s="121" t="s">
        <v>1458</v>
      </c>
      <c r="E429" s="122">
        <f>work!G429+work!H429</f>
        <v>1871866</v>
      </c>
      <c r="F429" s="122">
        <f>work!I429+work!J429</f>
        <v>780660</v>
      </c>
      <c r="G429" s="113"/>
      <c r="H429" s="123" t="str">
        <f>work!L429</f>
        <v>20150608</v>
      </c>
      <c r="I429" s="124">
        <f t="shared" si="12"/>
        <v>1871866</v>
      </c>
      <c r="J429" s="124">
        <f t="shared" si="13"/>
        <v>780660</v>
      </c>
    </row>
    <row r="430" spans="1:10" ht="15.75" thickBot="1">
      <c r="A430" s="119">
        <v>400</v>
      </c>
      <c r="B430" s="120" t="s">
        <v>1460</v>
      </c>
      <c r="C430" s="121" t="s">
        <v>1386</v>
      </c>
      <c r="D430" s="121" t="s">
        <v>1461</v>
      </c>
      <c r="E430" s="122">
        <f>work!G430+work!H430</f>
        <v>925095</v>
      </c>
      <c r="F430" s="122">
        <f>work!I430+work!J430</f>
        <v>0</v>
      </c>
      <c r="G430" s="113"/>
      <c r="H430" s="123" t="str">
        <f>work!L430</f>
        <v>20150507</v>
      </c>
      <c r="I430" s="124">
        <f t="shared" si="12"/>
        <v>925095</v>
      </c>
      <c r="J430" s="124">
        <f t="shared" si="13"/>
        <v>0</v>
      </c>
    </row>
    <row r="431" spans="1:10" ht="15.75" thickBot="1">
      <c r="A431" s="119">
        <v>401</v>
      </c>
      <c r="B431" s="120" t="s">
        <v>1463</v>
      </c>
      <c r="C431" s="121" t="s">
        <v>1386</v>
      </c>
      <c r="D431" s="121" t="s">
        <v>1464</v>
      </c>
      <c r="E431" s="122">
        <f>work!G431+work!H431</f>
        <v>661700</v>
      </c>
      <c r="F431" s="122">
        <f>work!I431+work!J431</f>
        <v>216993</v>
      </c>
      <c r="G431" s="113"/>
      <c r="H431" s="123" t="str">
        <f>work!L431</f>
        <v>20150507</v>
      </c>
      <c r="I431" s="124">
        <f t="shared" si="12"/>
        <v>661700</v>
      </c>
      <c r="J431" s="124">
        <f t="shared" si="13"/>
        <v>216993</v>
      </c>
    </row>
    <row r="432" spans="1:10" ht="15.75" thickBot="1">
      <c r="A432" s="119">
        <v>402</v>
      </c>
      <c r="B432" s="120" t="s">
        <v>1466</v>
      </c>
      <c r="C432" s="121" t="s">
        <v>1386</v>
      </c>
      <c r="D432" s="121" t="s">
        <v>1467</v>
      </c>
      <c r="E432" s="122">
        <f>work!G432+work!H432</f>
        <v>1407037</v>
      </c>
      <c r="F432" s="122">
        <f>work!I432+work!J432</f>
        <v>180418</v>
      </c>
      <c r="G432" s="113"/>
      <c r="H432" s="123" t="str">
        <f>work!L432</f>
        <v>20150507</v>
      </c>
      <c r="I432" s="124">
        <f t="shared" si="12"/>
        <v>1407037</v>
      </c>
      <c r="J432" s="124">
        <f t="shared" si="13"/>
        <v>180418</v>
      </c>
    </row>
    <row r="433" spans="1:10" ht="15.75" thickBot="1">
      <c r="A433" s="119">
        <v>403</v>
      </c>
      <c r="B433" s="120" t="s">
        <v>1469</v>
      </c>
      <c r="C433" s="121" t="s">
        <v>1386</v>
      </c>
      <c r="D433" s="121" t="s">
        <v>1470</v>
      </c>
      <c r="E433" s="122">
        <f>work!G433+work!H433</f>
        <v>25600</v>
      </c>
      <c r="F433" s="122">
        <f>work!I433+work!J433</f>
        <v>24040</v>
      </c>
      <c r="G433" s="113"/>
      <c r="H433" s="123" t="str">
        <f>work!L433</f>
        <v>20150507</v>
      </c>
      <c r="I433" s="124">
        <f t="shared" si="12"/>
        <v>25600</v>
      </c>
      <c r="J433" s="124">
        <f t="shared" si="13"/>
        <v>24040</v>
      </c>
    </row>
    <row r="434" spans="1:10" ht="15.75" thickBot="1">
      <c r="A434" s="119">
        <v>404</v>
      </c>
      <c r="B434" s="120" t="s">
        <v>1472</v>
      </c>
      <c r="C434" s="121" t="s">
        <v>1386</v>
      </c>
      <c r="D434" s="121" t="s">
        <v>1473</v>
      </c>
      <c r="E434" s="122">
        <f>work!G434+work!H434</f>
        <v>1862843</v>
      </c>
      <c r="F434" s="122">
        <f>work!I434+work!J434</f>
        <v>2006499</v>
      </c>
      <c r="G434" s="113"/>
      <c r="H434" s="123" t="str">
        <f>work!L434</f>
        <v>20150507</v>
      </c>
      <c r="I434" s="124">
        <f t="shared" si="12"/>
        <v>1862843</v>
      </c>
      <c r="J434" s="124">
        <f t="shared" si="13"/>
        <v>2006499</v>
      </c>
    </row>
    <row r="435" spans="1:10" ht="15.75" thickBot="1">
      <c r="A435" s="119">
        <v>405</v>
      </c>
      <c r="B435" s="120" t="s">
        <v>1475</v>
      </c>
      <c r="C435" s="121" t="s">
        <v>1386</v>
      </c>
      <c r="D435" s="121" t="s">
        <v>1476</v>
      </c>
      <c r="E435" s="122">
        <f>work!G435+work!H435</f>
        <v>620395</v>
      </c>
      <c r="F435" s="122">
        <f>work!I435+work!J435</f>
        <v>95035</v>
      </c>
      <c r="G435" s="113"/>
      <c r="H435" s="123" t="str">
        <f>work!L435</f>
        <v>20150608</v>
      </c>
      <c r="I435" s="124">
        <f t="shared" si="12"/>
        <v>620395</v>
      </c>
      <c r="J435" s="124">
        <f t="shared" si="13"/>
        <v>95035</v>
      </c>
    </row>
    <row r="436" spans="1:10" ht="15.75" thickBot="1">
      <c r="A436" s="119">
        <v>406</v>
      </c>
      <c r="B436" s="120" t="s">
        <v>1478</v>
      </c>
      <c r="C436" s="121" t="s">
        <v>1386</v>
      </c>
      <c r="D436" s="121" t="s">
        <v>1479</v>
      </c>
      <c r="E436" s="122">
        <f>work!G436+work!H436</f>
        <v>617535</v>
      </c>
      <c r="F436" s="122">
        <f>work!I436+work!J436</f>
        <v>1070102</v>
      </c>
      <c r="G436" s="113"/>
      <c r="H436" s="123" t="str">
        <f>work!L436</f>
        <v>20150608</v>
      </c>
      <c r="I436" s="124">
        <f t="shared" si="12"/>
        <v>617535</v>
      </c>
      <c r="J436" s="124">
        <f t="shared" si="13"/>
        <v>1070102</v>
      </c>
    </row>
    <row r="437" spans="1:10" ht="15.75" thickBot="1">
      <c r="A437" s="119">
        <v>407</v>
      </c>
      <c r="B437" s="120" t="s">
        <v>1481</v>
      </c>
      <c r="C437" s="121" t="s">
        <v>1386</v>
      </c>
      <c r="D437" s="121" t="s">
        <v>1482</v>
      </c>
      <c r="E437" s="122">
        <f>work!G437+work!H437</f>
        <v>1435274</v>
      </c>
      <c r="F437" s="122">
        <f>work!I437+work!J437</f>
        <v>599423</v>
      </c>
      <c r="G437" s="113"/>
      <c r="H437" s="123" t="str">
        <f>work!L437</f>
        <v>20150608</v>
      </c>
      <c r="I437" s="124">
        <f t="shared" si="12"/>
        <v>1435274</v>
      </c>
      <c r="J437" s="124">
        <f t="shared" si="13"/>
        <v>599423</v>
      </c>
    </row>
    <row r="438" spans="1:10" ht="15.75" thickBot="1">
      <c r="A438" s="119">
        <v>408</v>
      </c>
      <c r="B438" s="120" t="s">
        <v>1484</v>
      </c>
      <c r="C438" s="121" t="s">
        <v>1386</v>
      </c>
      <c r="D438" s="121" t="s">
        <v>1485</v>
      </c>
      <c r="E438" s="122">
        <f>work!G438+work!H438</f>
        <v>28569</v>
      </c>
      <c r="F438" s="122">
        <f>work!I438+work!J438</f>
        <v>15335</v>
      </c>
      <c r="G438" s="113"/>
      <c r="H438" s="123" t="str">
        <f>work!L438</f>
        <v>20150507</v>
      </c>
      <c r="I438" s="124">
        <f t="shared" si="12"/>
        <v>28569</v>
      </c>
      <c r="J438" s="124">
        <f t="shared" si="13"/>
        <v>15335</v>
      </c>
    </row>
    <row r="439" spans="1:10" ht="15.75" thickBot="1">
      <c r="A439" s="119">
        <v>409</v>
      </c>
      <c r="B439" s="120" t="s">
        <v>1487</v>
      </c>
      <c r="C439" s="121" t="s">
        <v>1386</v>
      </c>
      <c r="D439" s="121" t="s">
        <v>1488</v>
      </c>
      <c r="E439" s="122">
        <f>work!G439+work!H439</f>
        <v>137579</v>
      </c>
      <c r="F439" s="122">
        <f>work!I439+work!J439</f>
        <v>6420</v>
      </c>
      <c r="G439" s="113"/>
      <c r="H439" s="123" t="str">
        <f>work!L439</f>
        <v>20150507</v>
      </c>
      <c r="I439" s="124">
        <f t="shared" si="12"/>
        <v>137579</v>
      </c>
      <c r="J439" s="124">
        <f t="shared" si="13"/>
        <v>6420</v>
      </c>
    </row>
    <row r="440" spans="1:10" ht="15.75" thickBot="1">
      <c r="A440" s="119">
        <v>410</v>
      </c>
      <c r="B440" s="120" t="s">
        <v>1490</v>
      </c>
      <c r="C440" s="121" t="s">
        <v>1386</v>
      </c>
      <c r="D440" s="121" t="s">
        <v>1491</v>
      </c>
      <c r="E440" s="122">
        <f>work!G440+work!H440</f>
        <v>1350721</v>
      </c>
      <c r="F440" s="122">
        <f>work!I440+work!J440</f>
        <v>1213983</v>
      </c>
      <c r="G440" s="113"/>
      <c r="H440" s="123" t="str">
        <f>work!L440</f>
        <v>20150507</v>
      </c>
      <c r="I440" s="124">
        <f t="shared" si="12"/>
        <v>1350721</v>
      </c>
      <c r="J440" s="124">
        <f t="shared" si="13"/>
        <v>1213983</v>
      </c>
    </row>
    <row r="441" spans="1:10" ht="15.75" thickBot="1">
      <c r="A441" s="119">
        <v>411</v>
      </c>
      <c r="B441" s="120" t="s">
        <v>1493</v>
      </c>
      <c r="C441" s="121" t="s">
        <v>1386</v>
      </c>
      <c r="D441" s="121" t="s">
        <v>1494</v>
      </c>
      <c r="E441" s="122">
        <f>work!G441+work!H441</f>
        <v>699027</v>
      </c>
      <c r="F441" s="122">
        <f>work!I441+work!J441</f>
        <v>622016</v>
      </c>
      <c r="G441" s="113"/>
      <c r="H441" s="123" t="str">
        <f>work!L441</f>
        <v>20150507</v>
      </c>
      <c r="I441" s="124">
        <f t="shared" si="12"/>
        <v>699027</v>
      </c>
      <c r="J441" s="124">
        <f t="shared" si="13"/>
        <v>622016</v>
      </c>
    </row>
    <row r="442" spans="1:10" ht="15.75" thickBot="1">
      <c r="A442" s="119">
        <v>412</v>
      </c>
      <c r="B442" s="120" t="s">
        <v>1496</v>
      </c>
      <c r="C442" s="121" t="s">
        <v>1386</v>
      </c>
      <c r="D442" s="121" t="s">
        <v>1497</v>
      </c>
      <c r="E442" s="122">
        <f>work!G442+work!H442</f>
        <v>4500</v>
      </c>
      <c r="F442" s="122">
        <f>work!I442+work!J442</f>
        <v>0</v>
      </c>
      <c r="G442" s="113"/>
      <c r="H442" s="123" t="str">
        <f>work!L442</f>
        <v>20150608</v>
      </c>
      <c r="I442" s="124">
        <f t="shared" si="12"/>
        <v>4500</v>
      </c>
      <c r="J442" s="124">
        <f t="shared" si="13"/>
        <v>0</v>
      </c>
    </row>
    <row r="443" spans="1:10" ht="15.75" thickBot="1">
      <c r="A443" s="119">
        <v>413</v>
      </c>
      <c r="B443" s="120" t="s">
        <v>1499</v>
      </c>
      <c r="C443" s="121" t="s">
        <v>1386</v>
      </c>
      <c r="D443" s="121" t="s">
        <v>523</v>
      </c>
      <c r="E443" s="122">
        <f>work!G443+work!H443</f>
        <v>1571070</v>
      </c>
      <c r="F443" s="122">
        <f>work!I443+work!J443</f>
        <v>116935</v>
      </c>
      <c r="G443" s="113"/>
      <c r="H443" s="123" t="str">
        <f>work!L443</f>
        <v>20150608</v>
      </c>
      <c r="I443" s="124">
        <f t="shared" si="12"/>
        <v>1571070</v>
      </c>
      <c r="J443" s="124">
        <f t="shared" si="13"/>
        <v>116935</v>
      </c>
    </row>
    <row r="444" spans="1:10" ht="15.75" thickBot="1">
      <c r="A444" s="119">
        <v>414</v>
      </c>
      <c r="B444" s="120" t="s">
        <v>1501</v>
      </c>
      <c r="C444" s="121" t="s">
        <v>1386</v>
      </c>
      <c r="D444" s="121" t="s">
        <v>1502</v>
      </c>
      <c r="E444" s="122">
        <f>work!G444+work!H444</f>
        <v>96155</v>
      </c>
      <c r="F444" s="122">
        <f>work!I444+work!J444</f>
        <v>1450</v>
      </c>
      <c r="G444" s="113"/>
      <c r="H444" s="123" t="str">
        <f>work!L444</f>
        <v>20150507</v>
      </c>
      <c r="I444" s="124">
        <f t="shared" si="12"/>
        <v>96155</v>
      </c>
      <c r="J444" s="124">
        <f t="shared" si="13"/>
        <v>1450</v>
      </c>
    </row>
    <row r="445" spans="1:10" ht="15.75" thickBot="1">
      <c r="A445" s="119">
        <v>415</v>
      </c>
      <c r="B445" s="120" t="s">
        <v>1505</v>
      </c>
      <c r="C445" s="121" t="s">
        <v>1503</v>
      </c>
      <c r="D445" s="121" t="s">
        <v>1506</v>
      </c>
      <c r="E445" s="122">
        <f>work!G445+work!H445</f>
        <v>231600</v>
      </c>
      <c r="F445" s="122">
        <f>work!I445+work!J445</f>
        <v>21480</v>
      </c>
      <c r="G445" s="113"/>
      <c r="H445" s="123" t="str">
        <f>work!L445</f>
        <v>20150507</v>
      </c>
      <c r="I445" s="124">
        <f t="shared" si="12"/>
        <v>231600</v>
      </c>
      <c r="J445" s="124">
        <f t="shared" si="13"/>
        <v>21480</v>
      </c>
    </row>
    <row r="446" spans="1:10" ht="15.75" thickBot="1">
      <c r="A446" s="119">
        <v>416</v>
      </c>
      <c r="B446" s="120" t="s">
        <v>1508</v>
      </c>
      <c r="C446" s="121" t="s">
        <v>1503</v>
      </c>
      <c r="D446" s="121" t="s">
        <v>1509</v>
      </c>
      <c r="E446" s="122">
        <f>work!G446+work!H446</f>
        <v>1439681</v>
      </c>
      <c r="F446" s="122">
        <f>work!I446+work!J446</f>
        <v>15000</v>
      </c>
      <c r="G446" s="113"/>
      <c r="H446" s="123" t="str">
        <f>work!L446</f>
        <v>20150507</v>
      </c>
      <c r="I446" s="124">
        <f t="shared" si="12"/>
        <v>1439681</v>
      </c>
      <c r="J446" s="124">
        <f t="shared" si="13"/>
        <v>15000</v>
      </c>
    </row>
    <row r="447" spans="1:10" ht="15.75" thickBot="1">
      <c r="A447" s="119">
        <v>417</v>
      </c>
      <c r="B447" s="120" t="s">
        <v>1511</v>
      </c>
      <c r="C447" s="121" t="s">
        <v>1503</v>
      </c>
      <c r="D447" s="121" t="s">
        <v>1512</v>
      </c>
      <c r="E447" s="122">
        <f>work!G447+work!H447</f>
        <v>453940</v>
      </c>
      <c r="F447" s="122">
        <f>work!I447+work!J447</f>
        <v>134700</v>
      </c>
      <c r="G447" s="113"/>
      <c r="H447" s="123" t="str">
        <f>work!L447</f>
        <v>20150608</v>
      </c>
      <c r="I447" s="124">
        <f t="shared" si="12"/>
        <v>453940</v>
      </c>
      <c r="J447" s="124">
        <f t="shared" si="13"/>
        <v>134700</v>
      </c>
    </row>
    <row r="448" spans="1:10" ht="15.75" thickBot="1">
      <c r="A448" s="119">
        <v>418</v>
      </c>
      <c r="B448" s="120" t="s">
        <v>1514</v>
      </c>
      <c r="C448" s="121" t="s">
        <v>1503</v>
      </c>
      <c r="D448" s="121" t="s">
        <v>1515</v>
      </c>
      <c r="E448" s="122">
        <f>work!G448+work!H448</f>
        <v>312890</v>
      </c>
      <c r="F448" s="122">
        <f>work!I448+work!J448</f>
        <v>43665</v>
      </c>
      <c r="G448" s="113"/>
      <c r="H448" s="123" t="str">
        <f>work!L448</f>
        <v>20150507</v>
      </c>
      <c r="I448" s="124">
        <f t="shared" si="12"/>
        <v>312890</v>
      </c>
      <c r="J448" s="124">
        <f t="shared" si="13"/>
        <v>43665</v>
      </c>
    </row>
    <row r="449" spans="1:10" ht="15.75" thickBot="1">
      <c r="A449" s="119">
        <v>419</v>
      </c>
      <c r="B449" s="120" t="s">
        <v>1517</v>
      </c>
      <c r="C449" s="121" t="s">
        <v>1503</v>
      </c>
      <c r="D449" s="121" t="s">
        <v>1518</v>
      </c>
      <c r="E449" s="122">
        <f>work!G449+work!H449</f>
        <v>4345607</v>
      </c>
      <c r="F449" s="122">
        <f>work!I449+work!J449</f>
        <v>34676</v>
      </c>
      <c r="G449" s="113"/>
      <c r="H449" s="123" t="str">
        <f>work!L449</f>
        <v>20150507</v>
      </c>
      <c r="I449" s="124">
        <f t="shared" si="12"/>
        <v>4345607</v>
      </c>
      <c r="J449" s="124">
        <f t="shared" si="13"/>
        <v>34676</v>
      </c>
    </row>
    <row r="450" spans="1:10" ht="15.75" thickBot="1">
      <c r="A450" s="119">
        <v>420</v>
      </c>
      <c r="B450" s="120" t="s">
        <v>1520</v>
      </c>
      <c r="C450" s="121" t="s">
        <v>1503</v>
      </c>
      <c r="D450" s="121" t="s">
        <v>1521</v>
      </c>
      <c r="E450" s="122">
        <f>work!G450+work!H450</f>
        <v>7672911</v>
      </c>
      <c r="F450" s="122">
        <f>work!I450+work!J450</f>
        <v>2863955</v>
      </c>
      <c r="G450" s="113"/>
      <c r="H450" s="123" t="str">
        <f>work!L450</f>
        <v>20150507</v>
      </c>
      <c r="I450" s="124">
        <f t="shared" si="12"/>
        <v>7672911</v>
      </c>
      <c r="J450" s="124">
        <f t="shared" si="13"/>
        <v>2863955</v>
      </c>
    </row>
    <row r="451" spans="1:10" ht="15.75" thickBot="1">
      <c r="A451" s="119">
        <v>421</v>
      </c>
      <c r="B451" s="120" t="s">
        <v>1523</v>
      </c>
      <c r="C451" s="121" t="s">
        <v>1503</v>
      </c>
      <c r="D451" s="121" t="s">
        <v>1115</v>
      </c>
      <c r="E451" s="122">
        <f>work!G451+work!H451</f>
        <v>17118867</v>
      </c>
      <c r="F451" s="122">
        <f>work!I451+work!J451</f>
        <v>4828275</v>
      </c>
      <c r="G451" s="113"/>
      <c r="H451" s="123" t="str">
        <f>work!L451</f>
        <v>20150608</v>
      </c>
      <c r="I451" s="124">
        <f t="shared" si="12"/>
        <v>17118867</v>
      </c>
      <c r="J451" s="124">
        <f t="shared" si="13"/>
        <v>4828275</v>
      </c>
    </row>
    <row r="452" spans="1:10" ht="15.75" thickBot="1">
      <c r="A452" s="119">
        <v>422</v>
      </c>
      <c r="B452" s="120" t="s">
        <v>1525</v>
      </c>
      <c r="C452" s="121" t="s">
        <v>1503</v>
      </c>
      <c r="D452" s="121" t="s">
        <v>1526</v>
      </c>
      <c r="E452" s="122">
        <f>work!G452+work!H452</f>
        <v>61900</v>
      </c>
      <c r="F452" s="122">
        <f>work!I452+work!J452</f>
        <v>0</v>
      </c>
      <c r="G452" s="113"/>
      <c r="H452" s="123" t="str">
        <f>work!L452</f>
        <v>20150507</v>
      </c>
      <c r="I452" s="124">
        <f t="shared" si="12"/>
        <v>61900</v>
      </c>
      <c r="J452" s="124">
        <f t="shared" si="13"/>
        <v>0</v>
      </c>
    </row>
    <row r="453" spans="1:10" ht="15.75" thickBot="1">
      <c r="A453" s="119">
        <v>423</v>
      </c>
      <c r="B453" s="120" t="s">
        <v>1528</v>
      </c>
      <c r="C453" s="121" t="s">
        <v>1503</v>
      </c>
      <c r="D453" s="121" t="s">
        <v>1529</v>
      </c>
      <c r="E453" s="122">
        <f>work!G453+work!H453</f>
        <v>24355</v>
      </c>
      <c r="F453" s="122">
        <f>work!I453+work!J453</f>
        <v>0</v>
      </c>
      <c r="G453" s="113"/>
      <c r="H453" s="123" t="str">
        <f>work!L453</f>
        <v>20150507</v>
      </c>
      <c r="I453" s="124">
        <f t="shared" si="12"/>
        <v>24355</v>
      </c>
      <c r="J453" s="124">
        <f t="shared" si="13"/>
        <v>0</v>
      </c>
    </row>
    <row r="454" spans="1:10" ht="15.75" thickBot="1">
      <c r="A454" s="119">
        <v>424</v>
      </c>
      <c r="B454" s="120" t="s">
        <v>1531</v>
      </c>
      <c r="C454" s="121" t="s">
        <v>1503</v>
      </c>
      <c r="D454" s="121" t="s">
        <v>1532</v>
      </c>
      <c r="E454" s="122">
        <f>work!G454+work!H454</f>
        <v>82380</v>
      </c>
      <c r="F454" s="122">
        <f>work!I454+work!J454</f>
        <v>0</v>
      </c>
      <c r="G454" s="113"/>
      <c r="H454" s="123" t="str">
        <f>work!L454</f>
        <v>20150507</v>
      </c>
      <c r="I454" s="124">
        <f t="shared" si="12"/>
        <v>82380</v>
      </c>
      <c r="J454" s="124">
        <f t="shared" si="13"/>
        <v>0</v>
      </c>
    </row>
    <row r="455" spans="1:10" ht="15.75" thickBot="1">
      <c r="A455" s="119">
        <v>425</v>
      </c>
      <c r="B455" s="120" t="s">
        <v>1534</v>
      </c>
      <c r="C455" s="121" t="s">
        <v>1503</v>
      </c>
      <c r="D455" s="121" t="s">
        <v>1535</v>
      </c>
      <c r="E455" s="122">
        <f>work!G455+work!H455</f>
        <v>8862747</v>
      </c>
      <c r="F455" s="122">
        <f>work!I455+work!J455</f>
        <v>507550</v>
      </c>
      <c r="G455" s="113"/>
      <c r="H455" s="123" t="str">
        <f>work!L455</f>
        <v>20150608</v>
      </c>
      <c r="I455" s="124">
        <f t="shared" si="12"/>
        <v>8862747</v>
      </c>
      <c r="J455" s="124">
        <f t="shared" si="13"/>
        <v>507550</v>
      </c>
    </row>
    <row r="456" spans="1:10" ht="15.75" thickBot="1">
      <c r="A456" s="119">
        <v>426</v>
      </c>
      <c r="B456" s="120" t="s">
        <v>1537</v>
      </c>
      <c r="C456" s="121" t="s">
        <v>1503</v>
      </c>
      <c r="D456" s="121" t="s">
        <v>1538</v>
      </c>
      <c r="E456" s="122">
        <f>work!G456+work!H456</f>
        <v>2408035</v>
      </c>
      <c r="F456" s="122">
        <f>work!I456+work!J456</f>
        <v>365766</v>
      </c>
      <c r="G456" s="113"/>
      <c r="H456" s="123" t="str">
        <f>work!L456</f>
        <v>20150608</v>
      </c>
      <c r="I456" s="124">
        <f t="shared" si="12"/>
        <v>2408035</v>
      </c>
      <c r="J456" s="124">
        <f t="shared" si="13"/>
        <v>365766</v>
      </c>
    </row>
    <row r="457" spans="1:10" ht="15.75" thickBot="1">
      <c r="A457" s="119">
        <v>427</v>
      </c>
      <c r="B457" s="120" t="s">
        <v>1540</v>
      </c>
      <c r="C457" s="121" t="s">
        <v>1503</v>
      </c>
      <c r="D457" s="121" t="s">
        <v>1541</v>
      </c>
      <c r="E457" s="122">
        <f>work!G457+work!H457</f>
        <v>14500</v>
      </c>
      <c r="F457" s="122">
        <f>work!I457+work!J457</f>
        <v>0</v>
      </c>
      <c r="G457" s="113"/>
      <c r="H457" s="123" t="str">
        <f>work!L457</f>
        <v>20150608</v>
      </c>
      <c r="I457" s="124">
        <f t="shared" si="12"/>
        <v>14500</v>
      </c>
      <c r="J457" s="124">
        <f t="shared" si="13"/>
        <v>0</v>
      </c>
    </row>
    <row r="458" spans="1:10" ht="15.75" thickBot="1">
      <c r="A458" s="119">
        <v>428</v>
      </c>
      <c r="B458" s="120" t="s">
        <v>1543</v>
      </c>
      <c r="C458" s="121" t="s">
        <v>1503</v>
      </c>
      <c r="D458" s="121" t="s">
        <v>1544</v>
      </c>
      <c r="E458" s="122">
        <f>work!G458+work!H458</f>
        <v>3759667</v>
      </c>
      <c r="F458" s="122">
        <f>work!I458+work!J458</f>
        <v>3620136</v>
      </c>
      <c r="G458" s="113"/>
      <c r="H458" s="123" t="str">
        <f>work!L458</f>
        <v>20150507</v>
      </c>
      <c r="I458" s="124">
        <f t="shared" si="12"/>
        <v>3759667</v>
      </c>
      <c r="J458" s="124">
        <f t="shared" si="13"/>
        <v>3620136</v>
      </c>
    </row>
    <row r="459" spans="1:10" ht="15.75" thickBot="1">
      <c r="A459" s="119">
        <v>429</v>
      </c>
      <c r="B459" s="120" t="s">
        <v>1546</v>
      </c>
      <c r="C459" s="121" t="s">
        <v>1503</v>
      </c>
      <c r="D459" s="121" t="s">
        <v>1547</v>
      </c>
      <c r="E459" s="122">
        <f>work!G459+work!H459</f>
        <v>1620178</v>
      </c>
      <c r="F459" s="122">
        <f>work!I459+work!J459</f>
        <v>225802</v>
      </c>
      <c r="G459" s="113"/>
      <c r="H459" s="123" t="str">
        <f>work!L459</f>
        <v>20150507</v>
      </c>
      <c r="I459" s="124">
        <f t="shared" si="12"/>
        <v>1620178</v>
      </c>
      <c r="J459" s="124">
        <f t="shared" si="13"/>
        <v>225802</v>
      </c>
    </row>
    <row r="460" spans="1:10" ht="15.75" thickBot="1">
      <c r="A460" s="119">
        <v>430</v>
      </c>
      <c r="B460" s="120" t="s">
        <v>1549</v>
      </c>
      <c r="C460" s="121" t="s">
        <v>1503</v>
      </c>
      <c r="D460" s="121" t="s">
        <v>1550</v>
      </c>
      <c r="E460" s="122">
        <f>work!G460+work!H460</f>
        <v>2754398</v>
      </c>
      <c r="F460" s="122">
        <f>work!I460+work!J460</f>
        <v>36760</v>
      </c>
      <c r="G460" s="113"/>
      <c r="H460" s="123" t="str">
        <f>work!L460</f>
        <v>20150507</v>
      </c>
      <c r="I460" s="124">
        <f t="shared" si="12"/>
        <v>2754398</v>
      </c>
      <c r="J460" s="124">
        <f t="shared" si="13"/>
        <v>36760</v>
      </c>
    </row>
    <row r="461" spans="1:10" ht="15.75" thickBot="1">
      <c r="A461" s="119">
        <v>431</v>
      </c>
      <c r="B461" s="120" t="s">
        <v>1552</v>
      </c>
      <c r="C461" s="121" t="s">
        <v>1503</v>
      </c>
      <c r="D461" s="121" t="s">
        <v>1553</v>
      </c>
      <c r="E461" s="122">
        <f>work!G461+work!H461</f>
        <v>5817959</v>
      </c>
      <c r="F461" s="122">
        <f>work!I461+work!J461</f>
        <v>32292</v>
      </c>
      <c r="G461" s="113"/>
      <c r="H461" s="123" t="str">
        <f>work!L461</f>
        <v>20150507</v>
      </c>
      <c r="I461" s="124">
        <f t="shared" si="12"/>
        <v>5817959</v>
      </c>
      <c r="J461" s="124">
        <f t="shared" si="13"/>
        <v>32292</v>
      </c>
    </row>
    <row r="462" spans="1:10" ht="15.75" thickBot="1">
      <c r="A462" s="119">
        <v>432</v>
      </c>
      <c r="B462" s="120" t="s">
        <v>1555</v>
      </c>
      <c r="C462" s="121" t="s">
        <v>1503</v>
      </c>
      <c r="D462" s="121" t="s">
        <v>1556</v>
      </c>
      <c r="E462" s="122">
        <f>work!G462+work!H462</f>
        <v>1302928</v>
      </c>
      <c r="F462" s="122">
        <f>work!I462+work!J462</f>
        <v>206688</v>
      </c>
      <c r="G462" s="113"/>
      <c r="H462" s="123" t="str">
        <f>work!L462</f>
        <v>20150608</v>
      </c>
      <c r="I462" s="124">
        <f t="shared" si="12"/>
        <v>1302928</v>
      </c>
      <c r="J462" s="124">
        <f t="shared" si="13"/>
        <v>206688</v>
      </c>
    </row>
    <row r="463" spans="1:10" ht="15.75" thickBot="1">
      <c r="A463" s="119">
        <v>433</v>
      </c>
      <c r="B463" s="120" t="s">
        <v>1558</v>
      </c>
      <c r="C463" s="121" t="s">
        <v>1503</v>
      </c>
      <c r="D463" s="121" t="s">
        <v>1559</v>
      </c>
      <c r="E463" s="122">
        <f>work!G463+work!H463</f>
        <v>1973643</v>
      </c>
      <c r="F463" s="122">
        <f>work!I463+work!J463</f>
        <v>54525</v>
      </c>
      <c r="G463" s="113"/>
      <c r="H463" s="123" t="str">
        <f>work!L463</f>
        <v>20150507</v>
      </c>
      <c r="I463" s="124">
        <f t="shared" si="12"/>
        <v>1973643</v>
      </c>
      <c r="J463" s="124">
        <f t="shared" si="13"/>
        <v>54525</v>
      </c>
    </row>
    <row r="464" spans="1:10" ht="15.75" thickBot="1">
      <c r="A464" s="119">
        <v>434</v>
      </c>
      <c r="B464" s="120" t="s">
        <v>1561</v>
      </c>
      <c r="C464" s="121" t="s">
        <v>1503</v>
      </c>
      <c r="D464" s="121" t="s">
        <v>1339</v>
      </c>
      <c r="E464" s="122">
        <f>work!G464+work!H464</f>
        <v>1025731</v>
      </c>
      <c r="F464" s="122">
        <f>work!I464+work!J464</f>
        <v>84094</v>
      </c>
      <c r="G464" s="113"/>
      <c r="H464" s="123" t="str">
        <f>work!L464</f>
        <v>20150608</v>
      </c>
      <c r="I464" s="124">
        <f t="shared" si="12"/>
        <v>1025731</v>
      </c>
      <c r="J464" s="124">
        <f t="shared" si="13"/>
        <v>84094</v>
      </c>
    </row>
    <row r="465" spans="1:10" ht="15.75" thickBot="1">
      <c r="A465" s="119">
        <v>435</v>
      </c>
      <c r="B465" s="120" t="s">
        <v>1563</v>
      </c>
      <c r="C465" s="121" t="s">
        <v>1503</v>
      </c>
      <c r="D465" s="121" t="s">
        <v>1564</v>
      </c>
      <c r="E465" s="122">
        <f>work!G465+work!H465</f>
        <v>316342</v>
      </c>
      <c r="F465" s="122">
        <f>work!I465+work!J465</f>
        <v>500</v>
      </c>
      <c r="G465" s="113"/>
      <c r="H465" s="123" t="str">
        <f>work!L465</f>
        <v>20150507</v>
      </c>
      <c r="I465" s="124">
        <f t="shared" si="12"/>
        <v>316342</v>
      </c>
      <c r="J465" s="124">
        <f t="shared" si="13"/>
        <v>500</v>
      </c>
    </row>
    <row r="466" spans="1:10" ht="15.75" thickBot="1">
      <c r="A466" s="119">
        <v>436</v>
      </c>
      <c r="B466" s="120" t="s">
        <v>1566</v>
      </c>
      <c r="C466" s="121" t="s">
        <v>1503</v>
      </c>
      <c r="D466" s="121" t="s">
        <v>1567</v>
      </c>
      <c r="E466" s="122">
        <f>work!G466+work!H466</f>
        <v>168157</v>
      </c>
      <c r="F466" s="122">
        <f>work!I466+work!J466</f>
        <v>0</v>
      </c>
      <c r="G466" s="121"/>
      <c r="H466" s="123" t="str">
        <f>work!L466</f>
        <v>20150608</v>
      </c>
      <c r="I466" s="124">
        <f t="shared" si="12"/>
        <v>168157</v>
      </c>
      <c r="J466" s="124">
        <f t="shared" si="13"/>
        <v>0</v>
      </c>
    </row>
    <row r="467" spans="1:10" ht="15.75" thickBot="1">
      <c r="A467" s="119">
        <v>437</v>
      </c>
      <c r="B467" s="120" t="s">
        <v>1569</v>
      </c>
      <c r="C467" s="121" t="s">
        <v>1503</v>
      </c>
      <c r="D467" s="121" t="s">
        <v>1570</v>
      </c>
      <c r="E467" s="122">
        <f>work!G467+work!H467</f>
        <v>347088</v>
      </c>
      <c r="F467" s="122">
        <f>work!I467+work!J467</f>
        <v>155620</v>
      </c>
      <c r="G467" s="113"/>
      <c r="H467" s="123" t="str">
        <f>work!L467</f>
        <v>20150507</v>
      </c>
      <c r="I467" s="124">
        <f t="shared" si="12"/>
        <v>347088</v>
      </c>
      <c r="J467" s="124">
        <f t="shared" si="13"/>
        <v>155620</v>
      </c>
    </row>
    <row r="468" spans="1:10" ht="15.75" thickBot="1">
      <c r="A468" s="119">
        <v>438</v>
      </c>
      <c r="B468" s="120" t="s">
        <v>1572</v>
      </c>
      <c r="C468" s="121" t="s">
        <v>1503</v>
      </c>
      <c r="D468" s="121" t="s">
        <v>1573</v>
      </c>
      <c r="E468" s="122">
        <f>work!G468+work!H468</f>
        <v>1578106</v>
      </c>
      <c r="F468" s="122">
        <f>work!I468+work!J468</f>
        <v>275184</v>
      </c>
      <c r="G468" s="113"/>
      <c r="H468" s="123" t="str">
        <f>work!L468</f>
        <v>20150507</v>
      </c>
      <c r="I468" s="124">
        <f t="shared" si="12"/>
        <v>1578106</v>
      </c>
      <c r="J468" s="124">
        <f t="shared" si="13"/>
        <v>275184</v>
      </c>
    </row>
    <row r="469" spans="1:10" ht="15.75" thickBot="1">
      <c r="A469" s="119">
        <v>439</v>
      </c>
      <c r="B469" s="120" t="s">
        <v>1575</v>
      </c>
      <c r="C469" s="121" t="s">
        <v>1503</v>
      </c>
      <c r="D469" s="121" t="s">
        <v>1576</v>
      </c>
      <c r="E469" s="122">
        <f>work!G469+work!H469</f>
        <v>1781085</v>
      </c>
      <c r="F469" s="122">
        <f>work!I469+work!J469</f>
        <v>34604</v>
      </c>
      <c r="G469" s="113"/>
      <c r="H469" s="123" t="str">
        <f>work!L469</f>
        <v>20150507</v>
      </c>
      <c r="I469" s="124">
        <f t="shared" si="12"/>
        <v>1781085</v>
      </c>
      <c r="J469" s="124">
        <f t="shared" si="13"/>
        <v>34604</v>
      </c>
    </row>
    <row r="470" spans="1:10" ht="15.75" thickBot="1">
      <c r="A470" s="119">
        <v>440</v>
      </c>
      <c r="B470" s="120" t="s">
        <v>1578</v>
      </c>
      <c r="C470" s="121" t="s">
        <v>1503</v>
      </c>
      <c r="D470" s="121" t="s">
        <v>1579</v>
      </c>
      <c r="E470" s="122">
        <f>work!G470+work!H470</f>
        <v>0</v>
      </c>
      <c r="F470" s="122">
        <f>work!I470+work!J470</f>
        <v>0</v>
      </c>
      <c r="G470" s="113"/>
      <c r="H470" s="123" t="str">
        <f>work!L470</f>
        <v>No report</v>
      </c>
      <c r="I470" s="124">
        <f t="shared" si="12"/>
        <v>0</v>
      </c>
      <c r="J470" s="124">
        <f t="shared" si="13"/>
        <v>0</v>
      </c>
    </row>
    <row r="471" spans="1:10" ht="15.75" thickBot="1">
      <c r="A471" s="119">
        <v>441</v>
      </c>
      <c r="B471" s="120" t="s">
        <v>1581</v>
      </c>
      <c r="C471" s="121" t="s">
        <v>1503</v>
      </c>
      <c r="D471" s="121" t="s">
        <v>1582</v>
      </c>
      <c r="E471" s="122">
        <f>work!G471+work!H471</f>
        <v>1738523</v>
      </c>
      <c r="F471" s="122">
        <f>work!I471+work!J471</f>
        <v>50500</v>
      </c>
      <c r="G471" s="113"/>
      <c r="H471" s="123" t="str">
        <f>work!L471</f>
        <v>20150608</v>
      </c>
      <c r="I471" s="124">
        <f t="shared" si="12"/>
        <v>1738523</v>
      </c>
      <c r="J471" s="124">
        <f t="shared" si="13"/>
        <v>50500</v>
      </c>
    </row>
    <row r="472" spans="1:10" ht="15.75" thickBot="1">
      <c r="A472" s="119">
        <v>442</v>
      </c>
      <c r="B472" s="120" t="s">
        <v>1584</v>
      </c>
      <c r="C472" s="121" t="s">
        <v>1503</v>
      </c>
      <c r="D472" s="121" t="s">
        <v>1585</v>
      </c>
      <c r="E472" s="122">
        <f>work!G472+work!H472</f>
        <v>863143</v>
      </c>
      <c r="F472" s="122">
        <f>work!I472+work!J472</f>
        <v>620383</v>
      </c>
      <c r="G472" s="113"/>
      <c r="H472" s="123" t="str">
        <f>work!L472</f>
        <v>20150608</v>
      </c>
      <c r="I472" s="124">
        <f t="shared" si="12"/>
        <v>863143</v>
      </c>
      <c r="J472" s="124">
        <f t="shared" si="13"/>
        <v>620383</v>
      </c>
    </row>
    <row r="473" spans="1:10" ht="15.75" thickBot="1">
      <c r="A473" s="119">
        <v>443</v>
      </c>
      <c r="B473" s="120" t="s">
        <v>1587</v>
      </c>
      <c r="C473" s="121" t="s">
        <v>1503</v>
      </c>
      <c r="D473" s="121" t="s">
        <v>1588</v>
      </c>
      <c r="E473" s="122">
        <f>work!G473+work!H473</f>
        <v>86689</v>
      </c>
      <c r="F473" s="122">
        <f>work!I473+work!J473</f>
        <v>0</v>
      </c>
      <c r="G473" s="113"/>
      <c r="H473" s="123" t="str">
        <f>work!L473</f>
        <v>20150507</v>
      </c>
      <c r="I473" s="124">
        <f t="shared" si="12"/>
        <v>86689</v>
      </c>
      <c r="J473" s="124">
        <f t="shared" si="13"/>
        <v>0</v>
      </c>
    </row>
    <row r="474" spans="1:10" ht="15.75" thickBot="1">
      <c r="A474" s="119">
        <v>444</v>
      </c>
      <c r="B474" s="120" t="s">
        <v>1590</v>
      </c>
      <c r="C474" s="121" t="s">
        <v>1503</v>
      </c>
      <c r="D474" s="121" t="s">
        <v>1591</v>
      </c>
      <c r="E474" s="122">
        <f>work!G474+work!H474</f>
        <v>5337896</v>
      </c>
      <c r="F474" s="122">
        <f>work!I474+work!J474</f>
        <v>481343</v>
      </c>
      <c r="G474" s="113"/>
      <c r="H474" s="123" t="str">
        <f>work!L474</f>
        <v>20150507</v>
      </c>
      <c r="I474" s="124">
        <f t="shared" si="12"/>
        <v>5337896</v>
      </c>
      <c r="J474" s="124">
        <f t="shared" si="13"/>
        <v>481343</v>
      </c>
    </row>
    <row r="475" spans="1:10" ht="15.75" thickBot="1">
      <c r="A475" s="119">
        <v>445</v>
      </c>
      <c r="B475" s="120" t="s">
        <v>1593</v>
      </c>
      <c r="C475" s="121" t="s">
        <v>1503</v>
      </c>
      <c r="D475" s="121" t="s">
        <v>1594</v>
      </c>
      <c r="E475" s="122">
        <f>work!G475+work!H475</f>
        <v>1012880</v>
      </c>
      <c r="F475" s="122">
        <f>work!I475+work!J475</f>
        <v>79985</v>
      </c>
      <c r="G475" s="113"/>
      <c r="H475" s="123" t="str">
        <f>work!L475</f>
        <v>20150507</v>
      </c>
      <c r="I475" s="124">
        <f t="shared" si="12"/>
        <v>1012880</v>
      </c>
      <c r="J475" s="124">
        <f t="shared" si="13"/>
        <v>79985</v>
      </c>
    </row>
    <row r="476" spans="1:10" ht="15.75" thickBot="1">
      <c r="A476" s="119">
        <v>446</v>
      </c>
      <c r="B476" s="120" t="s">
        <v>1596</v>
      </c>
      <c r="C476" s="121" t="s">
        <v>1503</v>
      </c>
      <c r="D476" s="121" t="s">
        <v>1597</v>
      </c>
      <c r="E476" s="122">
        <f>work!G476+work!H476</f>
        <v>0</v>
      </c>
      <c r="F476" s="122">
        <f>work!I476+work!J476</f>
        <v>715545</v>
      </c>
      <c r="G476" s="113"/>
      <c r="H476" s="123" t="str">
        <f>work!L476</f>
        <v>20150507</v>
      </c>
      <c r="I476" s="124">
        <f t="shared" si="12"/>
        <v>0</v>
      </c>
      <c r="J476" s="124">
        <f t="shared" si="13"/>
        <v>715545</v>
      </c>
    </row>
    <row r="477" spans="1:10" ht="15.75" thickBot="1">
      <c r="A477" s="119">
        <v>447</v>
      </c>
      <c r="B477" s="120" t="s">
        <v>1599</v>
      </c>
      <c r="C477" s="121" t="s">
        <v>1503</v>
      </c>
      <c r="D477" s="121" t="s">
        <v>1600</v>
      </c>
      <c r="E477" s="122">
        <f>work!G477+work!H477</f>
        <v>1343225</v>
      </c>
      <c r="F477" s="122">
        <f>work!I477+work!J477</f>
        <v>257789</v>
      </c>
      <c r="G477" s="113"/>
      <c r="H477" s="123" t="str">
        <f>work!L477</f>
        <v>20150507</v>
      </c>
      <c r="I477" s="124">
        <f t="shared" si="12"/>
        <v>1343225</v>
      </c>
      <c r="J477" s="124">
        <f t="shared" si="13"/>
        <v>257789</v>
      </c>
    </row>
    <row r="478" spans="1:10" ht="15.75" thickBot="1">
      <c r="A478" s="119">
        <v>448</v>
      </c>
      <c r="B478" s="120" t="s">
        <v>1603</v>
      </c>
      <c r="C478" s="121" t="s">
        <v>1601</v>
      </c>
      <c r="D478" s="121" t="s">
        <v>1604</v>
      </c>
      <c r="E478" s="122">
        <f>work!G478+work!H478</f>
        <v>134668</v>
      </c>
      <c r="F478" s="122">
        <f>work!I478+work!J478</f>
        <v>106550</v>
      </c>
      <c r="G478" s="113"/>
      <c r="H478" s="123" t="str">
        <f>work!L478</f>
        <v>20150507</v>
      </c>
      <c r="I478" s="124">
        <f t="shared" si="12"/>
        <v>134668</v>
      </c>
      <c r="J478" s="124">
        <f t="shared" si="13"/>
        <v>106550</v>
      </c>
    </row>
    <row r="479" spans="1:10" ht="15.75" thickBot="1">
      <c r="A479" s="119">
        <v>449</v>
      </c>
      <c r="B479" s="120" t="s">
        <v>1606</v>
      </c>
      <c r="C479" s="121" t="s">
        <v>1601</v>
      </c>
      <c r="D479" s="121" t="s">
        <v>1607</v>
      </c>
      <c r="E479" s="122">
        <f>work!G479+work!H479</f>
        <v>1678786</v>
      </c>
      <c r="F479" s="122">
        <f>work!I479+work!J479</f>
        <v>852090</v>
      </c>
      <c r="G479" s="113"/>
      <c r="H479" s="123" t="str">
        <f>work!L479</f>
        <v>20150608</v>
      </c>
      <c r="I479" s="124">
        <f t="shared" si="12"/>
        <v>1678786</v>
      </c>
      <c r="J479" s="124">
        <f t="shared" si="13"/>
        <v>852090</v>
      </c>
    </row>
    <row r="480" spans="1:10" ht="15.75" thickBot="1">
      <c r="A480" s="119">
        <v>450</v>
      </c>
      <c r="B480" s="120" t="s">
        <v>1609</v>
      </c>
      <c r="C480" s="121" t="s">
        <v>1601</v>
      </c>
      <c r="D480" s="121" t="s">
        <v>1610</v>
      </c>
      <c r="E480" s="122">
        <f>work!G480+work!H480</f>
        <v>54740</v>
      </c>
      <c r="F480" s="122">
        <f>work!I480+work!J480</f>
        <v>463700</v>
      </c>
      <c r="G480" s="113"/>
      <c r="H480" s="123" t="str">
        <f>work!L480</f>
        <v>20150507</v>
      </c>
      <c r="I480" s="124">
        <f aca="true" t="shared" si="14" ref="I480:I543">E480</f>
        <v>54740</v>
      </c>
      <c r="J480" s="124">
        <f aca="true" t="shared" si="15" ref="J480:J543">F480</f>
        <v>463700</v>
      </c>
    </row>
    <row r="481" spans="1:10" ht="15.75" thickBot="1">
      <c r="A481" s="119">
        <v>451</v>
      </c>
      <c r="B481" s="120" t="s">
        <v>1612</v>
      </c>
      <c r="C481" s="121" t="s">
        <v>1601</v>
      </c>
      <c r="D481" s="121" t="s">
        <v>1613</v>
      </c>
      <c r="E481" s="122">
        <f>work!G481+work!H481</f>
        <v>0</v>
      </c>
      <c r="F481" s="122">
        <f>work!I481+work!J481</f>
        <v>0</v>
      </c>
      <c r="G481" s="113"/>
      <c r="H481" s="123" t="str">
        <f>work!L481</f>
        <v>No report</v>
      </c>
      <c r="I481" s="124">
        <f t="shared" si="14"/>
        <v>0</v>
      </c>
      <c r="J481" s="124">
        <f t="shared" si="15"/>
        <v>0</v>
      </c>
    </row>
    <row r="482" spans="1:10" ht="15.75" thickBot="1">
      <c r="A482" s="119">
        <v>452</v>
      </c>
      <c r="B482" s="120" t="s">
        <v>1615</v>
      </c>
      <c r="C482" s="121" t="s">
        <v>1601</v>
      </c>
      <c r="D482" s="121" t="s">
        <v>1616</v>
      </c>
      <c r="E482" s="122">
        <f>work!G482+work!H482</f>
        <v>477981</v>
      </c>
      <c r="F482" s="122">
        <f>work!I482+work!J482</f>
        <v>1223029</v>
      </c>
      <c r="G482" s="113"/>
      <c r="H482" s="123" t="str">
        <f>work!L482</f>
        <v>20150608</v>
      </c>
      <c r="I482" s="124">
        <f t="shared" si="14"/>
        <v>477981</v>
      </c>
      <c r="J482" s="124">
        <f t="shared" si="15"/>
        <v>1223029</v>
      </c>
    </row>
    <row r="483" spans="1:10" ht="15.75" thickBot="1">
      <c r="A483" s="119">
        <v>453</v>
      </c>
      <c r="B483" s="120" t="s">
        <v>1618</v>
      </c>
      <c r="C483" s="121" t="s">
        <v>1601</v>
      </c>
      <c r="D483" s="121" t="s">
        <v>1619</v>
      </c>
      <c r="E483" s="122">
        <f>work!G483+work!H483</f>
        <v>239745</v>
      </c>
      <c r="F483" s="122">
        <f>work!I483+work!J483</f>
        <v>5000</v>
      </c>
      <c r="G483" s="113"/>
      <c r="H483" s="123" t="str">
        <f>work!L483</f>
        <v>20150507</v>
      </c>
      <c r="I483" s="124">
        <f t="shared" si="14"/>
        <v>239745</v>
      </c>
      <c r="J483" s="124">
        <f t="shared" si="15"/>
        <v>5000</v>
      </c>
    </row>
    <row r="484" spans="1:10" ht="15.75" thickBot="1">
      <c r="A484" s="119">
        <v>454</v>
      </c>
      <c r="B484" s="120" t="s">
        <v>1621</v>
      </c>
      <c r="C484" s="121" t="s">
        <v>1601</v>
      </c>
      <c r="D484" s="121" t="s">
        <v>1622</v>
      </c>
      <c r="E484" s="122">
        <f>work!G484+work!H484</f>
        <v>2344604</v>
      </c>
      <c r="F484" s="122">
        <f>work!I484+work!J484</f>
        <v>1675265</v>
      </c>
      <c r="G484" s="113"/>
      <c r="H484" s="123" t="str">
        <f>work!L484</f>
        <v>20150608</v>
      </c>
      <c r="I484" s="124">
        <f t="shared" si="14"/>
        <v>2344604</v>
      </c>
      <c r="J484" s="124">
        <f t="shared" si="15"/>
        <v>1675265</v>
      </c>
    </row>
    <row r="485" spans="1:10" ht="15.75" thickBot="1">
      <c r="A485" s="119">
        <v>455</v>
      </c>
      <c r="B485" s="120" t="s">
        <v>1624</v>
      </c>
      <c r="C485" s="121" t="s">
        <v>1601</v>
      </c>
      <c r="D485" s="121" t="s">
        <v>1625</v>
      </c>
      <c r="E485" s="122">
        <f>work!G485+work!H485</f>
        <v>2880956</v>
      </c>
      <c r="F485" s="122">
        <f>work!I485+work!J485</f>
        <v>1254766</v>
      </c>
      <c r="G485" s="113"/>
      <c r="H485" s="123" t="str">
        <f>work!L485</f>
        <v>20150608</v>
      </c>
      <c r="I485" s="124">
        <f t="shared" si="14"/>
        <v>2880956</v>
      </c>
      <c r="J485" s="124">
        <f t="shared" si="15"/>
        <v>1254766</v>
      </c>
    </row>
    <row r="486" spans="1:10" ht="15.75" thickBot="1">
      <c r="A486" s="119">
        <v>456</v>
      </c>
      <c r="B486" s="120" t="s">
        <v>1627</v>
      </c>
      <c r="C486" s="121" t="s">
        <v>1601</v>
      </c>
      <c r="D486" s="121" t="s">
        <v>1628</v>
      </c>
      <c r="E486" s="122">
        <f>work!G486+work!H486</f>
        <v>282260</v>
      </c>
      <c r="F486" s="122">
        <f>work!I486+work!J486</f>
        <v>14300</v>
      </c>
      <c r="G486" s="113"/>
      <c r="H486" s="123" t="str">
        <f>work!L486</f>
        <v>20150507</v>
      </c>
      <c r="I486" s="124">
        <f t="shared" si="14"/>
        <v>282260</v>
      </c>
      <c r="J486" s="124">
        <f t="shared" si="15"/>
        <v>14300</v>
      </c>
    </row>
    <row r="487" spans="1:10" ht="15.75" thickBot="1">
      <c r="A487" s="119">
        <v>457</v>
      </c>
      <c r="B487" s="120" t="s">
        <v>1630</v>
      </c>
      <c r="C487" s="121" t="s">
        <v>1601</v>
      </c>
      <c r="D487" s="121" t="s">
        <v>1631</v>
      </c>
      <c r="E487" s="122">
        <f>work!G487+work!H487</f>
        <v>81288</v>
      </c>
      <c r="F487" s="122">
        <f>work!I487+work!J487</f>
        <v>0</v>
      </c>
      <c r="G487" s="113"/>
      <c r="H487" s="123" t="str">
        <f>work!L487</f>
        <v>20150608</v>
      </c>
      <c r="I487" s="124">
        <f t="shared" si="14"/>
        <v>81288</v>
      </c>
      <c r="J487" s="124">
        <f t="shared" si="15"/>
        <v>0</v>
      </c>
    </row>
    <row r="488" spans="1:10" ht="15.75" thickBot="1">
      <c r="A488" s="119">
        <v>458</v>
      </c>
      <c r="B488" s="120" t="s">
        <v>1633</v>
      </c>
      <c r="C488" s="121" t="s">
        <v>1601</v>
      </c>
      <c r="D488" s="121" t="s">
        <v>1634</v>
      </c>
      <c r="E488" s="122">
        <f>work!G488+work!H488</f>
        <v>388961</v>
      </c>
      <c r="F488" s="122">
        <f>work!I488+work!J488</f>
        <v>19650</v>
      </c>
      <c r="G488" s="113"/>
      <c r="H488" s="123" t="str">
        <f>work!L488</f>
        <v>20150608</v>
      </c>
      <c r="I488" s="124">
        <f t="shared" si="14"/>
        <v>388961</v>
      </c>
      <c r="J488" s="124">
        <f t="shared" si="15"/>
        <v>19650</v>
      </c>
    </row>
    <row r="489" spans="1:10" ht="15.75" thickBot="1">
      <c r="A489" s="119">
        <v>459</v>
      </c>
      <c r="B489" s="120" t="s">
        <v>1636</v>
      </c>
      <c r="C489" s="121" t="s">
        <v>1601</v>
      </c>
      <c r="D489" s="121" t="s">
        <v>1637</v>
      </c>
      <c r="E489" s="122">
        <f>work!G489+work!H489</f>
        <v>340818</v>
      </c>
      <c r="F489" s="122">
        <f>work!I489+work!J489</f>
        <v>944670</v>
      </c>
      <c r="G489" s="113"/>
      <c r="H489" s="123" t="str">
        <f>work!L489</f>
        <v>20150507</v>
      </c>
      <c r="I489" s="124">
        <f t="shared" si="14"/>
        <v>340818</v>
      </c>
      <c r="J489" s="124">
        <f t="shared" si="15"/>
        <v>944670</v>
      </c>
    </row>
    <row r="490" spans="1:10" ht="15.75" thickBot="1">
      <c r="A490" s="119">
        <v>460</v>
      </c>
      <c r="B490" s="120" t="s">
        <v>1639</v>
      </c>
      <c r="C490" s="121" t="s">
        <v>1601</v>
      </c>
      <c r="D490" s="121" t="s">
        <v>1640</v>
      </c>
      <c r="E490" s="122">
        <f>work!G490+work!H490</f>
        <v>293167</v>
      </c>
      <c r="F490" s="122">
        <f>work!I490+work!J490</f>
        <v>49090</v>
      </c>
      <c r="G490" s="113"/>
      <c r="H490" s="123" t="str">
        <f>work!L490</f>
        <v>20150507</v>
      </c>
      <c r="I490" s="124">
        <f t="shared" si="14"/>
        <v>293167</v>
      </c>
      <c r="J490" s="124">
        <f t="shared" si="15"/>
        <v>49090</v>
      </c>
    </row>
    <row r="491" spans="1:10" ht="15.75" thickBot="1">
      <c r="A491" s="119">
        <v>461</v>
      </c>
      <c r="B491" s="120" t="s">
        <v>1642</v>
      </c>
      <c r="C491" s="121" t="s">
        <v>1601</v>
      </c>
      <c r="D491" s="121" t="s">
        <v>1643</v>
      </c>
      <c r="E491" s="122">
        <f>work!G491+work!H491</f>
        <v>2341084</v>
      </c>
      <c r="F491" s="122">
        <f>work!I491+work!J491</f>
        <v>2625088</v>
      </c>
      <c r="G491" s="113"/>
      <c r="H491" s="123" t="str">
        <f>work!L491</f>
        <v>20150608</v>
      </c>
      <c r="I491" s="124">
        <f t="shared" si="14"/>
        <v>2341084</v>
      </c>
      <c r="J491" s="124">
        <f t="shared" si="15"/>
        <v>2625088</v>
      </c>
    </row>
    <row r="492" spans="1:10" ht="15.75" thickBot="1">
      <c r="A492" s="119">
        <v>462</v>
      </c>
      <c r="B492" s="120" t="s">
        <v>1645</v>
      </c>
      <c r="C492" s="121" t="s">
        <v>1601</v>
      </c>
      <c r="D492" s="121" t="s">
        <v>1646</v>
      </c>
      <c r="E492" s="122">
        <f>work!G492+work!H492</f>
        <v>1108943</v>
      </c>
      <c r="F492" s="122">
        <f>work!I492+work!J492</f>
        <v>167175</v>
      </c>
      <c r="G492" s="113"/>
      <c r="H492" s="123" t="str">
        <f>work!L492</f>
        <v>20150608</v>
      </c>
      <c r="I492" s="124">
        <f t="shared" si="14"/>
        <v>1108943</v>
      </c>
      <c r="J492" s="124">
        <f t="shared" si="15"/>
        <v>167175</v>
      </c>
    </row>
    <row r="493" spans="1:10" ht="15.75" thickBot="1">
      <c r="A493" s="119">
        <v>463</v>
      </c>
      <c r="B493" s="120" t="s">
        <v>1648</v>
      </c>
      <c r="C493" s="121" t="s">
        <v>1601</v>
      </c>
      <c r="D493" s="121" t="s">
        <v>1121</v>
      </c>
      <c r="E493" s="122">
        <f>work!G493+work!H493</f>
        <v>1855967</v>
      </c>
      <c r="F493" s="122">
        <f>work!I493+work!J493</f>
        <v>74950</v>
      </c>
      <c r="G493" s="113"/>
      <c r="H493" s="123" t="str">
        <f>work!L493</f>
        <v>20150608</v>
      </c>
      <c r="I493" s="124">
        <f t="shared" si="14"/>
        <v>1855967</v>
      </c>
      <c r="J493" s="124">
        <f t="shared" si="15"/>
        <v>74950</v>
      </c>
    </row>
    <row r="494" spans="1:10" ht="15.75" thickBot="1">
      <c r="A494" s="119">
        <v>464</v>
      </c>
      <c r="B494" s="120" t="s">
        <v>1651</v>
      </c>
      <c r="C494" s="121" t="s">
        <v>1649</v>
      </c>
      <c r="D494" s="121" t="s">
        <v>1652</v>
      </c>
      <c r="E494" s="122">
        <f>work!G494+work!H494</f>
        <v>71850</v>
      </c>
      <c r="F494" s="122">
        <f>work!I494+work!J494</f>
        <v>35040</v>
      </c>
      <c r="G494" s="113"/>
      <c r="H494" s="123" t="str">
        <f>work!L494</f>
        <v>20150608</v>
      </c>
      <c r="I494" s="124">
        <f t="shared" si="14"/>
        <v>71850</v>
      </c>
      <c r="J494" s="124">
        <f t="shared" si="15"/>
        <v>35040</v>
      </c>
    </row>
    <row r="495" spans="1:10" ht="15.75" thickBot="1">
      <c r="A495" s="119">
        <v>465</v>
      </c>
      <c r="B495" s="120" t="s">
        <v>1654</v>
      </c>
      <c r="C495" s="121" t="s">
        <v>1649</v>
      </c>
      <c r="D495" s="121" t="s">
        <v>1655</v>
      </c>
      <c r="E495" s="122">
        <f>work!G495+work!H495</f>
        <v>18100</v>
      </c>
      <c r="F495" s="122">
        <f>work!I495+work!J495</f>
        <v>114299</v>
      </c>
      <c r="G495" s="113"/>
      <c r="H495" s="123" t="str">
        <f>work!L495</f>
        <v>20150608</v>
      </c>
      <c r="I495" s="124">
        <f t="shared" si="14"/>
        <v>18100</v>
      </c>
      <c r="J495" s="124">
        <f t="shared" si="15"/>
        <v>114299</v>
      </c>
    </row>
    <row r="496" spans="1:10" ht="15.75" thickBot="1">
      <c r="A496" s="119">
        <v>466</v>
      </c>
      <c r="B496" s="120" t="s">
        <v>1657</v>
      </c>
      <c r="C496" s="121" t="s">
        <v>1649</v>
      </c>
      <c r="D496" s="121" t="s">
        <v>1658</v>
      </c>
      <c r="E496" s="122">
        <f>work!G496+work!H496</f>
        <v>25725</v>
      </c>
      <c r="F496" s="122">
        <f>work!I496+work!J496</f>
        <v>3775</v>
      </c>
      <c r="G496" s="113"/>
      <c r="H496" s="123" t="str">
        <f>work!L496</f>
        <v>20150608</v>
      </c>
      <c r="I496" s="124">
        <f t="shared" si="14"/>
        <v>25725</v>
      </c>
      <c r="J496" s="124">
        <f t="shared" si="15"/>
        <v>3775</v>
      </c>
    </row>
    <row r="497" spans="1:10" ht="15.75" thickBot="1">
      <c r="A497" s="119">
        <v>467</v>
      </c>
      <c r="B497" s="120" t="s">
        <v>1660</v>
      </c>
      <c r="C497" s="121" t="s">
        <v>1649</v>
      </c>
      <c r="D497" s="121" t="s">
        <v>1661</v>
      </c>
      <c r="E497" s="122">
        <f>work!G497+work!H497</f>
        <v>31480</v>
      </c>
      <c r="F497" s="122">
        <f>work!I497+work!J497</f>
        <v>91412</v>
      </c>
      <c r="G497" s="113"/>
      <c r="H497" s="123" t="str">
        <f>work!L497</f>
        <v>20150608</v>
      </c>
      <c r="I497" s="124">
        <f t="shared" si="14"/>
        <v>31480</v>
      </c>
      <c r="J497" s="124">
        <f t="shared" si="15"/>
        <v>91412</v>
      </c>
    </row>
    <row r="498" spans="1:10" ht="15.75" thickBot="1">
      <c r="A498" s="119">
        <v>468</v>
      </c>
      <c r="B498" s="120" t="s">
        <v>1663</v>
      </c>
      <c r="C498" s="121" t="s">
        <v>1649</v>
      </c>
      <c r="D498" s="121" t="s">
        <v>1664</v>
      </c>
      <c r="E498" s="122">
        <f>work!G498+work!H498</f>
        <v>108395</v>
      </c>
      <c r="F498" s="122">
        <f>work!I498+work!J498</f>
        <v>138737</v>
      </c>
      <c r="G498" s="113"/>
      <c r="H498" s="123" t="str">
        <f>work!L498</f>
        <v>20150608</v>
      </c>
      <c r="I498" s="124">
        <f t="shared" si="14"/>
        <v>108395</v>
      </c>
      <c r="J498" s="124">
        <f t="shared" si="15"/>
        <v>138737</v>
      </c>
    </row>
    <row r="499" spans="1:10" ht="15.75" thickBot="1">
      <c r="A499" s="119">
        <v>469</v>
      </c>
      <c r="B499" s="120" t="s">
        <v>1666</v>
      </c>
      <c r="C499" s="121" t="s">
        <v>1649</v>
      </c>
      <c r="D499" s="121" t="s">
        <v>1667</v>
      </c>
      <c r="E499" s="122">
        <f>work!G499+work!H499</f>
        <v>73810</v>
      </c>
      <c r="F499" s="122">
        <f>work!I499+work!J499</f>
        <v>70325</v>
      </c>
      <c r="G499" s="113"/>
      <c r="H499" s="123" t="str">
        <f>work!L499</f>
        <v>20150507</v>
      </c>
      <c r="I499" s="124">
        <f t="shared" si="14"/>
        <v>73810</v>
      </c>
      <c r="J499" s="124">
        <f t="shared" si="15"/>
        <v>70325</v>
      </c>
    </row>
    <row r="500" spans="1:10" ht="15.75" thickBot="1">
      <c r="A500" s="119">
        <v>470</v>
      </c>
      <c r="B500" s="120" t="s">
        <v>1669</v>
      </c>
      <c r="C500" s="121" t="s">
        <v>1649</v>
      </c>
      <c r="D500" s="121" t="s">
        <v>1670</v>
      </c>
      <c r="E500" s="122">
        <f>work!G500+work!H500</f>
        <v>38711</v>
      </c>
      <c r="F500" s="122">
        <f>work!I500+work!J500</f>
        <v>2500</v>
      </c>
      <c r="G500" s="113"/>
      <c r="H500" s="123" t="str">
        <f>work!L500</f>
        <v>20150608</v>
      </c>
      <c r="I500" s="124">
        <f t="shared" si="14"/>
        <v>38711</v>
      </c>
      <c r="J500" s="124">
        <f t="shared" si="15"/>
        <v>2500</v>
      </c>
    </row>
    <row r="501" spans="1:10" ht="15.75" thickBot="1">
      <c r="A501" s="119">
        <v>471</v>
      </c>
      <c r="B501" s="120" t="s">
        <v>1672</v>
      </c>
      <c r="C501" s="121" t="s">
        <v>1649</v>
      </c>
      <c r="D501" s="121" t="s">
        <v>1673</v>
      </c>
      <c r="E501" s="122">
        <f>work!G501+work!H501</f>
        <v>167707</v>
      </c>
      <c r="F501" s="122">
        <f>work!I501+work!J501</f>
        <v>159202</v>
      </c>
      <c r="G501" s="113"/>
      <c r="H501" s="123" t="str">
        <f>work!L501</f>
        <v>20150507</v>
      </c>
      <c r="I501" s="124">
        <f t="shared" si="14"/>
        <v>167707</v>
      </c>
      <c r="J501" s="124">
        <f t="shared" si="15"/>
        <v>159202</v>
      </c>
    </row>
    <row r="502" spans="1:10" ht="15.75" thickBot="1">
      <c r="A502" s="119">
        <v>472</v>
      </c>
      <c r="B502" s="120" t="s">
        <v>1675</v>
      </c>
      <c r="C502" s="121" t="s">
        <v>1649</v>
      </c>
      <c r="D502" s="121" t="s">
        <v>1676</v>
      </c>
      <c r="E502" s="122">
        <f>work!G502+work!H502</f>
        <v>507933</v>
      </c>
      <c r="F502" s="122">
        <f>work!I502+work!J502</f>
        <v>68330</v>
      </c>
      <c r="G502" s="113"/>
      <c r="H502" s="123" t="s">
        <v>9</v>
      </c>
      <c r="I502" s="124">
        <f t="shared" si="14"/>
        <v>507933</v>
      </c>
      <c r="J502" s="124">
        <f t="shared" si="15"/>
        <v>68330</v>
      </c>
    </row>
    <row r="503" spans="1:10" ht="15.75" thickBot="1">
      <c r="A503" s="119">
        <v>473</v>
      </c>
      <c r="B503" s="120" t="s">
        <v>1678</v>
      </c>
      <c r="C503" s="121" t="s">
        <v>1649</v>
      </c>
      <c r="D503" s="121" t="s">
        <v>1679</v>
      </c>
      <c r="E503" s="122">
        <f>work!G503+work!H503</f>
        <v>52150</v>
      </c>
      <c r="F503" s="122">
        <f>work!I503+work!J503</f>
        <v>109534</v>
      </c>
      <c r="G503" s="113"/>
      <c r="H503" s="123" t="str">
        <f>work!L503</f>
        <v>20150608</v>
      </c>
      <c r="I503" s="124">
        <f t="shared" si="14"/>
        <v>52150</v>
      </c>
      <c r="J503" s="124">
        <f t="shared" si="15"/>
        <v>109534</v>
      </c>
    </row>
    <row r="504" spans="1:10" ht="15.75" thickBot="1">
      <c r="A504" s="119">
        <v>474</v>
      </c>
      <c r="B504" s="120" t="s">
        <v>1681</v>
      </c>
      <c r="C504" s="121" t="s">
        <v>1649</v>
      </c>
      <c r="D504" s="121" t="s">
        <v>1687</v>
      </c>
      <c r="E504" s="122">
        <f>work!G504+work!H504</f>
        <v>5375</v>
      </c>
      <c r="F504" s="122">
        <f>work!I504+work!J504</f>
        <v>16000</v>
      </c>
      <c r="G504" s="113"/>
      <c r="H504" s="123" t="str">
        <f>work!L504</f>
        <v>20150608</v>
      </c>
      <c r="I504" s="124">
        <f t="shared" si="14"/>
        <v>5375</v>
      </c>
      <c r="J504" s="124">
        <f t="shared" si="15"/>
        <v>16000</v>
      </c>
    </row>
    <row r="505" spans="1:10" ht="15.75" thickBot="1">
      <c r="A505" s="119">
        <v>475</v>
      </c>
      <c r="B505" s="120" t="s">
        <v>1689</v>
      </c>
      <c r="C505" s="121" t="s">
        <v>1649</v>
      </c>
      <c r="D505" s="121" t="s">
        <v>1690</v>
      </c>
      <c r="E505" s="122">
        <f>work!G505+work!H505</f>
        <v>89067</v>
      </c>
      <c r="F505" s="122">
        <f>work!I505+work!J505</f>
        <v>0</v>
      </c>
      <c r="G505" s="113"/>
      <c r="H505" s="123" t="str">
        <f>work!L505</f>
        <v>20150507</v>
      </c>
      <c r="I505" s="124">
        <f t="shared" si="14"/>
        <v>89067</v>
      </c>
      <c r="J505" s="124">
        <f t="shared" si="15"/>
        <v>0</v>
      </c>
    </row>
    <row r="506" spans="1:10" ht="15.75" thickBot="1">
      <c r="A506" s="119">
        <v>476</v>
      </c>
      <c r="B506" s="120" t="s">
        <v>1692</v>
      </c>
      <c r="C506" s="121" t="s">
        <v>1649</v>
      </c>
      <c r="D506" s="121" t="s">
        <v>1693</v>
      </c>
      <c r="E506" s="122">
        <f>work!G506+work!H506</f>
        <v>485998</v>
      </c>
      <c r="F506" s="122">
        <f>work!I506+work!J506</f>
        <v>162163</v>
      </c>
      <c r="G506" s="113"/>
      <c r="H506" s="123" t="str">
        <f>work!L506</f>
        <v>20150507</v>
      </c>
      <c r="I506" s="124">
        <f t="shared" si="14"/>
        <v>485998</v>
      </c>
      <c r="J506" s="124">
        <f t="shared" si="15"/>
        <v>162163</v>
      </c>
    </row>
    <row r="507" spans="1:10" ht="15.75" thickBot="1">
      <c r="A507" s="119">
        <v>477</v>
      </c>
      <c r="B507" s="120" t="s">
        <v>1695</v>
      </c>
      <c r="C507" s="121" t="s">
        <v>1649</v>
      </c>
      <c r="D507" s="121" t="s">
        <v>1696</v>
      </c>
      <c r="E507" s="122">
        <f>work!G507+work!H507</f>
        <v>27953</v>
      </c>
      <c r="F507" s="122">
        <f>work!I507+work!J507</f>
        <v>155073</v>
      </c>
      <c r="G507" s="113"/>
      <c r="H507" s="123" t="str">
        <f>work!L507</f>
        <v>20150608</v>
      </c>
      <c r="I507" s="124">
        <f t="shared" si="14"/>
        <v>27953</v>
      </c>
      <c r="J507" s="124">
        <f t="shared" si="15"/>
        <v>155073</v>
      </c>
    </row>
    <row r="508" spans="1:10" ht="15.75" thickBot="1">
      <c r="A508" s="119">
        <v>478</v>
      </c>
      <c r="B508" s="120" t="s">
        <v>1698</v>
      </c>
      <c r="C508" s="121" t="s">
        <v>1649</v>
      </c>
      <c r="D508" s="121" t="s">
        <v>1699</v>
      </c>
      <c r="E508" s="122">
        <f>work!G508+work!H508</f>
        <v>154203</v>
      </c>
      <c r="F508" s="122">
        <f>work!I508+work!J508</f>
        <v>114700</v>
      </c>
      <c r="G508" s="113"/>
      <c r="H508" s="123" t="str">
        <f>work!L508</f>
        <v>20150507</v>
      </c>
      <c r="I508" s="124">
        <f t="shared" si="14"/>
        <v>154203</v>
      </c>
      <c r="J508" s="124">
        <f t="shared" si="15"/>
        <v>114700</v>
      </c>
    </row>
    <row r="509" spans="1:10" ht="15.75" thickBot="1">
      <c r="A509" s="119">
        <v>479</v>
      </c>
      <c r="B509" s="120" t="s">
        <v>1702</v>
      </c>
      <c r="C509" s="121" t="s">
        <v>1700</v>
      </c>
      <c r="D509" s="121" t="s">
        <v>1703</v>
      </c>
      <c r="E509" s="122">
        <f>work!G509+work!H509</f>
        <v>489263</v>
      </c>
      <c r="F509" s="122">
        <f>work!I509+work!J509</f>
        <v>54526</v>
      </c>
      <c r="G509" s="113"/>
      <c r="H509" s="123" t="str">
        <f>work!L509</f>
        <v>20150507</v>
      </c>
      <c r="I509" s="124">
        <f t="shared" si="14"/>
        <v>489263</v>
      </c>
      <c r="J509" s="124">
        <f t="shared" si="15"/>
        <v>54526</v>
      </c>
    </row>
    <row r="510" spans="1:10" ht="15.75" thickBot="1">
      <c r="A510" s="119">
        <v>480</v>
      </c>
      <c r="B510" s="120" t="s">
        <v>1705</v>
      </c>
      <c r="C510" s="121" t="s">
        <v>1700</v>
      </c>
      <c r="D510" s="121" t="s">
        <v>1706</v>
      </c>
      <c r="E510" s="122">
        <f>work!G510+work!H510</f>
        <v>2217141</v>
      </c>
      <c r="F510" s="122">
        <f>work!I510+work!J510</f>
        <v>2379674</v>
      </c>
      <c r="G510" s="113"/>
      <c r="H510" s="123" t="str">
        <f>work!L510</f>
        <v>20150507</v>
      </c>
      <c r="I510" s="124">
        <f t="shared" si="14"/>
        <v>2217141</v>
      </c>
      <c r="J510" s="124">
        <f t="shared" si="15"/>
        <v>2379674</v>
      </c>
    </row>
    <row r="511" spans="1:10" ht="15.75" thickBot="1">
      <c r="A511" s="119">
        <v>481</v>
      </c>
      <c r="B511" s="120" t="s">
        <v>1708</v>
      </c>
      <c r="C511" s="121" t="s">
        <v>1700</v>
      </c>
      <c r="D511" s="121" t="s">
        <v>1709</v>
      </c>
      <c r="E511" s="122">
        <f>work!G511+work!H511</f>
        <v>526151</v>
      </c>
      <c r="F511" s="122">
        <f>work!I511+work!J511</f>
        <v>266200</v>
      </c>
      <c r="G511" s="113"/>
      <c r="H511" s="123" t="str">
        <f>work!L511</f>
        <v>20150608</v>
      </c>
      <c r="I511" s="124">
        <f t="shared" si="14"/>
        <v>526151</v>
      </c>
      <c r="J511" s="124">
        <f t="shared" si="15"/>
        <v>266200</v>
      </c>
    </row>
    <row r="512" spans="1:10" ht="15.75" thickBot="1">
      <c r="A512" s="119">
        <v>482</v>
      </c>
      <c r="B512" s="120" t="s">
        <v>1711</v>
      </c>
      <c r="C512" s="121" t="s">
        <v>1700</v>
      </c>
      <c r="D512" s="121" t="s">
        <v>1712</v>
      </c>
      <c r="E512" s="122">
        <f>work!G512+work!H512</f>
        <v>146821</v>
      </c>
      <c r="F512" s="122">
        <f>work!I512+work!J512</f>
        <v>3610763</v>
      </c>
      <c r="G512" s="113"/>
      <c r="H512" s="123" t="str">
        <f>work!L512</f>
        <v>20150507</v>
      </c>
      <c r="I512" s="124">
        <f t="shared" si="14"/>
        <v>146821</v>
      </c>
      <c r="J512" s="124">
        <f t="shared" si="15"/>
        <v>3610763</v>
      </c>
    </row>
    <row r="513" spans="1:10" ht="15.75" thickBot="1">
      <c r="A513" s="119">
        <v>483</v>
      </c>
      <c r="B513" s="120" t="s">
        <v>1714</v>
      </c>
      <c r="C513" s="121" t="s">
        <v>1700</v>
      </c>
      <c r="D513" s="121" t="s">
        <v>1715</v>
      </c>
      <c r="E513" s="122">
        <f>work!G513+work!H513</f>
        <v>2434</v>
      </c>
      <c r="F513" s="122">
        <f>work!I513+work!J513</f>
        <v>1300</v>
      </c>
      <c r="G513" s="113"/>
      <c r="H513" s="123" t="str">
        <f>work!L513</f>
        <v>20150507</v>
      </c>
      <c r="I513" s="124">
        <f t="shared" si="14"/>
        <v>2434</v>
      </c>
      <c r="J513" s="124">
        <f t="shared" si="15"/>
        <v>1300</v>
      </c>
    </row>
    <row r="514" spans="1:10" ht="15.75" thickBot="1">
      <c r="A514" s="119">
        <v>484</v>
      </c>
      <c r="B514" s="120" t="s">
        <v>1717</v>
      </c>
      <c r="C514" s="121" t="s">
        <v>1700</v>
      </c>
      <c r="D514" s="121" t="s">
        <v>1718</v>
      </c>
      <c r="E514" s="122">
        <f>work!G514+work!H514</f>
        <v>2876364</v>
      </c>
      <c r="F514" s="122">
        <f>work!I514+work!J514</f>
        <v>3564597</v>
      </c>
      <c r="G514" s="113"/>
      <c r="H514" s="123" t="str">
        <f>work!L514</f>
        <v>20150507</v>
      </c>
      <c r="I514" s="124">
        <f t="shared" si="14"/>
        <v>2876364</v>
      </c>
      <c r="J514" s="124">
        <f t="shared" si="15"/>
        <v>3564597</v>
      </c>
    </row>
    <row r="515" spans="1:10" ht="15.75" thickBot="1">
      <c r="A515" s="119">
        <v>485</v>
      </c>
      <c r="B515" s="120" t="s">
        <v>1720</v>
      </c>
      <c r="C515" s="121" t="s">
        <v>1700</v>
      </c>
      <c r="D515" s="121" t="s">
        <v>1721</v>
      </c>
      <c r="E515" s="122">
        <f>work!G515+work!H515</f>
        <v>24480</v>
      </c>
      <c r="F515" s="122">
        <f>work!I515+work!J515</f>
        <v>18400</v>
      </c>
      <c r="G515" s="113"/>
      <c r="H515" s="123" t="str">
        <f>work!L515</f>
        <v>20150608</v>
      </c>
      <c r="I515" s="124">
        <f t="shared" si="14"/>
        <v>24480</v>
      </c>
      <c r="J515" s="124">
        <f t="shared" si="15"/>
        <v>18400</v>
      </c>
    </row>
    <row r="516" spans="1:10" ht="15.75" thickBot="1">
      <c r="A516" s="119">
        <v>486</v>
      </c>
      <c r="B516" s="120" t="s">
        <v>1723</v>
      </c>
      <c r="C516" s="121" t="s">
        <v>1700</v>
      </c>
      <c r="D516" s="121" t="s">
        <v>940</v>
      </c>
      <c r="E516" s="122">
        <f>work!G516+work!H516</f>
        <v>132230</v>
      </c>
      <c r="F516" s="122">
        <f>work!I516+work!J516</f>
        <v>61000</v>
      </c>
      <c r="G516" s="113"/>
      <c r="H516" s="123" t="str">
        <f>work!L516</f>
        <v>20150608</v>
      </c>
      <c r="I516" s="124">
        <f t="shared" si="14"/>
        <v>132230</v>
      </c>
      <c r="J516" s="124">
        <f t="shared" si="15"/>
        <v>61000</v>
      </c>
    </row>
    <row r="517" spans="1:10" ht="15.75" thickBot="1">
      <c r="A517" s="119">
        <v>487</v>
      </c>
      <c r="B517" s="120" t="s">
        <v>1725</v>
      </c>
      <c r="C517" s="121" t="s">
        <v>1700</v>
      </c>
      <c r="D517" s="121" t="s">
        <v>13</v>
      </c>
      <c r="E517" s="122">
        <f>work!G517+work!H517</f>
        <v>309386</v>
      </c>
      <c r="F517" s="122">
        <f>work!I517+work!J517</f>
        <v>719855</v>
      </c>
      <c r="G517" s="113"/>
      <c r="H517" s="123" t="str">
        <f>work!L517</f>
        <v>20150507</v>
      </c>
      <c r="I517" s="124">
        <f t="shared" si="14"/>
        <v>309386</v>
      </c>
      <c r="J517" s="124">
        <f t="shared" si="15"/>
        <v>719855</v>
      </c>
    </row>
    <row r="518" spans="1:10" ht="15.75" thickBot="1">
      <c r="A518" s="119">
        <v>488</v>
      </c>
      <c r="B518" s="120" t="s">
        <v>15</v>
      </c>
      <c r="C518" s="121" t="s">
        <v>1700</v>
      </c>
      <c r="D518" s="121" t="s">
        <v>16</v>
      </c>
      <c r="E518" s="122">
        <f>work!G518+work!H518</f>
        <v>3241683</v>
      </c>
      <c r="F518" s="122">
        <f>work!I518+work!J518</f>
        <v>2345902</v>
      </c>
      <c r="G518" s="113"/>
      <c r="H518" s="123" t="str">
        <f>work!L518</f>
        <v>20150507</v>
      </c>
      <c r="I518" s="124">
        <f t="shared" si="14"/>
        <v>3241683</v>
      </c>
      <c r="J518" s="124">
        <f t="shared" si="15"/>
        <v>2345902</v>
      </c>
    </row>
    <row r="519" spans="1:10" ht="15.75" thickBot="1">
      <c r="A519" s="119">
        <v>489</v>
      </c>
      <c r="B519" s="120" t="s">
        <v>18</v>
      </c>
      <c r="C519" s="121" t="s">
        <v>1700</v>
      </c>
      <c r="D519" s="121" t="s">
        <v>19</v>
      </c>
      <c r="E519" s="122">
        <f>work!G519+work!H519</f>
        <v>166975</v>
      </c>
      <c r="F519" s="122">
        <f>work!I519+work!J519</f>
        <v>14849</v>
      </c>
      <c r="G519" s="113"/>
      <c r="H519" s="123" t="str">
        <f>work!L519</f>
        <v>20150507</v>
      </c>
      <c r="I519" s="124">
        <f t="shared" si="14"/>
        <v>166975</v>
      </c>
      <c r="J519" s="124">
        <f t="shared" si="15"/>
        <v>14849</v>
      </c>
    </row>
    <row r="520" spans="1:10" ht="15.75" thickBot="1">
      <c r="A520" s="119">
        <v>490</v>
      </c>
      <c r="B520" s="120" t="s">
        <v>21</v>
      </c>
      <c r="C520" s="121" t="s">
        <v>1700</v>
      </c>
      <c r="D520" s="121" t="s">
        <v>22</v>
      </c>
      <c r="E520" s="122">
        <f>work!G520+work!H520</f>
        <v>3550</v>
      </c>
      <c r="F520" s="122">
        <f>work!I520+work!J520</f>
        <v>0</v>
      </c>
      <c r="G520" s="113"/>
      <c r="H520" s="123" t="str">
        <f>work!L520</f>
        <v>20150507</v>
      </c>
      <c r="I520" s="124">
        <f t="shared" si="14"/>
        <v>3550</v>
      </c>
      <c r="J520" s="124">
        <f t="shared" si="15"/>
        <v>0</v>
      </c>
    </row>
    <row r="521" spans="1:10" ht="15.75" thickBot="1">
      <c r="A521" s="119">
        <v>491</v>
      </c>
      <c r="B521" s="120" t="s">
        <v>24</v>
      </c>
      <c r="C521" s="121" t="s">
        <v>1700</v>
      </c>
      <c r="D521" s="121" t="s">
        <v>25</v>
      </c>
      <c r="E521" s="122">
        <f>work!G521+work!H521</f>
        <v>1182613</v>
      </c>
      <c r="F521" s="122">
        <f>work!I521+work!J521</f>
        <v>2886687</v>
      </c>
      <c r="G521" s="113"/>
      <c r="H521" s="123" t="str">
        <f>work!L521</f>
        <v>20150507</v>
      </c>
      <c r="I521" s="124">
        <f t="shared" si="14"/>
        <v>1182613</v>
      </c>
      <c r="J521" s="124">
        <f t="shared" si="15"/>
        <v>2886687</v>
      </c>
    </row>
    <row r="522" spans="1:10" ht="15.75" thickBot="1">
      <c r="A522" s="119">
        <v>492</v>
      </c>
      <c r="B522" s="120" t="s">
        <v>27</v>
      </c>
      <c r="C522" s="121" t="s">
        <v>1700</v>
      </c>
      <c r="D522" s="121" t="s">
        <v>28</v>
      </c>
      <c r="E522" s="122">
        <f>work!G522+work!H522</f>
        <v>507487</v>
      </c>
      <c r="F522" s="122">
        <f>work!I522+work!J522</f>
        <v>186995</v>
      </c>
      <c r="G522" s="113"/>
      <c r="H522" s="123" t="str">
        <f>work!L522</f>
        <v>20150608</v>
      </c>
      <c r="I522" s="124">
        <f t="shared" si="14"/>
        <v>507487</v>
      </c>
      <c r="J522" s="124">
        <f t="shared" si="15"/>
        <v>186995</v>
      </c>
    </row>
    <row r="523" spans="1:10" ht="15.75" thickBot="1">
      <c r="A523" s="119">
        <v>493</v>
      </c>
      <c r="B523" s="120" t="s">
        <v>30</v>
      </c>
      <c r="C523" s="121" t="s">
        <v>1700</v>
      </c>
      <c r="D523" s="121" t="s">
        <v>1684</v>
      </c>
      <c r="E523" s="122">
        <f>work!G523+work!H523</f>
        <v>0</v>
      </c>
      <c r="F523" s="122">
        <f>work!I523+work!J523</f>
        <v>0</v>
      </c>
      <c r="G523" s="113"/>
      <c r="H523" s="123" t="str">
        <f>work!L523</f>
        <v>No report</v>
      </c>
      <c r="I523" s="124">
        <f t="shared" si="14"/>
        <v>0</v>
      </c>
      <c r="J523" s="124">
        <f t="shared" si="15"/>
        <v>0</v>
      </c>
    </row>
    <row r="524" spans="1:10" ht="15.75" thickBot="1">
      <c r="A524" s="119">
        <v>494</v>
      </c>
      <c r="B524" s="120" t="s">
        <v>32</v>
      </c>
      <c r="C524" s="121" t="s">
        <v>1700</v>
      </c>
      <c r="D524" s="121" t="s">
        <v>33</v>
      </c>
      <c r="E524" s="122">
        <f>work!G524+work!H524</f>
        <v>177078</v>
      </c>
      <c r="F524" s="122">
        <f>work!I524+work!J524</f>
        <v>517599</v>
      </c>
      <c r="G524" s="113"/>
      <c r="H524" s="123" t="str">
        <f>work!L524</f>
        <v>20150507</v>
      </c>
      <c r="I524" s="124">
        <f t="shared" si="14"/>
        <v>177078</v>
      </c>
      <c r="J524" s="124">
        <f t="shared" si="15"/>
        <v>517599</v>
      </c>
    </row>
    <row r="525" spans="1:10" ht="15.75" thickBot="1">
      <c r="A525" s="119">
        <v>495</v>
      </c>
      <c r="B525" s="120" t="s">
        <v>35</v>
      </c>
      <c r="C525" s="121" t="s">
        <v>1700</v>
      </c>
      <c r="D525" s="121" t="s">
        <v>36</v>
      </c>
      <c r="E525" s="122">
        <f>work!G525+work!H525</f>
        <v>10720</v>
      </c>
      <c r="F525" s="122">
        <f>work!I525+work!J525</f>
        <v>9300</v>
      </c>
      <c r="G525" s="113"/>
      <c r="H525" s="123" t="str">
        <f>work!L525</f>
        <v>20150608</v>
      </c>
      <c r="I525" s="124">
        <f t="shared" si="14"/>
        <v>10720</v>
      </c>
      <c r="J525" s="124">
        <f t="shared" si="15"/>
        <v>9300</v>
      </c>
    </row>
    <row r="526" spans="1:10" ht="15.75" thickBot="1">
      <c r="A526" s="119">
        <v>496</v>
      </c>
      <c r="B526" s="120" t="s">
        <v>38</v>
      </c>
      <c r="C526" s="121" t="s">
        <v>1700</v>
      </c>
      <c r="D526" s="121" t="s">
        <v>39</v>
      </c>
      <c r="E526" s="122">
        <f>work!G526+work!H526</f>
        <v>305218</v>
      </c>
      <c r="F526" s="122">
        <f>work!I526+work!J526</f>
        <v>16097630</v>
      </c>
      <c r="G526" s="113"/>
      <c r="H526" s="123" t="str">
        <f>work!L526</f>
        <v>20150507</v>
      </c>
      <c r="I526" s="124">
        <f t="shared" si="14"/>
        <v>305218</v>
      </c>
      <c r="J526" s="124">
        <f t="shared" si="15"/>
        <v>16097630</v>
      </c>
    </row>
    <row r="527" spans="1:10" ht="15.75" thickBot="1">
      <c r="A527" s="119">
        <v>497</v>
      </c>
      <c r="B527" s="120" t="s">
        <v>41</v>
      </c>
      <c r="C527" s="121" t="s">
        <v>1700</v>
      </c>
      <c r="D527" s="121" t="s">
        <v>1685</v>
      </c>
      <c r="E527" s="122">
        <f>work!G527+work!H527</f>
        <v>226975</v>
      </c>
      <c r="F527" s="122">
        <f>work!I527+work!J527</f>
        <v>149435</v>
      </c>
      <c r="G527" s="113"/>
      <c r="H527" s="123" t="str">
        <f>work!L527</f>
        <v>20150608</v>
      </c>
      <c r="I527" s="124">
        <f t="shared" si="14"/>
        <v>226975</v>
      </c>
      <c r="J527" s="124">
        <f t="shared" si="15"/>
        <v>149435</v>
      </c>
    </row>
    <row r="528" spans="1:10" ht="15.75" thickBot="1">
      <c r="A528" s="119">
        <v>498</v>
      </c>
      <c r="B528" s="120" t="s">
        <v>43</v>
      </c>
      <c r="C528" s="121" t="s">
        <v>1700</v>
      </c>
      <c r="D528" s="121" t="s">
        <v>44</v>
      </c>
      <c r="E528" s="122">
        <f>work!G528+work!H528</f>
        <v>5805742</v>
      </c>
      <c r="F528" s="122">
        <f>work!I528+work!J528</f>
        <v>13456276</v>
      </c>
      <c r="G528" s="113"/>
      <c r="H528" s="123" t="str">
        <f>work!L528</f>
        <v>20150507</v>
      </c>
      <c r="I528" s="124">
        <f t="shared" si="14"/>
        <v>5805742</v>
      </c>
      <c r="J528" s="124">
        <f t="shared" si="15"/>
        <v>13456276</v>
      </c>
    </row>
    <row r="529" spans="1:10" ht="15.75" thickBot="1">
      <c r="A529" s="119">
        <v>499</v>
      </c>
      <c r="B529" s="120" t="s">
        <v>46</v>
      </c>
      <c r="C529" s="121" t="s">
        <v>1700</v>
      </c>
      <c r="D529" s="121" t="s">
        <v>47</v>
      </c>
      <c r="E529" s="122">
        <f>work!G529+work!H529</f>
        <v>559483</v>
      </c>
      <c r="F529" s="122">
        <f>work!I529+work!J529</f>
        <v>93080</v>
      </c>
      <c r="G529" s="113"/>
      <c r="H529" s="123" t="str">
        <f>work!L529</f>
        <v>20150507</v>
      </c>
      <c r="I529" s="124">
        <f t="shared" si="14"/>
        <v>559483</v>
      </c>
      <c r="J529" s="124">
        <f t="shared" si="15"/>
        <v>93080</v>
      </c>
    </row>
    <row r="530" spans="1:10" ht="15.75" thickBot="1">
      <c r="A530" s="119">
        <v>500</v>
      </c>
      <c r="B530" s="120" t="s">
        <v>50</v>
      </c>
      <c r="C530" s="121" t="s">
        <v>48</v>
      </c>
      <c r="D530" s="121" t="s">
        <v>51</v>
      </c>
      <c r="E530" s="122">
        <f>work!G530+work!H530</f>
        <v>24100</v>
      </c>
      <c r="F530" s="122">
        <f>work!I530+work!J530</f>
        <v>600</v>
      </c>
      <c r="G530" s="113"/>
      <c r="H530" s="123" t="str">
        <f>work!L530</f>
        <v>20150608</v>
      </c>
      <c r="I530" s="124">
        <f t="shared" si="14"/>
        <v>24100</v>
      </c>
      <c r="J530" s="124">
        <f t="shared" si="15"/>
        <v>600</v>
      </c>
    </row>
    <row r="531" spans="1:10" ht="15.75" thickBot="1">
      <c r="A531" s="119">
        <v>501</v>
      </c>
      <c r="B531" s="120" t="s">
        <v>53</v>
      </c>
      <c r="C531" s="121" t="s">
        <v>48</v>
      </c>
      <c r="D531" s="121" t="s">
        <v>54</v>
      </c>
      <c r="E531" s="122">
        <f>work!G531+work!H531</f>
        <v>134049</v>
      </c>
      <c r="F531" s="122">
        <f>work!I531+work!J531</f>
        <v>14200</v>
      </c>
      <c r="G531" s="113"/>
      <c r="H531" s="123" t="str">
        <f>work!L531</f>
        <v>20150507</v>
      </c>
      <c r="I531" s="124">
        <f t="shared" si="14"/>
        <v>134049</v>
      </c>
      <c r="J531" s="124">
        <f t="shared" si="15"/>
        <v>14200</v>
      </c>
    </row>
    <row r="532" spans="1:10" ht="15.75" thickBot="1">
      <c r="A532" s="119">
        <v>502</v>
      </c>
      <c r="B532" s="120" t="s">
        <v>56</v>
      </c>
      <c r="C532" s="121" t="s">
        <v>48</v>
      </c>
      <c r="D532" s="121" t="s">
        <v>57</v>
      </c>
      <c r="E532" s="122">
        <f>work!G532+work!H532</f>
        <v>1000</v>
      </c>
      <c r="F532" s="122">
        <f>work!I532+work!J532</f>
        <v>6400</v>
      </c>
      <c r="G532" s="113"/>
      <c r="H532" s="123" t="str">
        <f>work!L532</f>
        <v>20150507</v>
      </c>
      <c r="I532" s="124">
        <f t="shared" si="14"/>
        <v>1000</v>
      </c>
      <c r="J532" s="124">
        <f t="shared" si="15"/>
        <v>6400</v>
      </c>
    </row>
    <row r="533" spans="1:10" ht="15.75" thickBot="1">
      <c r="A533" s="119">
        <v>503</v>
      </c>
      <c r="B533" s="120" t="s">
        <v>59</v>
      </c>
      <c r="C533" s="121" t="s">
        <v>48</v>
      </c>
      <c r="D533" s="121" t="s">
        <v>60</v>
      </c>
      <c r="E533" s="122">
        <f>work!G533+work!H533</f>
        <v>84379</v>
      </c>
      <c r="F533" s="122">
        <f>work!I533+work!J533</f>
        <v>18485</v>
      </c>
      <c r="G533" s="113"/>
      <c r="H533" s="123" t="str">
        <f>work!L533</f>
        <v>20150507</v>
      </c>
      <c r="I533" s="124">
        <f t="shared" si="14"/>
        <v>84379</v>
      </c>
      <c r="J533" s="124">
        <f t="shared" si="15"/>
        <v>18485</v>
      </c>
    </row>
    <row r="534" spans="1:10" ht="15.75" thickBot="1">
      <c r="A534" s="119">
        <v>504</v>
      </c>
      <c r="B534" s="120" t="s">
        <v>62</v>
      </c>
      <c r="C534" s="121" t="s">
        <v>48</v>
      </c>
      <c r="D534" s="121" t="s">
        <v>63</v>
      </c>
      <c r="E534" s="122">
        <f>work!G534+work!H534</f>
        <v>147561</v>
      </c>
      <c r="F534" s="122">
        <f>work!I534+work!J534</f>
        <v>92500</v>
      </c>
      <c r="G534" s="113"/>
      <c r="H534" s="123" t="str">
        <f>work!L534</f>
        <v>20150507</v>
      </c>
      <c r="I534" s="124">
        <f t="shared" si="14"/>
        <v>147561</v>
      </c>
      <c r="J534" s="124">
        <f t="shared" si="15"/>
        <v>92500</v>
      </c>
    </row>
    <row r="535" spans="1:10" ht="15.75" thickBot="1">
      <c r="A535" s="119">
        <v>505</v>
      </c>
      <c r="B535" s="120" t="s">
        <v>65</v>
      </c>
      <c r="C535" s="121" t="s">
        <v>48</v>
      </c>
      <c r="D535" s="121" t="s">
        <v>66</v>
      </c>
      <c r="E535" s="122">
        <f>work!G535+work!H535</f>
        <v>64878</v>
      </c>
      <c r="F535" s="122">
        <f>work!I535+work!J535</f>
        <v>241622</v>
      </c>
      <c r="G535" s="113"/>
      <c r="H535" s="123" t="str">
        <f>work!L535</f>
        <v>20150507</v>
      </c>
      <c r="I535" s="124">
        <f t="shared" si="14"/>
        <v>64878</v>
      </c>
      <c r="J535" s="124">
        <f t="shared" si="15"/>
        <v>241622</v>
      </c>
    </row>
    <row r="536" spans="1:10" ht="15.75" thickBot="1">
      <c r="A536" s="119">
        <v>506</v>
      </c>
      <c r="B536" s="120" t="s">
        <v>68</v>
      </c>
      <c r="C536" s="121" t="s">
        <v>48</v>
      </c>
      <c r="D536" s="121" t="s">
        <v>69</v>
      </c>
      <c r="E536" s="122">
        <f>work!G536+work!H536</f>
        <v>81983</v>
      </c>
      <c r="F536" s="122">
        <f>work!I536+work!J536</f>
        <v>283010</v>
      </c>
      <c r="G536" s="113"/>
      <c r="H536" s="123" t="str">
        <f>work!L536</f>
        <v>20150507</v>
      </c>
      <c r="I536" s="124">
        <f t="shared" si="14"/>
        <v>81983</v>
      </c>
      <c r="J536" s="124">
        <f t="shared" si="15"/>
        <v>283010</v>
      </c>
    </row>
    <row r="537" spans="1:10" ht="15.75" thickBot="1">
      <c r="A537" s="119">
        <v>507</v>
      </c>
      <c r="B537" s="120" t="s">
        <v>71</v>
      </c>
      <c r="C537" s="121" t="s">
        <v>48</v>
      </c>
      <c r="D537" s="121" t="s">
        <v>72</v>
      </c>
      <c r="E537" s="122">
        <f>work!G537+work!H537</f>
        <v>84450</v>
      </c>
      <c r="F537" s="122">
        <f>work!I537+work!J537</f>
        <v>141966</v>
      </c>
      <c r="G537" s="113"/>
      <c r="H537" s="123" t="str">
        <f>work!L537</f>
        <v>20150507</v>
      </c>
      <c r="I537" s="124">
        <f t="shared" si="14"/>
        <v>84450</v>
      </c>
      <c r="J537" s="124">
        <f t="shared" si="15"/>
        <v>141966</v>
      </c>
    </row>
    <row r="538" spans="1:10" ht="15.75" thickBot="1">
      <c r="A538" s="119">
        <v>508</v>
      </c>
      <c r="B538" s="120" t="s">
        <v>74</v>
      </c>
      <c r="C538" s="121" t="s">
        <v>48</v>
      </c>
      <c r="D538" s="121" t="s">
        <v>75</v>
      </c>
      <c r="E538" s="122">
        <f>work!G538+work!H538</f>
        <v>66944</v>
      </c>
      <c r="F538" s="122">
        <f>work!I538+work!J538</f>
        <v>45550</v>
      </c>
      <c r="G538" s="113"/>
      <c r="H538" s="123" t="str">
        <f>work!L538</f>
        <v>20150507</v>
      </c>
      <c r="I538" s="124">
        <f t="shared" si="14"/>
        <v>66944</v>
      </c>
      <c r="J538" s="124">
        <f t="shared" si="15"/>
        <v>45550</v>
      </c>
    </row>
    <row r="539" spans="1:10" ht="15.75" thickBot="1">
      <c r="A539" s="119">
        <v>509</v>
      </c>
      <c r="B539" s="120" t="s">
        <v>77</v>
      </c>
      <c r="C539" s="121" t="s">
        <v>48</v>
      </c>
      <c r="D539" s="121" t="s">
        <v>78</v>
      </c>
      <c r="E539" s="122">
        <f>work!G539+work!H539</f>
        <v>245886</v>
      </c>
      <c r="F539" s="122">
        <f>work!I539+work!J539</f>
        <v>76600</v>
      </c>
      <c r="G539" s="113"/>
      <c r="H539" s="123" t="str">
        <f>work!L539</f>
        <v>20150507</v>
      </c>
      <c r="I539" s="124">
        <f t="shared" si="14"/>
        <v>245886</v>
      </c>
      <c r="J539" s="124">
        <f t="shared" si="15"/>
        <v>76600</v>
      </c>
    </row>
    <row r="540" spans="1:10" ht="15.75" thickBot="1">
      <c r="A540" s="119">
        <v>510</v>
      </c>
      <c r="B540" s="120" t="s">
        <v>80</v>
      </c>
      <c r="C540" s="121" t="s">
        <v>48</v>
      </c>
      <c r="D540" s="121" t="s">
        <v>81</v>
      </c>
      <c r="E540" s="122">
        <f>work!G540+work!H540</f>
        <v>156810</v>
      </c>
      <c r="F540" s="122">
        <f>work!I540+work!J540</f>
        <v>134820</v>
      </c>
      <c r="G540" s="113"/>
      <c r="H540" s="123" t="str">
        <f>work!L540</f>
        <v>20150507</v>
      </c>
      <c r="I540" s="124">
        <f t="shared" si="14"/>
        <v>156810</v>
      </c>
      <c r="J540" s="124">
        <f t="shared" si="15"/>
        <v>134820</v>
      </c>
    </row>
    <row r="541" spans="1:10" ht="15.75" thickBot="1">
      <c r="A541" s="119">
        <v>511</v>
      </c>
      <c r="B541" s="120" t="s">
        <v>83</v>
      </c>
      <c r="C541" s="121" t="s">
        <v>48</v>
      </c>
      <c r="D541" s="121" t="s">
        <v>84</v>
      </c>
      <c r="E541" s="122">
        <f>work!G541+work!H541</f>
        <v>313617</v>
      </c>
      <c r="F541" s="122">
        <f>work!I541+work!J541</f>
        <v>21046</v>
      </c>
      <c r="G541" s="113"/>
      <c r="H541" s="123" t="str">
        <f>work!L541</f>
        <v>20150608</v>
      </c>
      <c r="I541" s="124">
        <f t="shared" si="14"/>
        <v>313617</v>
      </c>
      <c r="J541" s="124">
        <f t="shared" si="15"/>
        <v>21046</v>
      </c>
    </row>
    <row r="542" spans="1:10" ht="15.75" thickBot="1">
      <c r="A542" s="119">
        <v>512</v>
      </c>
      <c r="B542" s="120" t="s">
        <v>86</v>
      </c>
      <c r="C542" s="121" t="s">
        <v>48</v>
      </c>
      <c r="D542" s="121" t="s">
        <v>87</v>
      </c>
      <c r="E542" s="122">
        <f>work!G542+work!H542</f>
        <v>24128</v>
      </c>
      <c r="F542" s="122">
        <f>work!I542+work!J542</f>
        <v>12000</v>
      </c>
      <c r="G542" s="113"/>
      <c r="H542" s="123" t="str">
        <f>work!L542</f>
        <v>20150507</v>
      </c>
      <c r="I542" s="124">
        <f t="shared" si="14"/>
        <v>24128</v>
      </c>
      <c r="J542" s="124">
        <f t="shared" si="15"/>
        <v>12000</v>
      </c>
    </row>
    <row r="543" spans="1:10" ht="15.75" thickBot="1">
      <c r="A543" s="119">
        <v>513</v>
      </c>
      <c r="B543" s="120" t="s">
        <v>89</v>
      </c>
      <c r="C543" s="121" t="s">
        <v>48</v>
      </c>
      <c r="D543" s="121" t="s">
        <v>90</v>
      </c>
      <c r="E543" s="122">
        <f>work!G543+work!H543</f>
        <v>43640</v>
      </c>
      <c r="F543" s="122">
        <f>work!I543+work!J543</f>
        <v>9575</v>
      </c>
      <c r="G543" s="113"/>
      <c r="H543" s="123" t="str">
        <f>work!L543</f>
        <v>20150507</v>
      </c>
      <c r="I543" s="124">
        <f t="shared" si="14"/>
        <v>43640</v>
      </c>
      <c r="J543" s="124">
        <f t="shared" si="15"/>
        <v>9575</v>
      </c>
    </row>
    <row r="544" spans="1:10" ht="15.75" thickBot="1">
      <c r="A544" s="119">
        <v>514</v>
      </c>
      <c r="B544" s="120" t="s">
        <v>92</v>
      </c>
      <c r="C544" s="121" t="s">
        <v>48</v>
      </c>
      <c r="D544" s="121" t="s">
        <v>93</v>
      </c>
      <c r="E544" s="122">
        <f>work!G544+work!H544</f>
        <v>152570</v>
      </c>
      <c r="F544" s="122">
        <f>work!I544+work!J544</f>
        <v>170906</v>
      </c>
      <c r="G544" s="113"/>
      <c r="H544" s="123" t="str">
        <f>work!L544</f>
        <v>20150507</v>
      </c>
      <c r="I544" s="124">
        <f aca="true" t="shared" si="16" ref="I544:I598">E544</f>
        <v>152570</v>
      </c>
      <c r="J544" s="124">
        <f aca="true" t="shared" si="17" ref="J544:J598">F544</f>
        <v>170906</v>
      </c>
    </row>
    <row r="545" spans="1:10" ht="15.75" thickBot="1">
      <c r="A545" s="119">
        <v>515</v>
      </c>
      <c r="B545" s="120" t="s">
        <v>95</v>
      </c>
      <c r="C545" s="121" t="s">
        <v>48</v>
      </c>
      <c r="D545" s="121" t="s">
        <v>96</v>
      </c>
      <c r="E545" s="122">
        <f>work!G545+work!H545</f>
        <v>177724</v>
      </c>
      <c r="F545" s="122">
        <f>work!I545+work!J545</f>
        <v>0</v>
      </c>
      <c r="G545" s="113"/>
      <c r="H545" s="123" t="str">
        <f>work!L545</f>
        <v>20150507</v>
      </c>
      <c r="I545" s="124">
        <f t="shared" si="16"/>
        <v>177724</v>
      </c>
      <c r="J545" s="124">
        <f t="shared" si="17"/>
        <v>0</v>
      </c>
    </row>
    <row r="546" spans="1:10" ht="15.75" thickBot="1">
      <c r="A546" s="119">
        <v>516</v>
      </c>
      <c r="B546" s="120" t="s">
        <v>98</v>
      </c>
      <c r="C546" s="121" t="s">
        <v>48</v>
      </c>
      <c r="D546" s="121" t="s">
        <v>99</v>
      </c>
      <c r="E546" s="122">
        <f>work!G546+work!H546</f>
        <v>56880</v>
      </c>
      <c r="F546" s="122">
        <f>work!I546+work!J546</f>
        <v>95800</v>
      </c>
      <c r="G546" s="113"/>
      <c r="H546" s="123" t="str">
        <f>work!L546</f>
        <v>20150507</v>
      </c>
      <c r="I546" s="124">
        <f t="shared" si="16"/>
        <v>56880</v>
      </c>
      <c r="J546" s="124">
        <f t="shared" si="17"/>
        <v>95800</v>
      </c>
    </row>
    <row r="547" spans="1:10" ht="15.75" thickBot="1">
      <c r="A547" s="119">
        <v>517</v>
      </c>
      <c r="B547" s="120" t="s">
        <v>101</v>
      </c>
      <c r="C547" s="121" t="s">
        <v>48</v>
      </c>
      <c r="D547" s="121" t="s">
        <v>102</v>
      </c>
      <c r="E547" s="122">
        <f>work!G547+work!H547</f>
        <v>331420</v>
      </c>
      <c r="F547" s="122">
        <f>work!I547+work!J547</f>
        <v>111551</v>
      </c>
      <c r="G547" s="113"/>
      <c r="H547" s="123" t="str">
        <f>work!L547</f>
        <v>20150608</v>
      </c>
      <c r="I547" s="124">
        <f t="shared" si="16"/>
        <v>331420</v>
      </c>
      <c r="J547" s="124">
        <f t="shared" si="17"/>
        <v>111551</v>
      </c>
    </row>
    <row r="548" spans="1:10" ht="15.75" thickBot="1">
      <c r="A548" s="119">
        <v>518</v>
      </c>
      <c r="B548" s="120" t="s">
        <v>104</v>
      </c>
      <c r="C548" s="121" t="s">
        <v>48</v>
      </c>
      <c r="D548" s="121" t="s">
        <v>105</v>
      </c>
      <c r="E548" s="122">
        <f>work!G548+work!H548</f>
        <v>897741</v>
      </c>
      <c r="F548" s="122">
        <f>work!I548+work!J548</f>
        <v>0</v>
      </c>
      <c r="G548" s="113"/>
      <c r="H548" s="123" t="str">
        <f>work!L548</f>
        <v>20150608</v>
      </c>
      <c r="I548" s="124">
        <f t="shared" si="16"/>
        <v>897741</v>
      </c>
      <c r="J548" s="124">
        <f t="shared" si="17"/>
        <v>0</v>
      </c>
    </row>
    <row r="549" spans="1:10" ht="15.75" thickBot="1">
      <c r="A549" s="119">
        <v>519</v>
      </c>
      <c r="B549" s="120" t="s">
        <v>107</v>
      </c>
      <c r="C549" s="121" t="s">
        <v>48</v>
      </c>
      <c r="D549" s="121" t="s">
        <v>108</v>
      </c>
      <c r="E549" s="122">
        <f>work!G549+work!H549</f>
        <v>43475</v>
      </c>
      <c r="F549" s="122">
        <f>work!I549+work!J549</f>
        <v>21130</v>
      </c>
      <c r="G549" s="113"/>
      <c r="H549" s="123" t="str">
        <f>work!L549</f>
        <v>20150507</v>
      </c>
      <c r="I549" s="124">
        <f t="shared" si="16"/>
        <v>43475</v>
      </c>
      <c r="J549" s="124">
        <f t="shared" si="17"/>
        <v>21130</v>
      </c>
    </row>
    <row r="550" spans="1:10" ht="15.75" thickBot="1">
      <c r="A550" s="119">
        <v>520</v>
      </c>
      <c r="B550" s="120" t="s">
        <v>110</v>
      </c>
      <c r="C550" s="121" t="s">
        <v>48</v>
      </c>
      <c r="D550" s="121" t="s">
        <v>111</v>
      </c>
      <c r="E550" s="122">
        <f>work!G550+work!H550</f>
        <v>5800</v>
      </c>
      <c r="F550" s="122">
        <f>work!I550+work!J550</f>
        <v>0</v>
      </c>
      <c r="G550" s="113"/>
      <c r="H550" s="123" t="str">
        <f>work!L550</f>
        <v>20150507</v>
      </c>
      <c r="I550" s="124">
        <f t="shared" si="16"/>
        <v>5800</v>
      </c>
      <c r="J550" s="124">
        <f t="shared" si="17"/>
        <v>0</v>
      </c>
    </row>
    <row r="551" spans="1:10" ht="15.75" thickBot="1">
      <c r="A551" s="119">
        <v>521</v>
      </c>
      <c r="B551" s="120" t="s">
        <v>113</v>
      </c>
      <c r="C551" s="121" t="s">
        <v>48</v>
      </c>
      <c r="D551" s="121" t="s">
        <v>122</v>
      </c>
      <c r="E551" s="122">
        <f>work!G551+work!H551</f>
        <v>777450</v>
      </c>
      <c r="F551" s="122">
        <f>work!I551+work!J551</f>
        <v>198151</v>
      </c>
      <c r="G551" s="113"/>
      <c r="H551" s="123" t="str">
        <f>work!L551</f>
        <v>20150608</v>
      </c>
      <c r="I551" s="124">
        <f t="shared" si="16"/>
        <v>777450</v>
      </c>
      <c r="J551" s="124">
        <f t="shared" si="17"/>
        <v>198151</v>
      </c>
    </row>
    <row r="552" spans="1:10" ht="15.75" thickBot="1">
      <c r="A552" s="119">
        <v>522</v>
      </c>
      <c r="B552" s="120" t="s">
        <v>124</v>
      </c>
      <c r="C552" s="121" t="s">
        <v>48</v>
      </c>
      <c r="D552" s="121" t="s">
        <v>125</v>
      </c>
      <c r="E552" s="122">
        <f>work!G552+work!H552</f>
        <v>0</v>
      </c>
      <c r="F552" s="122">
        <f>work!I552+work!J552</f>
        <v>1001</v>
      </c>
      <c r="G552" s="121"/>
      <c r="H552" s="123" t="str">
        <f>work!L552</f>
        <v>20150608</v>
      </c>
      <c r="I552" s="124">
        <f t="shared" si="16"/>
        <v>0</v>
      </c>
      <c r="J552" s="124">
        <f t="shared" si="17"/>
        <v>1001</v>
      </c>
    </row>
    <row r="553" spans="1:10" ht="15.75" thickBot="1">
      <c r="A553" s="119">
        <v>523</v>
      </c>
      <c r="B553" s="120" t="s">
        <v>127</v>
      </c>
      <c r="C553" s="121" t="s">
        <v>48</v>
      </c>
      <c r="D553" s="121" t="s">
        <v>128</v>
      </c>
      <c r="E553" s="122">
        <f>work!G553+work!H553</f>
        <v>225465</v>
      </c>
      <c r="F553" s="122">
        <f>work!I553+work!J553</f>
        <v>65000</v>
      </c>
      <c r="G553" s="113"/>
      <c r="H553" s="123" t="str">
        <f>work!L553</f>
        <v>20150507</v>
      </c>
      <c r="I553" s="124">
        <f t="shared" si="16"/>
        <v>225465</v>
      </c>
      <c r="J553" s="124">
        <f t="shared" si="17"/>
        <v>65000</v>
      </c>
    </row>
    <row r="554" spans="1:10" ht="15.75" thickBot="1">
      <c r="A554" s="119">
        <v>524</v>
      </c>
      <c r="B554" s="120" t="s">
        <v>129</v>
      </c>
      <c r="C554" s="121" t="s">
        <v>130</v>
      </c>
      <c r="D554" s="121" t="s">
        <v>132</v>
      </c>
      <c r="E554" s="122">
        <f>work!G554+work!H554</f>
        <v>603144</v>
      </c>
      <c r="F554" s="122">
        <f>work!I554+work!J554</f>
        <v>258569</v>
      </c>
      <c r="G554" s="113"/>
      <c r="H554" s="123" t="str">
        <f>work!L554</f>
        <v>20150507</v>
      </c>
      <c r="I554" s="124">
        <f t="shared" si="16"/>
        <v>603144</v>
      </c>
      <c r="J554" s="124">
        <f t="shared" si="17"/>
        <v>258569</v>
      </c>
    </row>
    <row r="555" spans="1:10" ht="15.75" thickBot="1">
      <c r="A555" s="119">
        <v>525</v>
      </c>
      <c r="B555" s="120" t="s">
        <v>133</v>
      </c>
      <c r="C555" s="121" t="s">
        <v>130</v>
      </c>
      <c r="D555" s="121" t="s">
        <v>135</v>
      </c>
      <c r="E555" s="122">
        <f>work!G555+work!H555</f>
        <v>348925</v>
      </c>
      <c r="F555" s="122">
        <f>work!I555+work!J555</f>
        <v>1864115</v>
      </c>
      <c r="G555" s="113"/>
      <c r="H555" s="123" t="str">
        <f>work!L555</f>
        <v>20150507</v>
      </c>
      <c r="I555" s="124">
        <f t="shared" si="16"/>
        <v>348925</v>
      </c>
      <c r="J555" s="124">
        <f t="shared" si="17"/>
        <v>1864115</v>
      </c>
    </row>
    <row r="556" spans="1:10" ht="15.75" thickBot="1">
      <c r="A556" s="119">
        <v>526</v>
      </c>
      <c r="B556" s="120" t="s">
        <v>136</v>
      </c>
      <c r="C556" s="121" t="s">
        <v>130</v>
      </c>
      <c r="D556" s="121" t="s">
        <v>138</v>
      </c>
      <c r="E556" s="122">
        <f>work!G556+work!H556</f>
        <v>1323096</v>
      </c>
      <c r="F556" s="122">
        <f>work!I556+work!J556</f>
        <v>2409841</v>
      </c>
      <c r="G556" s="113"/>
      <c r="H556" s="123" t="str">
        <f>work!L556</f>
        <v>20150507</v>
      </c>
      <c r="I556" s="124">
        <f t="shared" si="16"/>
        <v>1323096</v>
      </c>
      <c r="J556" s="124">
        <f t="shared" si="17"/>
        <v>2409841</v>
      </c>
    </row>
    <row r="557" spans="1:10" ht="15.75" thickBot="1">
      <c r="A557" s="119">
        <v>527</v>
      </c>
      <c r="B557" s="120" t="s">
        <v>139</v>
      </c>
      <c r="C557" s="121" t="s">
        <v>130</v>
      </c>
      <c r="D557" s="121" t="s">
        <v>141</v>
      </c>
      <c r="E557" s="122">
        <f>work!G557+work!H557</f>
        <v>2008878</v>
      </c>
      <c r="F557" s="122">
        <f>work!I557+work!J557</f>
        <v>10512973</v>
      </c>
      <c r="G557" s="113"/>
      <c r="H557" s="123" t="s">
        <v>9</v>
      </c>
      <c r="I557" s="124">
        <f t="shared" si="16"/>
        <v>2008878</v>
      </c>
      <c r="J557" s="124">
        <f t="shared" si="17"/>
        <v>10512973</v>
      </c>
    </row>
    <row r="558" spans="1:10" ht="15.75" thickBot="1">
      <c r="A558" s="119">
        <v>528</v>
      </c>
      <c r="B558" s="120" t="s">
        <v>142</v>
      </c>
      <c r="C558" s="121" t="s">
        <v>130</v>
      </c>
      <c r="D558" s="121" t="s">
        <v>144</v>
      </c>
      <c r="E558" s="122">
        <f>work!G558+work!H558</f>
        <v>373135</v>
      </c>
      <c r="F558" s="122">
        <f>work!I558+work!J558</f>
        <v>35000</v>
      </c>
      <c r="G558" s="113"/>
      <c r="H558" s="123" t="str">
        <f>work!L558</f>
        <v>20150507</v>
      </c>
      <c r="I558" s="124">
        <f t="shared" si="16"/>
        <v>373135</v>
      </c>
      <c r="J558" s="124">
        <f t="shared" si="17"/>
        <v>35000</v>
      </c>
    </row>
    <row r="559" spans="1:10" ht="15.75" thickBot="1">
      <c r="A559" s="119">
        <v>529</v>
      </c>
      <c r="B559" s="120" t="s">
        <v>145</v>
      </c>
      <c r="C559" s="121" t="s">
        <v>130</v>
      </c>
      <c r="D559" s="121" t="s">
        <v>147</v>
      </c>
      <c r="E559" s="122">
        <f>work!G559+work!H559</f>
        <v>151206</v>
      </c>
      <c r="F559" s="122">
        <f>work!I559+work!J559</f>
        <v>10500</v>
      </c>
      <c r="G559" s="113"/>
      <c r="H559" s="123" t="str">
        <f>work!L559</f>
        <v>20150507</v>
      </c>
      <c r="I559" s="124">
        <f t="shared" si="16"/>
        <v>151206</v>
      </c>
      <c r="J559" s="124">
        <f t="shared" si="17"/>
        <v>10500</v>
      </c>
    </row>
    <row r="560" spans="1:10" ht="15.75" thickBot="1">
      <c r="A560" s="119">
        <v>530</v>
      </c>
      <c r="B560" s="120" t="s">
        <v>148</v>
      </c>
      <c r="C560" s="121" t="s">
        <v>130</v>
      </c>
      <c r="D560" s="121" t="s">
        <v>150</v>
      </c>
      <c r="E560" s="122">
        <f>work!G560+work!H560</f>
        <v>7000</v>
      </c>
      <c r="F560" s="122">
        <f>work!I560+work!J560</f>
        <v>0</v>
      </c>
      <c r="G560" s="113"/>
      <c r="H560" s="123" t="str">
        <f>work!L560</f>
        <v>20150608</v>
      </c>
      <c r="I560" s="124">
        <f t="shared" si="16"/>
        <v>7000</v>
      </c>
      <c r="J560" s="124">
        <f t="shared" si="17"/>
        <v>0</v>
      </c>
    </row>
    <row r="561" spans="1:10" ht="15.75" thickBot="1">
      <c r="A561" s="119">
        <v>531</v>
      </c>
      <c r="B561" s="120" t="s">
        <v>151</v>
      </c>
      <c r="C561" s="121" t="s">
        <v>130</v>
      </c>
      <c r="D561" s="121" t="s">
        <v>153</v>
      </c>
      <c r="E561" s="122">
        <f>work!G561+work!H561</f>
        <v>497833</v>
      </c>
      <c r="F561" s="122">
        <f>work!I561+work!J561</f>
        <v>90500</v>
      </c>
      <c r="G561" s="113"/>
      <c r="H561" s="123" t="str">
        <f>work!L561</f>
        <v>20150507</v>
      </c>
      <c r="I561" s="124">
        <f t="shared" si="16"/>
        <v>497833</v>
      </c>
      <c r="J561" s="124">
        <f t="shared" si="17"/>
        <v>90500</v>
      </c>
    </row>
    <row r="562" spans="1:10" ht="15.75" thickBot="1">
      <c r="A562" s="119">
        <v>532</v>
      </c>
      <c r="B562" s="120" t="s">
        <v>154</v>
      </c>
      <c r="C562" s="121" t="s">
        <v>130</v>
      </c>
      <c r="D562" s="121" t="s">
        <v>156</v>
      </c>
      <c r="E562" s="122">
        <f>work!G562+work!H562</f>
        <v>535470</v>
      </c>
      <c r="F562" s="122">
        <f>work!I562+work!J562</f>
        <v>1028999</v>
      </c>
      <c r="G562" s="113"/>
      <c r="H562" s="123" t="str">
        <f>work!L562</f>
        <v>20150407</v>
      </c>
      <c r="I562" s="124">
        <f t="shared" si="16"/>
        <v>535470</v>
      </c>
      <c r="J562" s="124">
        <f t="shared" si="17"/>
        <v>1028999</v>
      </c>
    </row>
    <row r="563" spans="1:10" ht="15.75" thickBot="1">
      <c r="A563" s="119">
        <v>533</v>
      </c>
      <c r="B563" s="120" t="s">
        <v>157</v>
      </c>
      <c r="C563" s="121" t="s">
        <v>130</v>
      </c>
      <c r="D563" s="121" t="s">
        <v>159</v>
      </c>
      <c r="E563" s="122">
        <f>work!G563+work!H563</f>
        <v>801140</v>
      </c>
      <c r="F563" s="122">
        <f>work!I563+work!J563</f>
        <v>269420</v>
      </c>
      <c r="G563" s="113"/>
      <c r="H563" s="123" t="str">
        <f>work!L563</f>
        <v>20150507</v>
      </c>
      <c r="I563" s="124">
        <f t="shared" si="16"/>
        <v>801140</v>
      </c>
      <c r="J563" s="124">
        <f t="shared" si="17"/>
        <v>269420</v>
      </c>
    </row>
    <row r="564" spans="1:10" ht="15.75" thickBot="1">
      <c r="A564" s="119">
        <v>534</v>
      </c>
      <c r="B564" s="120" t="s">
        <v>160</v>
      </c>
      <c r="C564" s="121" t="s">
        <v>130</v>
      </c>
      <c r="D564" s="121" t="s">
        <v>162</v>
      </c>
      <c r="E564" s="122">
        <f>work!G564+work!H564</f>
        <v>2344827</v>
      </c>
      <c r="F564" s="122">
        <f>work!I564+work!J564</f>
        <v>467808</v>
      </c>
      <c r="G564" s="113"/>
      <c r="H564" s="123" t="str">
        <f>work!L564</f>
        <v>20150608</v>
      </c>
      <c r="I564" s="124">
        <f t="shared" si="16"/>
        <v>2344827</v>
      </c>
      <c r="J564" s="124">
        <f t="shared" si="17"/>
        <v>467808</v>
      </c>
    </row>
    <row r="565" spans="1:10" ht="15.75" thickBot="1">
      <c r="A565" s="119">
        <v>535</v>
      </c>
      <c r="B565" s="120" t="s">
        <v>163</v>
      </c>
      <c r="C565" s="121" t="s">
        <v>130</v>
      </c>
      <c r="D565" s="121" t="s">
        <v>165</v>
      </c>
      <c r="E565" s="122">
        <f>work!G565+work!H565</f>
        <v>1162330</v>
      </c>
      <c r="F565" s="122">
        <f>work!I565+work!J565</f>
        <v>1229</v>
      </c>
      <c r="G565" s="113"/>
      <c r="H565" s="123" t="str">
        <f>work!L565</f>
        <v>20150608</v>
      </c>
      <c r="I565" s="124">
        <f t="shared" si="16"/>
        <v>1162330</v>
      </c>
      <c r="J565" s="124">
        <f t="shared" si="17"/>
        <v>1229</v>
      </c>
    </row>
    <row r="566" spans="1:10" ht="15.75" thickBot="1">
      <c r="A566" s="119">
        <v>536</v>
      </c>
      <c r="B566" s="120" t="s">
        <v>166</v>
      </c>
      <c r="C566" s="121" t="s">
        <v>130</v>
      </c>
      <c r="D566" s="121" t="s">
        <v>168</v>
      </c>
      <c r="E566" s="122">
        <f>work!G566+work!H566</f>
        <v>2550</v>
      </c>
      <c r="F566" s="122">
        <f>work!I566+work!J566</f>
        <v>2100</v>
      </c>
      <c r="G566" s="113"/>
      <c r="H566" s="123" t="str">
        <f>work!L566</f>
        <v>20150608</v>
      </c>
      <c r="I566" s="124">
        <f t="shared" si="16"/>
        <v>2550</v>
      </c>
      <c r="J566" s="124">
        <f t="shared" si="17"/>
        <v>2100</v>
      </c>
    </row>
    <row r="567" spans="1:10" ht="15.75" thickBot="1">
      <c r="A567" s="119">
        <v>537</v>
      </c>
      <c r="B567" s="120" t="s">
        <v>169</v>
      </c>
      <c r="C567" s="121" t="s">
        <v>130</v>
      </c>
      <c r="D567" s="121" t="s">
        <v>171</v>
      </c>
      <c r="E567" s="122">
        <f>work!G567+work!H567</f>
        <v>357476</v>
      </c>
      <c r="F567" s="122">
        <f>work!I567+work!J567</f>
        <v>132182</v>
      </c>
      <c r="G567" s="113"/>
      <c r="H567" s="123" t="str">
        <f>work!L567</f>
        <v>20150507</v>
      </c>
      <c r="I567" s="124">
        <f t="shared" si="16"/>
        <v>357476</v>
      </c>
      <c r="J567" s="124">
        <f t="shared" si="17"/>
        <v>132182</v>
      </c>
    </row>
    <row r="568" spans="1:10" ht="15.75" thickBot="1">
      <c r="A568" s="119">
        <v>538</v>
      </c>
      <c r="B568" s="120" t="s">
        <v>172</v>
      </c>
      <c r="C568" s="121" t="s">
        <v>130</v>
      </c>
      <c r="D568" s="121" t="s">
        <v>174</v>
      </c>
      <c r="E568" s="122">
        <f>work!G568+work!H568</f>
        <v>167978</v>
      </c>
      <c r="F568" s="122">
        <f>work!I568+work!J568</f>
        <v>113846</v>
      </c>
      <c r="G568" s="113"/>
      <c r="H568" s="123" t="str">
        <f>work!L568</f>
        <v>20150507</v>
      </c>
      <c r="I568" s="124">
        <f t="shared" si="16"/>
        <v>167978</v>
      </c>
      <c r="J568" s="124">
        <f t="shared" si="17"/>
        <v>113846</v>
      </c>
    </row>
    <row r="569" spans="1:10" ht="15.75" thickBot="1">
      <c r="A569" s="119">
        <v>539</v>
      </c>
      <c r="B569" s="120" t="s">
        <v>175</v>
      </c>
      <c r="C569" s="121" t="s">
        <v>130</v>
      </c>
      <c r="D569" s="121" t="s">
        <v>177</v>
      </c>
      <c r="E569" s="122">
        <f>work!G569+work!H569</f>
        <v>2424378</v>
      </c>
      <c r="F569" s="122">
        <f>work!I569+work!J569</f>
        <v>135509</v>
      </c>
      <c r="G569" s="113"/>
      <c r="H569" s="123" t="str">
        <f>work!L569</f>
        <v>20150507</v>
      </c>
      <c r="I569" s="124">
        <f t="shared" si="16"/>
        <v>2424378</v>
      </c>
      <c r="J569" s="124">
        <f t="shared" si="17"/>
        <v>135509</v>
      </c>
    </row>
    <row r="570" spans="1:10" ht="15.75" thickBot="1">
      <c r="A570" s="119">
        <v>540</v>
      </c>
      <c r="B570" s="120" t="s">
        <v>178</v>
      </c>
      <c r="C570" s="121" t="s">
        <v>130</v>
      </c>
      <c r="D570" s="121" t="s">
        <v>638</v>
      </c>
      <c r="E570" s="122">
        <f>work!G570+work!H570</f>
        <v>453447</v>
      </c>
      <c r="F570" s="122">
        <f>work!I570+work!J570</f>
        <v>168925</v>
      </c>
      <c r="G570" s="113"/>
      <c r="H570" s="123" t="str">
        <f>work!L570</f>
        <v>20150608</v>
      </c>
      <c r="I570" s="124">
        <f t="shared" si="16"/>
        <v>453447</v>
      </c>
      <c r="J570" s="124">
        <f t="shared" si="17"/>
        <v>168925</v>
      </c>
    </row>
    <row r="571" spans="1:10" ht="15.75" thickBot="1">
      <c r="A571" s="119">
        <v>541</v>
      </c>
      <c r="B571" s="120" t="s">
        <v>180</v>
      </c>
      <c r="C571" s="121" t="s">
        <v>130</v>
      </c>
      <c r="D571" s="121" t="s">
        <v>182</v>
      </c>
      <c r="E571" s="122">
        <f>work!G571+work!H571</f>
        <v>1942691</v>
      </c>
      <c r="F571" s="122">
        <f>work!I571+work!J571</f>
        <v>2373602</v>
      </c>
      <c r="G571" s="113"/>
      <c r="H571" s="123" t="str">
        <f>work!L571</f>
        <v>20150507</v>
      </c>
      <c r="I571" s="124">
        <f t="shared" si="16"/>
        <v>1942691</v>
      </c>
      <c r="J571" s="124">
        <f t="shared" si="17"/>
        <v>2373602</v>
      </c>
    </row>
    <row r="572" spans="1:10" ht="15.75" thickBot="1">
      <c r="A572" s="119">
        <v>542</v>
      </c>
      <c r="B572" s="120" t="s">
        <v>183</v>
      </c>
      <c r="C572" s="121" t="s">
        <v>130</v>
      </c>
      <c r="D572" s="121" t="s">
        <v>1107</v>
      </c>
      <c r="E572" s="122">
        <f>work!G572+work!H572</f>
        <v>1291338</v>
      </c>
      <c r="F572" s="122">
        <f>work!I572+work!J572</f>
        <v>2374054</v>
      </c>
      <c r="G572" s="113"/>
      <c r="H572" s="123" t="str">
        <f>work!L572</f>
        <v>20150507</v>
      </c>
      <c r="I572" s="124">
        <f t="shared" si="16"/>
        <v>1291338</v>
      </c>
      <c r="J572" s="124">
        <f t="shared" si="17"/>
        <v>2374054</v>
      </c>
    </row>
    <row r="573" spans="1:10" ht="15.75" thickBot="1">
      <c r="A573" s="119">
        <v>543</v>
      </c>
      <c r="B573" s="120" t="s">
        <v>185</v>
      </c>
      <c r="C573" s="121" t="s">
        <v>130</v>
      </c>
      <c r="D573" s="121" t="s">
        <v>187</v>
      </c>
      <c r="E573" s="122">
        <f>work!G573+work!H573</f>
        <v>4451048</v>
      </c>
      <c r="F573" s="122">
        <f>work!I573+work!J573</f>
        <v>826838</v>
      </c>
      <c r="G573" s="113"/>
      <c r="H573" s="123" t="str">
        <f>work!L573</f>
        <v>20150507</v>
      </c>
      <c r="I573" s="124">
        <f t="shared" si="16"/>
        <v>4451048</v>
      </c>
      <c r="J573" s="124">
        <f t="shared" si="17"/>
        <v>826838</v>
      </c>
    </row>
    <row r="574" spans="1:10" ht="15.75" thickBot="1">
      <c r="A574" s="119">
        <v>544</v>
      </c>
      <c r="B574" s="120" t="s">
        <v>188</v>
      </c>
      <c r="C574" s="121" t="s">
        <v>130</v>
      </c>
      <c r="D574" s="121" t="s">
        <v>190</v>
      </c>
      <c r="E574" s="122">
        <f>work!G574+work!H574</f>
        <v>0</v>
      </c>
      <c r="F574" s="122">
        <f>work!I574+work!J574</f>
        <v>0</v>
      </c>
      <c r="G574" s="113"/>
      <c r="H574" s="123" t="str">
        <f>work!L574</f>
        <v>20150608</v>
      </c>
      <c r="I574" s="124">
        <f t="shared" si="16"/>
        <v>0</v>
      </c>
      <c r="J574" s="124">
        <f t="shared" si="17"/>
        <v>0</v>
      </c>
    </row>
    <row r="575" spans="1:10" ht="15.75" thickBot="1">
      <c r="A575" s="119">
        <v>545</v>
      </c>
      <c r="B575" s="120" t="s">
        <v>191</v>
      </c>
      <c r="C575" s="121" t="s">
        <v>195</v>
      </c>
      <c r="D575" s="121" t="s">
        <v>197</v>
      </c>
      <c r="E575" s="122">
        <f>work!G575+work!H575</f>
        <v>113574</v>
      </c>
      <c r="F575" s="122">
        <f>work!I575+work!J575</f>
        <v>25700</v>
      </c>
      <c r="G575" s="113"/>
      <c r="H575" s="123" t="str">
        <f>work!L575</f>
        <v>20150507</v>
      </c>
      <c r="I575" s="124">
        <f t="shared" si="16"/>
        <v>113574</v>
      </c>
      <c r="J575" s="124">
        <f t="shared" si="17"/>
        <v>25700</v>
      </c>
    </row>
    <row r="576" spans="1:10" ht="15.75" thickBot="1">
      <c r="A576" s="119">
        <v>546</v>
      </c>
      <c r="B576" s="120" t="s">
        <v>192</v>
      </c>
      <c r="C576" s="121" t="s">
        <v>195</v>
      </c>
      <c r="D576" s="121" t="s">
        <v>200</v>
      </c>
      <c r="E576" s="122">
        <f>work!G576+work!H576</f>
        <v>18725</v>
      </c>
      <c r="F576" s="122">
        <f>work!I576+work!J576</f>
        <v>679266</v>
      </c>
      <c r="G576" s="113"/>
      <c r="H576" s="123" t="str">
        <f>work!L576</f>
        <v>20150608</v>
      </c>
      <c r="I576" s="124">
        <f t="shared" si="16"/>
        <v>18725</v>
      </c>
      <c r="J576" s="124">
        <f t="shared" si="17"/>
        <v>679266</v>
      </c>
    </row>
    <row r="577" spans="1:10" ht="15.75" thickBot="1">
      <c r="A577" s="119">
        <v>547</v>
      </c>
      <c r="B577" s="120" t="s">
        <v>193</v>
      </c>
      <c r="C577" s="121" t="s">
        <v>195</v>
      </c>
      <c r="D577" s="121" t="s">
        <v>203</v>
      </c>
      <c r="E577" s="122">
        <f>work!G577+work!H577</f>
        <v>21208</v>
      </c>
      <c r="F577" s="122">
        <f>work!I577+work!J577</f>
        <v>18495</v>
      </c>
      <c r="G577" s="113"/>
      <c r="H577" s="123" t="str">
        <f>work!L577</f>
        <v>20150608</v>
      </c>
      <c r="I577" s="124">
        <f t="shared" si="16"/>
        <v>21208</v>
      </c>
      <c r="J577" s="124">
        <f t="shared" si="17"/>
        <v>18495</v>
      </c>
    </row>
    <row r="578" spans="1:10" ht="15.75" thickBot="1">
      <c r="A578" s="119">
        <v>548</v>
      </c>
      <c r="B578" s="120" t="s">
        <v>194</v>
      </c>
      <c r="C578" s="121" t="s">
        <v>195</v>
      </c>
      <c r="D578" s="121" t="s">
        <v>206</v>
      </c>
      <c r="E578" s="122">
        <f>work!G578+work!H578</f>
        <v>408113</v>
      </c>
      <c r="F578" s="122">
        <f>work!I578+work!J578</f>
        <v>9500</v>
      </c>
      <c r="G578" s="113"/>
      <c r="H578" s="123" t="str">
        <f>work!L578</f>
        <v>20150507</v>
      </c>
      <c r="I578" s="124">
        <f t="shared" si="16"/>
        <v>408113</v>
      </c>
      <c r="J578" s="124">
        <f t="shared" si="17"/>
        <v>9500</v>
      </c>
    </row>
    <row r="579" spans="1:10" ht="15.75" thickBot="1">
      <c r="A579" s="119">
        <v>549</v>
      </c>
      <c r="B579" s="120" t="s">
        <v>198</v>
      </c>
      <c r="C579" s="121" t="s">
        <v>195</v>
      </c>
      <c r="D579" s="121" t="s">
        <v>940</v>
      </c>
      <c r="E579" s="122">
        <f>work!G579+work!H579</f>
        <v>0</v>
      </c>
      <c r="F579" s="122">
        <f>work!I579+work!J579</f>
        <v>3200</v>
      </c>
      <c r="G579" s="113"/>
      <c r="H579" s="123" t="str">
        <f>work!L579</f>
        <v>20150407</v>
      </c>
      <c r="I579" s="124">
        <f t="shared" si="16"/>
        <v>0</v>
      </c>
      <c r="J579" s="124">
        <f t="shared" si="17"/>
        <v>3200</v>
      </c>
    </row>
    <row r="580" spans="1:10" ht="15.75" thickBot="1">
      <c r="A580" s="119">
        <v>550</v>
      </c>
      <c r="B580" s="120" t="s">
        <v>201</v>
      </c>
      <c r="C580" s="121" t="s">
        <v>195</v>
      </c>
      <c r="D580" s="121" t="s">
        <v>211</v>
      </c>
      <c r="E580" s="122">
        <f>work!G580+work!H580</f>
        <v>365194</v>
      </c>
      <c r="F580" s="122">
        <f>work!I580+work!J580</f>
        <v>40650</v>
      </c>
      <c r="G580" s="113"/>
      <c r="H580" s="123" t="str">
        <f>work!L580</f>
        <v>20150608</v>
      </c>
      <c r="I580" s="124">
        <f t="shared" si="16"/>
        <v>365194</v>
      </c>
      <c r="J580" s="124">
        <f t="shared" si="17"/>
        <v>40650</v>
      </c>
    </row>
    <row r="581" spans="1:10" ht="15.75" thickBot="1">
      <c r="A581" s="119">
        <v>551</v>
      </c>
      <c r="B581" s="120" t="s">
        <v>204</v>
      </c>
      <c r="C581" s="121" t="s">
        <v>195</v>
      </c>
      <c r="D581" s="121" t="s">
        <v>835</v>
      </c>
      <c r="E581" s="122">
        <f>work!G581+work!H581</f>
        <v>16000</v>
      </c>
      <c r="F581" s="122">
        <f>work!I581+work!J581</f>
        <v>59239</v>
      </c>
      <c r="G581" s="113"/>
      <c r="H581" s="123" t="str">
        <f>work!L581</f>
        <v>20150507</v>
      </c>
      <c r="I581" s="124">
        <f t="shared" si="16"/>
        <v>16000</v>
      </c>
      <c r="J581" s="124">
        <f t="shared" si="17"/>
        <v>59239</v>
      </c>
    </row>
    <row r="582" spans="1:10" ht="15.75" thickBot="1">
      <c r="A582" s="119">
        <v>552</v>
      </c>
      <c r="B582" s="120" t="s">
        <v>207</v>
      </c>
      <c r="C582" s="121" t="s">
        <v>195</v>
      </c>
      <c r="D582" s="121" t="s">
        <v>216</v>
      </c>
      <c r="E582" s="122">
        <f>work!G582+work!H582</f>
        <v>376600</v>
      </c>
      <c r="F582" s="122">
        <f>work!I582+work!J582</f>
        <v>250261</v>
      </c>
      <c r="G582" s="113"/>
      <c r="H582" s="123" t="str">
        <f>work!L582</f>
        <v>20150608</v>
      </c>
      <c r="I582" s="124">
        <f t="shared" si="16"/>
        <v>376600</v>
      </c>
      <c r="J582" s="124">
        <f t="shared" si="17"/>
        <v>250261</v>
      </c>
    </row>
    <row r="583" spans="1:10" ht="15.75" thickBot="1">
      <c r="A583" s="119">
        <v>553</v>
      </c>
      <c r="B583" s="120" t="s">
        <v>209</v>
      </c>
      <c r="C583" s="121" t="s">
        <v>195</v>
      </c>
      <c r="D583" s="121" t="s">
        <v>219</v>
      </c>
      <c r="E583" s="122">
        <f>work!G583+work!H583</f>
        <v>33360</v>
      </c>
      <c r="F583" s="122">
        <f>work!I583+work!J583</f>
        <v>800</v>
      </c>
      <c r="G583" s="113"/>
      <c r="H583" s="123" t="str">
        <f>work!L583</f>
        <v>20150507</v>
      </c>
      <c r="I583" s="124">
        <f t="shared" si="16"/>
        <v>33360</v>
      </c>
      <c r="J583" s="124">
        <f t="shared" si="17"/>
        <v>800</v>
      </c>
    </row>
    <row r="584" spans="1:10" ht="15.75" thickBot="1">
      <c r="A584" s="119">
        <v>554</v>
      </c>
      <c r="B584" s="120" t="s">
        <v>212</v>
      </c>
      <c r="C584" s="121" t="s">
        <v>195</v>
      </c>
      <c r="D584" s="121" t="s">
        <v>222</v>
      </c>
      <c r="E584" s="122">
        <f>work!G584+work!H584</f>
        <v>41000</v>
      </c>
      <c r="F584" s="122">
        <f>work!I584+work!J584</f>
        <v>153955</v>
      </c>
      <c r="G584" s="113"/>
      <c r="H584" s="123" t="str">
        <f>work!L584</f>
        <v>20150507</v>
      </c>
      <c r="I584" s="124">
        <f t="shared" si="16"/>
        <v>41000</v>
      </c>
      <c r="J584" s="124">
        <f t="shared" si="17"/>
        <v>153955</v>
      </c>
    </row>
    <row r="585" spans="1:10" ht="15.75" thickBot="1">
      <c r="A585" s="119">
        <v>555</v>
      </c>
      <c r="B585" s="120" t="s">
        <v>214</v>
      </c>
      <c r="C585" s="121" t="s">
        <v>195</v>
      </c>
      <c r="D585" s="121" t="s">
        <v>225</v>
      </c>
      <c r="E585" s="122">
        <f>work!G585+work!H585</f>
        <v>116653</v>
      </c>
      <c r="F585" s="122">
        <f>work!I585+work!J585</f>
        <v>32400</v>
      </c>
      <c r="G585" s="113"/>
      <c r="H585" s="123" t="str">
        <f>work!L585</f>
        <v>20150608</v>
      </c>
      <c r="I585" s="124">
        <f t="shared" si="16"/>
        <v>116653</v>
      </c>
      <c r="J585" s="124">
        <f t="shared" si="17"/>
        <v>32400</v>
      </c>
    </row>
    <row r="586" spans="1:10" ht="15.75" thickBot="1">
      <c r="A586" s="119">
        <v>556</v>
      </c>
      <c r="B586" s="120" t="s">
        <v>217</v>
      </c>
      <c r="C586" s="121" t="s">
        <v>195</v>
      </c>
      <c r="D586" s="121" t="s">
        <v>228</v>
      </c>
      <c r="E586" s="122">
        <f>work!G586+work!H586</f>
        <v>80300</v>
      </c>
      <c r="F586" s="122">
        <f>work!I586+work!J586</f>
        <v>5000</v>
      </c>
      <c r="G586" s="113"/>
      <c r="H586" s="123" t="str">
        <f>work!L586</f>
        <v>20150507</v>
      </c>
      <c r="I586" s="124">
        <f t="shared" si="16"/>
        <v>80300</v>
      </c>
      <c r="J586" s="124">
        <f t="shared" si="17"/>
        <v>5000</v>
      </c>
    </row>
    <row r="587" spans="1:10" ht="15.75" thickBot="1">
      <c r="A587" s="119">
        <v>557</v>
      </c>
      <c r="B587" s="120" t="s">
        <v>220</v>
      </c>
      <c r="C587" s="121" t="s">
        <v>195</v>
      </c>
      <c r="D587" s="121" t="s">
        <v>231</v>
      </c>
      <c r="E587" s="122">
        <f>work!G587+work!H587</f>
        <v>20870</v>
      </c>
      <c r="F587" s="122">
        <f>work!I587+work!J587</f>
        <v>127511</v>
      </c>
      <c r="G587" s="113"/>
      <c r="H587" s="123" t="str">
        <f>work!L587</f>
        <v>20150507</v>
      </c>
      <c r="I587" s="124">
        <f t="shared" si="16"/>
        <v>20870</v>
      </c>
      <c r="J587" s="124">
        <f t="shared" si="17"/>
        <v>127511</v>
      </c>
    </row>
    <row r="588" spans="1:10" ht="15.75" thickBot="1">
      <c r="A588" s="119">
        <v>558</v>
      </c>
      <c r="B588" s="120" t="s">
        <v>223</v>
      </c>
      <c r="C588" s="121" t="s">
        <v>195</v>
      </c>
      <c r="D588" s="121" t="s">
        <v>234</v>
      </c>
      <c r="E588" s="122">
        <f>work!G588+work!H588</f>
        <v>63669</v>
      </c>
      <c r="F588" s="122">
        <f>work!I588+work!J588</f>
        <v>5925</v>
      </c>
      <c r="G588" s="113"/>
      <c r="H588" s="123" t="str">
        <f>work!L588</f>
        <v>20150507</v>
      </c>
      <c r="I588" s="124">
        <f t="shared" si="16"/>
        <v>63669</v>
      </c>
      <c r="J588" s="124">
        <f t="shared" si="17"/>
        <v>5925</v>
      </c>
    </row>
    <row r="589" spans="1:10" ht="15.75" thickBot="1">
      <c r="A589" s="119">
        <v>559</v>
      </c>
      <c r="B589" s="120" t="s">
        <v>226</v>
      </c>
      <c r="C589" s="121" t="s">
        <v>195</v>
      </c>
      <c r="D589" s="121" t="s">
        <v>237</v>
      </c>
      <c r="E589" s="122">
        <f>work!G589+work!H589</f>
        <v>15949</v>
      </c>
      <c r="F589" s="122">
        <f>work!I589+work!J589</f>
        <v>67391</v>
      </c>
      <c r="G589" s="113"/>
      <c r="H589" s="123" t="str">
        <f>work!L589</f>
        <v>20150507</v>
      </c>
      <c r="I589" s="124">
        <f t="shared" si="16"/>
        <v>15949</v>
      </c>
      <c r="J589" s="124">
        <f t="shared" si="17"/>
        <v>67391</v>
      </c>
    </row>
    <row r="590" spans="1:10" ht="15.75" thickBot="1">
      <c r="A590" s="119">
        <v>560</v>
      </c>
      <c r="B590" s="120" t="s">
        <v>229</v>
      </c>
      <c r="C590" s="121" t="s">
        <v>195</v>
      </c>
      <c r="D590" s="121" t="s">
        <v>590</v>
      </c>
      <c r="E590" s="122">
        <f>work!G590+work!H590</f>
        <v>119617</v>
      </c>
      <c r="F590" s="122">
        <f>work!I590+work!J590</f>
        <v>671120</v>
      </c>
      <c r="G590" s="113"/>
      <c r="H590" s="123" t="str">
        <f>work!L590</f>
        <v>20150507</v>
      </c>
      <c r="I590" s="124">
        <f t="shared" si="16"/>
        <v>119617</v>
      </c>
      <c r="J590" s="124">
        <f t="shared" si="17"/>
        <v>671120</v>
      </c>
    </row>
    <row r="591" spans="1:10" ht="15.75" thickBot="1">
      <c r="A591" s="119">
        <v>561</v>
      </c>
      <c r="B591" s="120" t="s">
        <v>232</v>
      </c>
      <c r="C591" s="121" t="s">
        <v>195</v>
      </c>
      <c r="D591" s="121" t="s">
        <v>242</v>
      </c>
      <c r="E591" s="122">
        <f>work!G591+work!H591</f>
        <v>17100</v>
      </c>
      <c r="F591" s="122">
        <f>work!I591+work!J591</f>
        <v>0</v>
      </c>
      <c r="G591" s="113"/>
      <c r="H591" s="123" t="str">
        <f>work!L591</f>
        <v>20150507</v>
      </c>
      <c r="I591" s="124">
        <f t="shared" si="16"/>
        <v>17100</v>
      </c>
      <c r="J591" s="124">
        <f t="shared" si="17"/>
        <v>0</v>
      </c>
    </row>
    <row r="592" spans="1:10" ht="15.75" thickBot="1">
      <c r="A592" s="119">
        <v>562</v>
      </c>
      <c r="B592" s="125">
        <v>2118</v>
      </c>
      <c r="C592" s="121"/>
      <c r="D592" s="121" t="s">
        <v>120</v>
      </c>
      <c r="E592" s="126" t="s">
        <v>121</v>
      </c>
      <c r="F592" s="126" t="s">
        <v>121</v>
      </c>
      <c r="G592" s="121"/>
      <c r="H592" s="123" t="str">
        <f>work!L592</f>
        <v>See Hardwick</v>
      </c>
      <c r="I592" s="124" t="str">
        <f t="shared" si="16"/>
        <v>See Hardwick Twp.</v>
      </c>
      <c r="J592" s="124" t="str">
        <f t="shared" si="17"/>
        <v>See Hardwick Twp.</v>
      </c>
    </row>
    <row r="593" spans="1:10" ht="15.75" thickBot="1">
      <c r="A593" s="119">
        <v>563</v>
      </c>
      <c r="B593" s="120" t="s">
        <v>235</v>
      </c>
      <c r="C593" s="121" t="s">
        <v>195</v>
      </c>
      <c r="D593" s="121" t="s">
        <v>245</v>
      </c>
      <c r="E593" s="122">
        <f>work!G593+work!H593</f>
        <v>184612</v>
      </c>
      <c r="F593" s="122">
        <f>work!I593+work!J593</f>
        <v>44250</v>
      </c>
      <c r="G593" s="113"/>
      <c r="H593" s="123" t="str">
        <f>work!L593</f>
        <v>20150608</v>
      </c>
      <c r="I593" s="124">
        <f t="shared" si="16"/>
        <v>184612</v>
      </c>
      <c r="J593" s="124">
        <f t="shared" si="17"/>
        <v>44250</v>
      </c>
    </row>
    <row r="594" spans="1:10" ht="15.75" thickBot="1">
      <c r="A594" s="119">
        <v>564</v>
      </c>
      <c r="B594" s="120" t="s">
        <v>238</v>
      </c>
      <c r="C594" s="121" t="s">
        <v>195</v>
      </c>
      <c r="D594" s="121" t="s">
        <v>248</v>
      </c>
      <c r="E594" s="122">
        <f>work!G594+work!H594</f>
        <v>29649</v>
      </c>
      <c r="F594" s="122">
        <f>work!I594+work!J594</f>
        <v>5800</v>
      </c>
      <c r="G594" s="113"/>
      <c r="H594" s="123" t="str">
        <f>work!L594</f>
        <v>20150608</v>
      </c>
      <c r="I594" s="124">
        <f t="shared" si="16"/>
        <v>29649</v>
      </c>
      <c r="J594" s="124">
        <f t="shared" si="17"/>
        <v>5800</v>
      </c>
    </row>
    <row r="595" spans="1:10" ht="15.75" thickBot="1">
      <c r="A595" s="119">
        <v>565</v>
      </c>
      <c r="B595" s="120" t="s">
        <v>240</v>
      </c>
      <c r="C595" s="121" t="s">
        <v>195</v>
      </c>
      <c r="D595" s="121" t="s">
        <v>251</v>
      </c>
      <c r="E595" s="122">
        <f>work!G595+work!H595</f>
        <v>49545</v>
      </c>
      <c r="F595" s="122">
        <f>work!I595+work!J595</f>
        <v>57124</v>
      </c>
      <c r="G595" s="113"/>
      <c r="H595" s="123" t="str">
        <f>work!L595</f>
        <v>20150507</v>
      </c>
      <c r="I595" s="124">
        <f t="shared" si="16"/>
        <v>49545</v>
      </c>
      <c r="J595" s="124">
        <f t="shared" si="17"/>
        <v>57124</v>
      </c>
    </row>
    <row r="596" spans="1:10" ht="15.75" thickBot="1">
      <c r="A596" s="119">
        <v>566</v>
      </c>
      <c r="B596" s="120" t="s">
        <v>243</v>
      </c>
      <c r="C596" s="121" t="s">
        <v>195</v>
      </c>
      <c r="D596" s="121" t="s">
        <v>523</v>
      </c>
      <c r="E596" s="122">
        <f>work!G596+work!H596</f>
        <v>139901</v>
      </c>
      <c r="F596" s="122">
        <f>work!I596+work!J596</f>
        <v>335014</v>
      </c>
      <c r="G596" s="113"/>
      <c r="H596" s="123" t="str">
        <f>work!L596</f>
        <v>20150507</v>
      </c>
      <c r="I596" s="124">
        <f t="shared" si="16"/>
        <v>139901</v>
      </c>
      <c r="J596" s="124">
        <f t="shared" si="17"/>
        <v>335014</v>
      </c>
    </row>
    <row r="597" spans="1:10" ht="15.75" thickBot="1">
      <c r="A597" s="119">
        <v>567</v>
      </c>
      <c r="B597" s="120" t="s">
        <v>246</v>
      </c>
      <c r="C597" s="121" t="s">
        <v>195</v>
      </c>
      <c r="D597" s="121" t="s">
        <v>254</v>
      </c>
      <c r="E597" s="122">
        <f>work!G597+work!H597</f>
        <v>126918</v>
      </c>
      <c r="F597" s="122">
        <f>work!I597+work!J597</f>
        <v>113050</v>
      </c>
      <c r="G597" s="113"/>
      <c r="H597" s="123" t="str">
        <f>work!L597</f>
        <v>20150608</v>
      </c>
      <c r="I597" s="124">
        <f t="shared" si="16"/>
        <v>126918</v>
      </c>
      <c r="J597" s="124">
        <f t="shared" si="17"/>
        <v>113050</v>
      </c>
    </row>
    <row r="598" spans="1:10" ht="15.75" thickBot="1">
      <c r="A598" s="119">
        <v>568</v>
      </c>
      <c r="B598" s="120" t="s">
        <v>249</v>
      </c>
      <c r="C598" s="121"/>
      <c r="D598" s="127" t="s">
        <v>119</v>
      </c>
      <c r="E598" s="122">
        <f>work!G598+work!H598</f>
        <v>0</v>
      </c>
      <c r="F598" s="122">
        <f>work!I598+work!J598</f>
        <v>415083661</v>
      </c>
      <c r="G598" s="113"/>
      <c r="H598" s="123" t="str">
        <f>work!L598</f>
        <v>20150608</v>
      </c>
      <c r="I598" s="124">
        <f t="shared" si="16"/>
        <v>0</v>
      </c>
      <c r="J598" s="124">
        <f t="shared" si="17"/>
        <v>415083661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January-April 2015</v>
      </c>
      <c r="B2" s="76"/>
      <c r="C2" s="76"/>
      <c r="D2" s="76"/>
      <c r="E2" s="76"/>
      <c r="F2" s="76"/>
      <c r="G2" s="13"/>
      <c r="K2" s="147"/>
      <c r="L2" s="148" t="str">
        <f>A2</f>
        <v>Estimated cost of construction authorized by building permits, January-April 2015</v>
      </c>
      <c r="M2" s="149"/>
      <c r="N2" s="149"/>
      <c r="O2" s="149"/>
      <c r="P2" s="149"/>
      <c r="Q2" s="149"/>
      <c r="R2" s="150"/>
    </row>
    <row r="3" spans="1:18" ht="15.75">
      <c r="A3" s="1" t="s">
        <v>2315</v>
      </c>
      <c r="B3" s="76"/>
      <c r="C3" s="76"/>
      <c r="D3" s="76"/>
      <c r="E3" s="76"/>
      <c r="F3" s="76"/>
      <c r="G3" s="1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work_ytd!A2</f>
        <v>Source:  New Jersey Department of Community Affairs, 6/8/2015</v>
      </c>
      <c r="B4" s="76"/>
      <c r="C4" s="76"/>
      <c r="D4" s="76"/>
      <c r="E4" s="76"/>
      <c r="F4" s="76"/>
      <c r="G4" s="14"/>
      <c r="K4" s="151"/>
      <c r="L4" s="152" t="str">
        <f>A4</f>
        <v>Source:  New Jersey Department of Community Affairs, 6/8/2015</v>
      </c>
      <c r="M4" s="153"/>
      <c r="N4" s="153"/>
      <c r="O4" s="153"/>
      <c r="P4" s="153"/>
      <c r="Q4" s="153"/>
      <c r="R4" s="154"/>
    </row>
    <row r="5" spans="1:18" ht="15">
      <c r="A5" s="76"/>
      <c r="B5" s="8"/>
      <c r="C5" s="76"/>
      <c r="D5" s="76"/>
      <c r="E5" s="76"/>
      <c r="F5" s="76"/>
      <c r="K5" s="146"/>
      <c r="L5" s="165"/>
      <c r="M5" s="165"/>
      <c r="N5" s="165"/>
      <c r="O5" s="165"/>
      <c r="P5" s="165"/>
      <c r="Q5" s="165"/>
      <c r="R5" s="103"/>
    </row>
    <row r="6" spans="1:18" ht="15">
      <c r="A6" s="76"/>
      <c r="B6" s="8"/>
      <c r="C6" s="17"/>
      <c r="D6" s="76"/>
      <c r="E6" s="76"/>
      <c r="F6" s="76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Nonresidential</v>
      </c>
      <c r="R7" s="104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238060361</v>
      </c>
      <c r="D8" s="44">
        <f>SUM(top_20_ytd!D7+top_20_ytd!E7)</f>
        <v>123261853</v>
      </c>
      <c r="E8" s="44">
        <f>SUM(top_20_ytd!F7+top_20_ytd!G7)</f>
        <v>114798508</v>
      </c>
      <c r="F8" s="76"/>
      <c r="G8" s="46"/>
      <c r="K8" s="146"/>
      <c r="L8" s="167">
        <v>1</v>
      </c>
      <c r="M8" s="168" t="str">
        <f t="shared" si="0"/>
        <v>Jersey City</v>
      </c>
      <c r="N8" s="168" t="str">
        <f t="shared" si="1"/>
        <v>Hudson</v>
      </c>
      <c r="O8" s="169">
        <f t="shared" si="2"/>
        <v>238060361</v>
      </c>
      <c r="P8" s="169">
        <f t="shared" si="3"/>
        <v>123261853</v>
      </c>
      <c r="Q8" s="169">
        <f t="shared" si="4"/>
        <v>114798508</v>
      </c>
      <c r="R8" s="166"/>
    </row>
    <row r="9" spans="1:18" ht="15">
      <c r="A9" s="18" t="str">
        <f>top_20_ytd!A8</f>
        <v>Toms River Township</v>
      </c>
      <c r="B9" s="18" t="str">
        <f>top_20_ytd!B8</f>
        <v>Ocean</v>
      </c>
      <c r="C9" s="46">
        <f aca="true" t="shared" si="5" ref="C9:C27">D9+E9</f>
        <v>94418157</v>
      </c>
      <c r="D9" s="46">
        <f>SUM(top_20_ytd!D8+top_20_ytd!E8)</f>
        <v>81274360</v>
      </c>
      <c r="E9" s="46">
        <f>SUM(top_20_ytd!F8+top_20_ytd!G8)</f>
        <v>13143797</v>
      </c>
      <c r="F9" s="76"/>
      <c r="G9" s="46"/>
      <c r="K9" s="105"/>
      <c r="L9" s="170">
        <v>2</v>
      </c>
      <c r="M9" s="171" t="str">
        <f t="shared" si="0"/>
        <v>Toms River Township</v>
      </c>
      <c r="N9" s="171" t="str">
        <f t="shared" si="1"/>
        <v>Ocean</v>
      </c>
      <c r="O9" s="172">
        <f t="shared" si="2"/>
        <v>94418157</v>
      </c>
      <c r="P9" s="172">
        <f t="shared" si="3"/>
        <v>81274360</v>
      </c>
      <c r="Q9" s="172">
        <f t="shared" si="4"/>
        <v>13143797</v>
      </c>
      <c r="R9" s="137"/>
    </row>
    <row r="10" spans="1:18" ht="15">
      <c r="A10" s="18" t="str">
        <f>top_20_ytd!A9</f>
        <v>Princeton (1114)</v>
      </c>
      <c r="B10" s="18" t="str">
        <f>top_20_ytd!B9</f>
        <v>Mercer</v>
      </c>
      <c r="C10" s="46">
        <f t="shared" si="5"/>
        <v>77356525</v>
      </c>
      <c r="D10" s="46">
        <f>SUM(top_20_ytd!D9+top_20_ytd!E9)</f>
        <v>16961864</v>
      </c>
      <c r="E10" s="46">
        <f>SUM(top_20_ytd!F9+top_20_ytd!G9)</f>
        <v>60394661</v>
      </c>
      <c r="F10" s="76"/>
      <c r="G10" s="46"/>
      <c r="K10" s="105"/>
      <c r="L10" s="170">
        <v>3</v>
      </c>
      <c r="M10" s="171" t="str">
        <f t="shared" si="0"/>
        <v>Princeton (1114)</v>
      </c>
      <c r="N10" s="171" t="str">
        <f t="shared" si="1"/>
        <v>Mercer</v>
      </c>
      <c r="O10" s="172">
        <f t="shared" si="2"/>
        <v>77356525</v>
      </c>
      <c r="P10" s="172">
        <f t="shared" si="3"/>
        <v>16961864</v>
      </c>
      <c r="Q10" s="172">
        <f t="shared" si="4"/>
        <v>60394661</v>
      </c>
      <c r="R10" s="137"/>
    </row>
    <row r="11" spans="1:18" ht="15">
      <c r="A11" s="18" t="str">
        <f>top_20_ytd!A10</f>
        <v>Hoboken City</v>
      </c>
      <c r="B11" s="18" t="str">
        <f>top_20_ytd!B10</f>
        <v>Hudson</v>
      </c>
      <c r="C11" s="46">
        <f t="shared" si="5"/>
        <v>57811099</v>
      </c>
      <c r="D11" s="46">
        <f>SUM(top_20_ytd!D10+top_20_ytd!E10)</f>
        <v>49109827</v>
      </c>
      <c r="E11" s="46">
        <f>SUM(top_20_ytd!F10+top_20_ytd!G10)</f>
        <v>8701272</v>
      </c>
      <c r="F11" s="76"/>
      <c r="G11" s="46"/>
      <c r="K11" s="105"/>
      <c r="L11" s="170">
        <v>4</v>
      </c>
      <c r="M11" s="171" t="str">
        <f t="shared" si="0"/>
        <v>Hoboken City</v>
      </c>
      <c r="N11" s="171" t="str">
        <f t="shared" si="1"/>
        <v>Hudson</v>
      </c>
      <c r="O11" s="172">
        <f t="shared" si="2"/>
        <v>57811099</v>
      </c>
      <c r="P11" s="172">
        <f t="shared" si="3"/>
        <v>49109827</v>
      </c>
      <c r="Q11" s="172">
        <f t="shared" si="4"/>
        <v>8701272</v>
      </c>
      <c r="R11" s="137"/>
    </row>
    <row r="12" spans="1:18" ht="15">
      <c r="A12" s="18" t="str">
        <f>top_20_ytd!A11</f>
        <v>Edison Township</v>
      </c>
      <c r="B12" s="18" t="str">
        <f>top_20_ytd!B11</f>
        <v>Middlesex</v>
      </c>
      <c r="C12" s="46">
        <f t="shared" si="5"/>
        <v>52669694</v>
      </c>
      <c r="D12" s="46">
        <f>SUM(top_20_ytd!D11+top_20_ytd!E11)</f>
        <v>12209687</v>
      </c>
      <c r="E12" s="46">
        <f>SUM(top_20_ytd!F11+top_20_ytd!G11)</f>
        <v>40460007</v>
      </c>
      <c r="F12" s="76"/>
      <c r="G12" s="46"/>
      <c r="K12" s="105"/>
      <c r="L12" s="170">
        <v>5</v>
      </c>
      <c r="M12" s="171" t="str">
        <f t="shared" si="0"/>
        <v>Edison Township</v>
      </c>
      <c r="N12" s="171" t="str">
        <f t="shared" si="1"/>
        <v>Middlesex</v>
      </c>
      <c r="O12" s="172">
        <f t="shared" si="2"/>
        <v>52669694</v>
      </c>
      <c r="P12" s="172">
        <f t="shared" si="3"/>
        <v>12209687</v>
      </c>
      <c r="Q12" s="172">
        <f t="shared" si="4"/>
        <v>40460007</v>
      </c>
      <c r="R12" s="137"/>
    </row>
    <row r="13" spans="1:18" ht="15">
      <c r="A13" s="18" t="str">
        <f>top_20_ytd!A12</f>
        <v>Middletown Township</v>
      </c>
      <c r="B13" s="18" t="str">
        <f>top_20_ytd!B12</f>
        <v>Monmouth</v>
      </c>
      <c r="C13" s="46">
        <f t="shared" si="5"/>
        <v>48625336</v>
      </c>
      <c r="D13" s="46">
        <f>SUM(top_20_ytd!D12+top_20_ytd!E12)</f>
        <v>14852312</v>
      </c>
      <c r="E13" s="46">
        <f>SUM(top_20_ytd!F12+top_20_ytd!G12)</f>
        <v>33773024</v>
      </c>
      <c r="F13" s="76"/>
      <c r="G13" s="46"/>
      <c r="K13" s="105"/>
      <c r="L13" s="170">
        <v>6</v>
      </c>
      <c r="M13" s="171" t="str">
        <f t="shared" si="0"/>
        <v>Middletown Township</v>
      </c>
      <c r="N13" s="171" t="str">
        <f t="shared" si="1"/>
        <v>Monmouth</v>
      </c>
      <c r="O13" s="172">
        <f t="shared" si="2"/>
        <v>48625336</v>
      </c>
      <c r="P13" s="172">
        <f t="shared" si="3"/>
        <v>14852312</v>
      </c>
      <c r="Q13" s="172">
        <f t="shared" si="4"/>
        <v>33773024</v>
      </c>
      <c r="R13" s="137"/>
    </row>
    <row r="14" spans="1:18" ht="15">
      <c r="A14" s="18" t="str">
        <f>top_20_ytd!A13</f>
        <v>Newark City</v>
      </c>
      <c r="B14" s="18" t="str">
        <f>top_20_ytd!B13</f>
        <v>Essex</v>
      </c>
      <c r="C14" s="46">
        <f t="shared" si="5"/>
        <v>46723663</v>
      </c>
      <c r="D14" s="46">
        <f>SUM(top_20_ytd!D13+top_20_ytd!E13)</f>
        <v>12386710</v>
      </c>
      <c r="E14" s="46">
        <f>SUM(top_20_ytd!F13+top_20_ytd!G13)</f>
        <v>34336953</v>
      </c>
      <c r="F14" s="76"/>
      <c r="G14" s="46"/>
      <c r="K14" s="105"/>
      <c r="L14" s="170">
        <v>7</v>
      </c>
      <c r="M14" s="171" t="str">
        <f t="shared" si="0"/>
        <v>Newark City</v>
      </c>
      <c r="N14" s="171" t="str">
        <f t="shared" si="1"/>
        <v>Essex</v>
      </c>
      <c r="O14" s="172">
        <f t="shared" si="2"/>
        <v>46723663</v>
      </c>
      <c r="P14" s="172">
        <f t="shared" si="3"/>
        <v>12386710</v>
      </c>
      <c r="Q14" s="172">
        <f t="shared" si="4"/>
        <v>34336953</v>
      </c>
      <c r="R14" s="137"/>
    </row>
    <row r="15" spans="1:18" ht="15">
      <c r="A15" s="18" t="str">
        <f>top_20_ytd!A14</f>
        <v>Millville City</v>
      </c>
      <c r="B15" s="18" t="str">
        <f>top_20_ytd!B14</f>
        <v>Cumberland</v>
      </c>
      <c r="C15" s="46">
        <f t="shared" si="5"/>
        <v>44707739</v>
      </c>
      <c r="D15" s="46">
        <f>SUM(top_20_ytd!D14+top_20_ytd!E14)</f>
        <v>2835932</v>
      </c>
      <c r="E15" s="46">
        <f>SUM(top_20_ytd!F14+top_20_ytd!G14)</f>
        <v>41871807</v>
      </c>
      <c r="F15" s="76"/>
      <c r="G15" s="46"/>
      <c r="K15" s="105"/>
      <c r="L15" s="170">
        <v>8</v>
      </c>
      <c r="M15" s="171" t="str">
        <f t="shared" si="0"/>
        <v>Millville City</v>
      </c>
      <c r="N15" s="171" t="str">
        <f t="shared" si="1"/>
        <v>Cumberland</v>
      </c>
      <c r="O15" s="172">
        <f t="shared" si="2"/>
        <v>44707739</v>
      </c>
      <c r="P15" s="172">
        <f t="shared" si="3"/>
        <v>2835932</v>
      </c>
      <c r="Q15" s="172">
        <f t="shared" si="4"/>
        <v>41871807</v>
      </c>
      <c r="R15" s="137"/>
    </row>
    <row r="16" spans="1:18" ht="15">
      <c r="A16" s="18" t="str">
        <f>top_20_ytd!A15</f>
        <v>Lakewood Township</v>
      </c>
      <c r="B16" s="18" t="str">
        <f>top_20_ytd!B15</f>
        <v>Ocean</v>
      </c>
      <c r="C16" s="46">
        <f t="shared" si="5"/>
        <v>41108997</v>
      </c>
      <c r="D16" s="46">
        <f>SUM(top_20_ytd!D15+top_20_ytd!E15)</f>
        <v>31247205</v>
      </c>
      <c r="E16" s="46">
        <f>SUM(top_20_ytd!F15+top_20_ytd!G15)</f>
        <v>9861792</v>
      </c>
      <c r="G16" s="46"/>
      <c r="K16" s="105"/>
      <c r="L16" s="170">
        <v>9</v>
      </c>
      <c r="M16" s="171" t="str">
        <f t="shared" si="0"/>
        <v>Lakewood Township</v>
      </c>
      <c r="N16" s="171" t="str">
        <f t="shared" si="1"/>
        <v>Ocean</v>
      </c>
      <c r="O16" s="172">
        <f t="shared" si="2"/>
        <v>41108997</v>
      </c>
      <c r="P16" s="172">
        <f t="shared" si="3"/>
        <v>31247205</v>
      </c>
      <c r="Q16" s="172">
        <f t="shared" si="4"/>
        <v>9861792</v>
      </c>
      <c r="R16" s="137"/>
    </row>
    <row r="17" spans="1:18" ht="15">
      <c r="A17" s="18" t="str">
        <f>top_20_ytd!A16</f>
        <v>South Brunswick Township</v>
      </c>
      <c r="B17" s="18" t="str">
        <f>top_20_ytd!B16</f>
        <v>Middlesex</v>
      </c>
      <c r="C17" s="46">
        <f t="shared" si="5"/>
        <v>39110075</v>
      </c>
      <c r="D17" s="46">
        <f>SUM(top_20_ytd!D16+top_20_ytd!E16)</f>
        <v>10598447</v>
      </c>
      <c r="E17" s="46">
        <f>SUM(top_20_ytd!F16+top_20_ytd!G16)</f>
        <v>28511628</v>
      </c>
      <c r="G17" s="46"/>
      <c r="K17" s="105"/>
      <c r="L17" s="170">
        <v>10</v>
      </c>
      <c r="M17" s="171" t="str">
        <f t="shared" si="0"/>
        <v>South Brunswick Township</v>
      </c>
      <c r="N17" s="171" t="str">
        <f t="shared" si="1"/>
        <v>Middlesex</v>
      </c>
      <c r="O17" s="172">
        <f t="shared" si="2"/>
        <v>39110075</v>
      </c>
      <c r="P17" s="172">
        <f t="shared" si="3"/>
        <v>10598447</v>
      </c>
      <c r="Q17" s="172">
        <f t="shared" si="4"/>
        <v>28511628</v>
      </c>
      <c r="R17" s="137"/>
    </row>
    <row r="18" spans="1:18" ht="15">
      <c r="A18" s="18" t="str">
        <f>top_20_ytd!A17</f>
        <v>Hackensack City</v>
      </c>
      <c r="B18" s="18" t="str">
        <f>top_20_ytd!B17</f>
        <v>Bergen</v>
      </c>
      <c r="C18" s="46">
        <f t="shared" si="5"/>
        <v>37287180</v>
      </c>
      <c r="D18" s="46">
        <f>SUM(top_20_ytd!D17+top_20_ytd!E17)</f>
        <v>9455230</v>
      </c>
      <c r="E18" s="46">
        <f>SUM(top_20_ytd!F17+top_20_ytd!G17)</f>
        <v>27831950</v>
      </c>
      <c r="G18" s="46"/>
      <c r="K18" s="105"/>
      <c r="L18" s="170">
        <v>11</v>
      </c>
      <c r="M18" s="171" t="str">
        <f t="shared" si="0"/>
        <v>Hackensack City</v>
      </c>
      <c r="N18" s="171" t="str">
        <f t="shared" si="1"/>
        <v>Bergen</v>
      </c>
      <c r="O18" s="172">
        <f t="shared" si="2"/>
        <v>37287180</v>
      </c>
      <c r="P18" s="172">
        <f t="shared" si="3"/>
        <v>9455230</v>
      </c>
      <c r="Q18" s="172">
        <f t="shared" si="4"/>
        <v>27831950</v>
      </c>
      <c r="R18" s="137"/>
    </row>
    <row r="19" spans="1:18" ht="15">
      <c r="A19" s="18" t="str">
        <f>top_20_ytd!A18</f>
        <v>Ocean City</v>
      </c>
      <c r="B19" s="18" t="str">
        <f>top_20_ytd!B18</f>
        <v>Cape May</v>
      </c>
      <c r="C19" s="46">
        <f t="shared" si="5"/>
        <v>37258547</v>
      </c>
      <c r="D19" s="46">
        <f>SUM(top_20_ytd!D18+top_20_ytd!E18)</f>
        <v>28143336</v>
      </c>
      <c r="E19" s="46">
        <f>SUM(top_20_ytd!F18+top_20_ytd!G18)</f>
        <v>9115211</v>
      </c>
      <c r="G19" s="46"/>
      <c r="K19" s="105"/>
      <c r="L19" s="170">
        <v>12</v>
      </c>
      <c r="M19" s="171" t="str">
        <f t="shared" si="0"/>
        <v>Ocean City</v>
      </c>
      <c r="N19" s="171" t="str">
        <f t="shared" si="1"/>
        <v>Cape May</v>
      </c>
      <c r="O19" s="172">
        <f t="shared" si="2"/>
        <v>37258547</v>
      </c>
      <c r="P19" s="172">
        <f t="shared" si="3"/>
        <v>28143336</v>
      </c>
      <c r="Q19" s="172">
        <f t="shared" si="4"/>
        <v>9115211</v>
      </c>
      <c r="R19" s="137"/>
    </row>
    <row r="20" spans="1:18" ht="15">
      <c r="A20" s="18" t="str">
        <f>top_20_ytd!A19</f>
        <v>Woodbridge Township</v>
      </c>
      <c r="B20" s="18" t="str">
        <f>top_20_ytd!B19</f>
        <v>Middlesex</v>
      </c>
      <c r="C20" s="46">
        <f t="shared" si="5"/>
        <v>37109679</v>
      </c>
      <c r="D20" s="46">
        <f>SUM(top_20_ytd!D19+top_20_ytd!E19)</f>
        <v>11207274</v>
      </c>
      <c r="E20" s="46">
        <f>SUM(top_20_ytd!F19+top_20_ytd!G19)</f>
        <v>25902405</v>
      </c>
      <c r="G20" s="46"/>
      <c r="K20" s="105"/>
      <c r="L20" s="170">
        <v>13</v>
      </c>
      <c r="M20" s="171" t="str">
        <f t="shared" si="0"/>
        <v>Woodbridge Township</v>
      </c>
      <c r="N20" s="171" t="str">
        <f t="shared" si="1"/>
        <v>Middlesex</v>
      </c>
      <c r="O20" s="172">
        <f t="shared" si="2"/>
        <v>37109679</v>
      </c>
      <c r="P20" s="172">
        <f t="shared" si="3"/>
        <v>11207274</v>
      </c>
      <c r="Q20" s="172">
        <f t="shared" si="4"/>
        <v>25902405</v>
      </c>
      <c r="R20" s="137"/>
    </row>
    <row r="21" spans="1:18" ht="15">
      <c r="A21" s="18" t="str">
        <f>top_20_ytd!A20</f>
        <v>New Providence Borough</v>
      </c>
      <c r="B21" s="18" t="str">
        <f>top_20_ytd!B20</f>
        <v>Union</v>
      </c>
      <c r="C21" s="46">
        <f t="shared" si="5"/>
        <v>34884719</v>
      </c>
      <c r="D21" s="46">
        <f>SUM(top_20_ytd!D20+top_20_ytd!E20)</f>
        <v>32297197</v>
      </c>
      <c r="E21" s="46">
        <f>SUM(top_20_ytd!F20+top_20_ytd!G20)</f>
        <v>2587522</v>
      </c>
      <c r="G21" s="46"/>
      <c r="K21" s="105"/>
      <c r="L21" s="170">
        <v>14</v>
      </c>
      <c r="M21" s="171" t="str">
        <f t="shared" si="0"/>
        <v>New Providence Borough</v>
      </c>
      <c r="N21" s="171" t="str">
        <f t="shared" si="1"/>
        <v>Union</v>
      </c>
      <c r="O21" s="172">
        <f t="shared" si="2"/>
        <v>34884719</v>
      </c>
      <c r="P21" s="172">
        <f t="shared" si="3"/>
        <v>32297197</v>
      </c>
      <c r="Q21" s="172">
        <f t="shared" si="4"/>
        <v>2587522</v>
      </c>
      <c r="R21" s="137"/>
    </row>
    <row r="22" spans="1:18" ht="15">
      <c r="A22" s="18" t="str">
        <f>top_20_ytd!A21</f>
        <v>Monroe Township</v>
      </c>
      <c r="B22" s="18" t="str">
        <f>top_20_ytd!B21</f>
        <v>Middlesex</v>
      </c>
      <c r="C22" s="46">
        <f t="shared" si="5"/>
        <v>33710900</v>
      </c>
      <c r="D22" s="46">
        <f>SUM(top_20_ytd!D21+top_20_ytd!E21)</f>
        <v>27460041</v>
      </c>
      <c r="E22" s="46">
        <f>SUM(top_20_ytd!F21+top_20_ytd!G21)</f>
        <v>6250859</v>
      </c>
      <c r="G22" s="46"/>
      <c r="K22" s="105"/>
      <c r="L22" s="170">
        <v>15</v>
      </c>
      <c r="M22" s="171" t="str">
        <f t="shared" si="0"/>
        <v>Monroe Township</v>
      </c>
      <c r="N22" s="171" t="str">
        <f t="shared" si="1"/>
        <v>Middlesex</v>
      </c>
      <c r="O22" s="172">
        <f t="shared" si="2"/>
        <v>33710900</v>
      </c>
      <c r="P22" s="172">
        <f t="shared" si="3"/>
        <v>27460041</v>
      </c>
      <c r="Q22" s="172">
        <f t="shared" si="4"/>
        <v>6250859</v>
      </c>
      <c r="R22" s="137"/>
    </row>
    <row r="23" spans="1:18" ht="15">
      <c r="A23" s="18" t="str">
        <f>top_20_ytd!A22</f>
        <v>New Brunswick City</v>
      </c>
      <c r="B23" s="18" t="str">
        <f>top_20_ytd!B22</f>
        <v>Middlesex</v>
      </c>
      <c r="C23" s="46">
        <f t="shared" si="5"/>
        <v>31121636</v>
      </c>
      <c r="D23" s="46">
        <f>SUM(top_20_ytd!D22+top_20_ytd!E22)</f>
        <v>22484077</v>
      </c>
      <c r="E23" s="46">
        <f>SUM(top_20_ytd!F22+top_20_ytd!G22)</f>
        <v>8637559</v>
      </c>
      <c r="G23" s="46"/>
      <c r="K23" s="105"/>
      <c r="L23" s="170">
        <v>16</v>
      </c>
      <c r="M23" s="171" t="str">
        <f t="shared" si="0"/>
        <v>New Brunswick City</v>
      </c>
      <c r="N23" s="171" t="str">
        <f t="shared" si="1"/>
        <v>Middlesex</v>
      </c>
      <c r="O23" s="172">
        <f t="shared" si="2"/>
        <v>31121636</v>
      </c>
      <c r="P23" s="172">
        <f t="shared" si="3"/>
        <v>22484077</v>
      </c>
      <c r="Q23" s="172">
        <f t="shared" si="4"/>
        <v>8637559</v>
      </c>
      <c r="R23" s="137"/>
    </row>
    <row r="24" spans="1:18" ht="15">
      <c r="A24" s="18" t="str">
        <f>top_20_ytd!A23</f>
        <v>Livingston Township</v>
      </c>
      <c r="B24" s="18" t="str">
        <f>top_20_ytd!B23</f>
        <v>Essex</v>
      </c>
      <c r="C24" s="46">
        <f t="shared" si="5"/>
        <v>30838723</v>
      </c>
      <c r="D24" s="46">
        <f>SUM(top_20_ytd!D23+top_20_ytd!E23)</f>
        <v>24089021</v>
      </c>
      <c r="E24" s="46">
        <f>SUM(top_20_ytd!F23+top_20_ytd!G23)</f>
        <v>6749702</v>
      </c>
      <c r="G24" s="46"/>
      <c r="K24" s="105"/>
      <c r="L24" s="170">
        <v>17</v>
      </c>
      <c r="M24" s="171" t="str">
        <f t="shared" si="0"/>
        <v>Livingston Township</v>
      </c>
      <c r="N24" s="171" t="str">
        <f t="shared" si="1"/>
        <v>Essex</v>
      </c>
      <c r="O24" s="172">
        <f t="shared" si="2"/>
        <v>30838723</v>
      </c>
      <c r="P24" s="172">
        <f t="shared" si="3"/>
        <v>24089021</v>
      </c>
      <c r="Q24" s="172">
        <f t="shared" si="4"/>
        <v>6749702</v>
      </c>
      <c r="R24" s="137"/>
    </row>
    <row r="25" spans="1:18" ht="15">
      <c r="A25" s="18" t="str">
        <f>top_20_ytd!A24</f>
        <v>Brick Township</v>
      </c>
      <c r="B25" s="18" t="str">
        <f>top_20_ytd!B24</f>
        <v>Ocean</v>
      </c>
      <c r="C25" s="46">
        <f t="shared" si="5"/>
        <v>30089197</v>
      </c>
      <c r="D25" s="46">
        <f>SUM(top_20_ytd!D24+top_20_ytd!E24)</f>
        <v>21888829</v>
      </c>
      <c r="E25" s="46">
        <f>SUM(top_20_ytd!F24+top_20_ytd!G24)</f>
        <v>8200368</v>
      </c>
      <c r="G25" s="46"/>
      <c r="K25" s="105"/>
      <c r="L25" s="170">
        <v>18</v>
      </c>
      <c r="M25" s="171" t="str">
        <f t="shared" si="0"/>
        <v>Brick Township</v>
      </c>
      <c r="N25" s="171" t="str">
        <f t="shared" si="1"/>
        <v>Ocean</v>
      </c>
      <c r="O25" s="172">
        <f t="shared" si="2"/>
        <v>30089197</v>
      </c>
      <c r="P25" s="172">
        <f t="shared" si="3"/>
        <v>21888829</v>
      </c>
      <c r="Q25" s="172">
        <f t="shared" si="4"/>
        <v>8200368</v>
      </c>
      <c r="R25" s="137"/>
    </row>
    <row r="26" spans="1:18" ht="15">
      <c r="A26" s="18" t="str">
        <f>top_20_ytd!A25</f>
        <v>Cranford Township</v>
      </c>
      <c r="B26" s="18" t="str">
        <f>top_20_ytd!B25</f>
        <v>Union</v>
      </c>
      <c r="C26" s="46">
        <f t="shared" si="5"/>
        <v>30018408</v>
      </c>
      <c r="D26" s="46">
        <f>SUM(top_20_ytd!D25+top_20_ytd!E25)</f>
        <v>4227682</v>
      </c>
      <c r="E26" s="46">
        <f>SUM(top_20_ytd!F25+top_20_ytd!G25)</f>
        <v>25790726</v>
      </c>
      <c r="G26" s="46"/>
      <c r="K26" s="105"/>
      <c r="L26" s="170">
        <v>19</v>
      </c>
      <c r="M26" s="171" t="str">
        <f t="shared" si="0"/>
        <v>Cranford Township</v>
      </c>
      <c r="N26" s="171" t="str">
        <f t="shared" si="1"/>
        <v>Union</v>
      </c>
      <c r="O26" s="172">
        <f t="shared" si="2"/>
        <v>30018408</v>
      </c>
      <c r="P26" s="172">
        <f t="shared" si="3"/>
        <v>4227682</v>
      </c>
      <c r="Q26" s="172">
        <f t="shared" si="4"/>
        <v>25790726</v>
      </c>
      <c r="R26" s="137"/>
    </row>
    <row r="27" spans="1:18" ht="15">
      <c r="A27" s="18" t="str">
        <f>top_20_ytd!A26</f>
        <v>Paramus Borough</v>
      </c>
      <c r="B27" s="18" t="str">
        <f>top_20_ytd!B26</f>
        <v>Bergen</v>
      </c>
      <c r="C27" s="46">
        <f t="shared" si="5"/>
        <v>29436447</v>
      </c>
      <c r="D27" s="46">
        <f>SUM(top_20_ytd!D26+top_20_ytd!E26)</f>
        <v>6978539</v>
      </c>
      <c r="E27" s="46">
        <f>SUM(top_20_ytd!F26+top_20_ytd!G26)</f>
        <v>22457908</v>
      </c>
      <c r="G27" s="46"/>
      <c r="K27" s="105"/>
      <c r="L27" s="170">
        <v>20</v>
      </c>
      <c r="M27" s="171" t="str">
        <f t="shared" si="0"/>
        <v>Paramus Borough</v>
      </c>
      <c r="N27" s="171" t="str">
        <f t="shared" si="1"/>
        <v>Bergen</v>
      </c>
      <c r="O27" s="172">
        <f t="shared" si="2"/>
        <v>29436447</v>
      </c>
      <c r="P27" s="172">
        <f t="shared" si="3"/>
        <v>6978539</v>
      </c>
      <c r="Q27" s="172">
        <f t="shared" si="4"/>
        <v>22457908</v>
      </c>
      <c r="R27" s="137"/>
    </row>
    <row r="28" spans="1:18" ht="15">
      <c r="A28" s="18"/>
      <c r="B28" s="18"/>
      <c r="C28" s="46"/>
      <c r="D28" s="46"/>
      <c r="E28" s="46"/>
      <c r="G28" s="46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49">
        <f>SUM(C8:C27)</f>
        <v>1072347082</v>
      </c>
      <c r="D29" s="49">
        <f>SUM(D8:D27)</f>
        <v>542969423</v>
      </c>
      <c r="E29" s="49">
        <f>SUM(E8:E27)</f>
        <v>529377659</v>
      </c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1072347082</v>
      </c>
      <c r="P29" s="172">
        <f t="shared" si="6"/>
        <v>542969423</v>
      </c>
      <c r="Q29" s="172">
        <f t="shared" si="6"/>
        <v>529377659</v>
      </c>
      <c r="R29" s="137"/>
    </row>
    <row r="30" spans="1:18" ht="15">
      <c r="A30" s="18" t="s">
        <v>6</v>
      </c>
      <c r="C30" s="52">
        <f>D30+E30</f>
        <v>4039461004</v>
      </c>
      <c r="D30" s="27">
        <f>SUM(top_20_ytd!D28:E28)</f>
        <v>1956483006</v>
      </c>
      <c r="E30" s="27">
        <f>SUM(top_20_ytd!F28:G28)</f>
        <v>2082977998</v>
      </c>
      <c r="K30" s="105"/>
      <c r="L30" s="173"/>
      <c r="M30" s="171" t="str">
        <f>A30</f>
        <v>New Jersey</v>
      </c>
      <c r="N30" s="171"/>
      <c r="O30" s="174">
        <f t="shared" si="6"/>
        <v>4039461004</v>
      </c>
      <c r="P30" s="174">
        <f t="shared" si="6"/>
        <v>1956483006</v>
      </c>
      <c r="Q30" s="174">
        <f t="shared" si="6"/>
        <v>2082977998</v>
      </c>
      <c r="R30" s="137"/>
    </row>
    <row r="31" spans="1:18" ht="15">
      <c r="A31" s="18" t="s">
        <v>12</v>
      </c>
      <c r="C31" s="42">
        <f>C29/C30</f>
        <v>0.2654678633951729</v>
      </c>
      <c r="D31" s="42">
        <f>D29/D30</f>
        <v>0.27752319919716184</v>
      </c>
      <c r="E31" s="42">
        <f>E29/E30</f>
        <v>0.25414462347095806</v>
      </c>
      <c r="K31" s="105"/>
      <c r="L31" s="173"/>
      <c r="M31" s="171" t="str">
        <f>A31</f>
        <v>Top as a % of New Jersey</v>
      </c>
      <c r="N31" s="171"/>
      <c r="O31" s="175">
        <f>O29/O30</f>
        <v>0.2654678633951729</v>
      </c>
      <c r="P31" s="175">
        <f>P29/P30</f>
        <v>0.27752319919716184</v>
      </c>
      <c r="Q31" s="175">
        <f>Q29/Q30</f>
        <v>0.25414462347095806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51"/>
      <c r="N34" s="51"/>
      <c r="R34" s="104"/>
    </row>
    <row r="35" spans="1:18" ht="15">
      <c r="A35" s="76" t="s">
        <v>119</v>
      </c>
      <c r="C35" s="46">
        <f>D35+E35</f>
        <v>462246862</v>
      </c>
      <c r="D35" s="46">
        <f>SUM(top_20_ytd!D32+top_20_ytd!E32)</f>
        <v>737641</v>
      </c>
      <c r="E35" s="46">
        <f>SUM(top_20_ytd!F32+top_20_ytd!G32)</f>
        <v>461509221</v>
      </c>
      <c r="K35" s="105"/>
      <c r="L35" s="51"/>
      <c r="M35" s="17" t="str">
        <f>A35</f>
        <v>State Buildings</v>
      </c>
      <c r="N35" s="51"/>
      <c r="O35" s="44">
        <f>P35+Q35</f>
        <v>462246862</v>
      </c>
      <c r="P35" s="39">
        <f>D35</f>
        <v>737641</v>
      </c>
      <c r="Q35" s="39">
        <f>E35</f>
        <v>461509221</v>
      </c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April 2015</v>
      </c>
      <c r="B2" s="3"/>
      <c r="C2" s="3"/>
      <c r="D2" s="3"/>
      <c r="E2" s="3"/>
      <c r="F2" s="3"/>
      <c r="K2" s="147"/>
      <c r="L2" s="148" t="str">
        <f>A2</f>
        <v>Estimated cost of construction authorized by building permits, April 2015</v>
      </c>
      <c r="M2" s="149"/>
      <c r="N2" s="149"/>
      <c r="O2" s="149"/>
      <c r="P2" s="149"/>
      <c r="Q2" s="149"/>
      <c r="R2" s="150"/>
    </row>
    <row r="3" spans="1:18" ht="15.75">
      <c r="A3" s="6" t="s">
        <v>2315</v>
      </c>
      <c r="B3" s="3"/>
      <c r="C3" s="3"/>
      <c r="D3" s="3"/>
      <c r="E3" s="3"/>
      <c r="F3" s="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work!A2</f>
        <v>Source:  New Jersey Department of Community Affairs, 6/8/2015</v>
      </c>
      <c r="B4" s="3"/>
      <c r="C4" s="3"/>
      <c r="D4" s="3"/>
      <c r="E4" s="3"/>
      <c r="F4" s="3"/>
      <c r="K4" s="151"/>
      <c r="L4" s="152" t="str">
        <f>A4</f>
        <v>Source:  New Jersey Department of Community Affairs, 6/8/2015</v>
      </c>
      <c r="M4" s="153"/>
      <c r="N4" s="153"/>
      <c r="O4" s="153"/>
      <c r="P4" s="153"/>
      <c r="Q4" s="153"/>
      <c r="R4" s="154"/>
    </row>
    <row r="5" spans="1:18" ht="15">
      <c r="A5" s="3"/>
      <c r="B5" s="8"/>
      <c r="C5" s="3"/>
      <c r="D5" s="3"/>
      <c r="E5" s="3"/>
      <c r="F5" s="3"/>
      <c r="K5" s="146"/>
      <c r="L5" s="165"/>
      <c r="M5" s="165"/>
      <c r="N5" s="165"/>
      <c r="O5" s="165"/>
      <c r="P5" s="165"/>
      <c r="Q5" s="165"/>
      <c r="R5" s="103"/>
    </row>
    <row r="6" spans="1:18" ht="15">
      <c r="A6" s="3"/>
      <c r="B6" s="8"/>
      <c r="C6" s="4"/>
      <c r="D6" s="4"/>
      <c r="E6" s="4"/>
      <c r="F6" s="4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Nonesidential</v>
      </c>
      <c r="R7" s="104"/>
    </row>
    <row r="8" spans="1:18" ht="15.75" thickTop="1">
      <c r="A8" s="18" t="str">
        <f>top_20!A7</f>
        <v>Princeton (1114)</v>
      </c>
      <c r="B8" s="18" t="str">
        <f>top_20!B7</f>
        <v>Mercer</v>
      </c>
      <c r="C8" s="66">
        <f>D8+E8</f>
        <v>45989670</v>
      </c>
      <c r="D8" s="44">
        <f>SUM(top_20!D7+top_20!E7)</f>
        <v>4136855</v>
      </c>
      <c r="E8" s="44">
        <f>SUM(top_20!F7+top_20!G7)</f>
        <v>41852815</v>
      </c>
      <c r="F8" s="26"/>
      <c r="H8" s="5"/>
      <c r="K8" s="146"/>
      <c r="L8" s="167">
        <v>1</v>
      </c>
      <c r="M8" s="168" t="str">
        <f t="shared" si="0"/>
        <v>Princeton (1114)</v>
      </c>
      <c r="N8" s="168" t="str">
        <f t="shared" si="1"/>
        <v>Mercer</v>
      </c>
      <c r="O8" s="169">
        <f t="shared" si="2"/>
        <v>45989670</v>
      </c>
      <c r="P8" s="169">
        <f t="shared" si="3"/>
        <v>4136855</v>
      </c>
      <c r="Q8" s="169">
        <f t="shared" si="4"/>
        <v>41852815</v>
      </c>
      <c r="R8" s="166"/>
    </row>
    <row r="9" spans="1:18" ht="15">
      <c r="A9" s="18" t="str">
        <f>top_20!A8</f>
        <v>Hoboken City</v>
      </c>
      <c r="B9" s="18" t="str">
        <f>top_20!B8</f>
        <v>Hudson</v>
      </c>
      <c r="C9" s="49">
        <f aca="true" t="shared" si="5" ref="C9:C26">D9+E9</f>
        <v>34886002</v>
      </c>
      <c r="D9" s="46">
        <f>SUM(top_20!D8+top_20!E8)</f>
        <v>33666554</v>
      </c>
      <c r="E9" s="46">
        <f>SUM(top_20!F8+top_20!G8)</f>
        <v>1219448</v>
      </c>
      <c r="F9" s="26"/>
      <c r="G9" s="5"/>
      <c r="H9" s="5"/>
      <c r="K9" s="105"/>
      <c r="L9" s="170">
        <v>2</v>
      </c>
      <c r="M9" s="171" t="str">
        <f t="shared" si="0"/>
        <v>Hoboken City</v>
      </c>
      <c r="N9" s="171" t="str">
        <f t="shared" si="1"/>
        <v>Hudson</v>
      </c>
      <c r="O9" s="172">
        <f t="shared" si="2"/>
        <v>34886002</v>
      </c>
      <c r="P9" s="172">
        <f t="shared" si="3"/>
        <v>33666554</v>
      </c>
      <c r="Q9" s="172">
        <f t="shared" si="4"/>
        <v>1219448</v>
      </c>
      <c r="R9" s="137"/>
    </row>
    <row r="10" spans="1:18" ht="15">
      <c r="A10" s="18" t="str">
        <f>top_20!A9</f>
        <v>Toms River Township</v>
      </c>
      <c r="B10" s="18" t="str">
        <f>top_20!B9</f>
        <v>Ocean</v>
      </c>
      <c r="C10" s="49">
        <f t="shared" si="5"/>
        <v>21947142</v>
      </c>
      <c r="D10" s="46">
        <f>SUM(top_20!D9+top_20!E9)</f>
        <v>17118867</v>
      </c>
      <c r="E10" s="46">
        <f>SUM(top_20!F9+top_20!G9)</f>
        <v>4828275</v>
      </c>
      <c r="F10" s="26"/>
      <c r="G10" s="5"/>
      <c r="H10" s="5"/>
      <c r="K10" s="105"/>
      <c r="L10" s="170">
        <v>3</v>
      </c>
      <c r="M10" s="171" t="str">
        <f t="shared" si="0"/>
        <v>Toms River Township</v>
      </c>
      <c r="N10" s="171" t="str">
        <f t="shared" si="1"/>
        <v>Ocean</v>
      </c>
      <c r="O10" s="172">
        <f t="shared" si="2"/>
        <v>21947142</v>
      </c>
      <c r="P10" s="172">
        <f t="shared" si="3"/>
        <v>17118867</v>
      </c>
      <c r="Q10" s="172">
        <f t="shared" si="4"/>
        <v>4828275</v>
      </c>
      <c r="R10" s="137"/>
    </row>
    <row r="11" spans="1:18" ht="15">
      <c r="A11" s="18" t="str">
        <f>top_20!A10</f>
        <v>Hanover Township</v>
      </c>
      <c r="B11" s="18" t="str">
        <f>top_20!B10</f>
        <v>Morris</v>
      </c>
      <c r="C11" s="49">
        <f t="shared" si="5"/>
        <v>21831960</v>
      </c>
      <c r="D11" s="46">
        <f>SUM(top_20!D10+top_20!E10)</f>
        <v>727375</v>
      </c>
      <c r="E11" s="46">
        <f>SUM(top_20!F10+top_20!G10)</f>
        <v>21104585</v>
      </c>
      <c r="F11" s="26"/>
      <c r="G11" s="5"/>
      <c r="H11" s="5"/>
      <c r="K11" s="105"/>
      <c r="L11" s="170">
        <v>4</v>
      </c>
      <c r="M11" s="171" t="str">
        <f t="shared" si="0"/>
        <v>Hanover Township</v>
      </c>
      <c r="N11" s="171" t="str">
        <f t="shared" si="1"/>
        <v>Morris</v>
      </c>
      <c r="O11" s="172">
        <f t="shared" si="2"/>
        <v>21831960</v>
      </c>
      <c r="P11" s="172">
        <f t="shared" si="3"/>
        <v>727375</v>
      </c>
      <c r="Q11" s="172">
        <f t="shared" si="4"/>
        <v>21104585</v>
      </c>
      <c r="R11" s="137"/>
    </row>
    <row r="12" spans="1:18" ht="15">
      <c r="A12" s="18" t="str">
        <f>top_20!A11</f>
        <v>Warren Township</v>
      </c>
      <c r="B12" s="18" t="str">
        <f>top_20!B11</f>
        <v>Somerset</v>
      </c>
      <c r="C12" s="49">
        <f t="shared" si="5"/>
        <v>19262018</v>
      </c>
      <c r="D12" s="46">
        <f>SUM(top_20!D11+top_20!E11)</f>
        <v>5805742</v>
      </c>
      <c r="E12" s="46">
        <f>SUM(top_20!F11+top_20!G11)</f>
        <v>13456276</v>
      </c>
      <c r="F12" s="26"/>
      <c r="G12" s="5"/>
      <c r="H12" s="5"/>
      <c r="K12" s="105"/>
      <c r="L12" s="170">
        <v>5</v>
      </c>
      <c r="M12" s="171" t="str">
        <f t="shared" si="0"/>
        <v>Warren Township</v>
      </c>
      <c r="N12" s="171" t="str">
        <f t="shared" si="1"/>
        <v>Somerset</v>
      </c>
      <c r="O12" s="172">
        <f t="shared" si="2"/>
        <v>19262018</v>
      </c>
      <c r="P12" s="172">
        <f t="shared" si="3"/>
        <v>5805742</v>
      </c>
      <c r="Q12" s="172">
        <f t="shared" si="4"/>
        <v>13456276</v>
      </c>
      <c r="R12" s="137"/>
    </row>
    <row r="13" spans="1:18" ht="15">
      <c r="A13" s="18" t="str">
        <f>top_20!A12</f>
        <v>Somerville Borough</v>
      </c>
      <c r="B13" s="18" t="str">
        <f>top_20!B12</f>
        <v>Somerset</v>
      </c>
      <c r="C13" s="49">
        <f t="shared" si="5"/>
        <v>16402848</v>
      </c>
      <c r="D13" s="46">
        <f>SUM(top_20!D12+top_20!E12)</f>
        <v>305218</v>
      </c>
      <c r="E13" s="46">
        <f>SUM(top_20!F12+top_20!G12)</f>
        <v>16097630</v>
      </c>
      <c r="F13" s="26"/>
      <c r="G13" s="5"/>
      <c r="H13" s="5"/>
      <c r="K13" s="105"/>
      <c r="L13" s="170">
        <v>6</v>
      </c>
      <c r="M13" s="171" t="str">
        <f t="shared" si="0"/>
        <v>Somerville Borough</v>
      </c>
      <c r="N13" s="171" t="str">
        <f t="shared" si="1"/>
        <v>Somerset</v>
      </c>
      <c r="O13" s="172">
        <f t="shared" si="2"/>
        <v>16402848</v>
      </c>
      <c r="P13" s="172">
        <f t="shared" si="3"/>
        <v>305218</v>
      </c>
      <c r="Q13" s="172">
        <f t="shared" si="4"/>
        <v>16097630</v>
      </c>
      <c r="R13" s="137"/>
    </row>
    <row r="14" spans="1:18" ht="15">
      <c r="A14" s="18" t="str">
        <f>top_20!A13</f>
        <v>Paramus Borough</v>
      </c>
      <c r="B14" s="18" t="str">
        <f>top_20!B13</f>
        <v>Bergen</v>
      </c>
      <c r="C14" s="49">
        <f t="shared" si="5"/>
        <v>14093431</v>
      </c>
      <c r="D14" s="46">
        <f>SUM(top_20!D13+top_20!E13)</f>
        <v>2498540</v>
      </c>
      <c r="E14" s="46">
        <f>SUM(top_20!F13+top_20!G13)</f>
        <v>11594891</v>
      </c>
      <c r="F14" s="26"/>
      <c r="G14" s="5"/>
      <c r="H14" s="5"/>
      <c r="K14" s="105"/>
      <c r="L14" s="170">
        <v>7</v>
      </c>
      <c r="M14" s="171" t="str">
        <f t="shared" si="0"/>
        <v>Paramus Borough</v>
      </c>
      <c r="N14" s="171" t="str">
        <f t="shared" si="1"/>
        <v>Bergen</v>
      </c>
      <c r="O14" s="172">
        <f t="shared" si="2"/>
        <v>14093431</v>
      </c>
      <c r="P14" s="172">
        <f t="shared" si="3"/>
        <v>2498540</v>
      </c>
      <c r="Q14" s="172">
        <f t="shared" si="4"/>
        <v>11594891</v>
      </c>
      <c r="R14" s="137"/>
    </row>
    <row r="15" spans="1:18" ht="15">
      <c r="A15" s="18" t="str">
        <f>top_20!A14</f>
        <v>Burlington Township</v>
      </c>
      <c r="B15" s="18" t="str">
        <f>top_20!B14</f>
        <v>Burlington</v>
      </c>
      <c r="C15" s="49">
        <f t="shared" si="5"/>
        <v>14084102</v>
      </c>
      <c r="D15" s="46">
        <f>SUM(top_20!D14+top_20!E14)</f>
        <v>1426944</v>
      </c>
      <c r="E15" s="46">
        <f>SUM(top_20!F14+top_20!G14)</f>
        <v>12657158</v>
      </c>
      <c r="F15" s="26"/>
      <c r="G15" s="5"/>
      <c r="H15" s="5"/>
      <c r="K15" s="105"/>
      <c r="L15" s="170">
        <v>8</v>
      </c>
      <c r="M15" s="171" t="str">
        <f t="shared" si="0"/>
        <v>Burlington Township</v>
      </c>
      <c r="N15" s="171" t="str">
        <f t="shared" si="1"/>
        <v>Burlington</v>
      </c>
      <c r="O15" s="172">
        <f t="shared" si="2"/>
        <v>14084102</v>
      </c>
      <c r="P15" s="172">
        <f t="shared" si="3"/>
        <v>1426944</v>
      </c>
      <c r="Q15" s="172">
        <f t="shared" si="4"/>
        <v>12657158</v>
      </c>
      <c r="R15" s="137"/>
    </row>
    <row r="16" spans="1:18" ht="15">
      <c r="A16" s="18" t="str">
        <f>top_20!A15</f>
        <v>Newark City</v>
      </c>
      <c r="B16" s="18" t="str">
        <f>top_20!B15</f>
        <v>Essex</v>
      </c>
      <c r="C16" s="49">
        <f t="shared" si="5"/>
        <v>13772225</v>
      </c>
      <c r="D16" s="46">
        <f>SUM(top_20!D15+top_20!E15)</f>
        <v>3372068</v>
      </c>
      <c r="E16" s="46">
        <f>SUM(top_20!F15+top_20!G15)</f>
        <v>10400157</v>
      </c>
      <c r="F16" s="26"/>
      <c r="G16" s="5"/>
      <c r="H16" s="5"/>
      <c r="K16" s="105"/>
      <c r="L16" s="170">
        <v>9</v>
      </c>
      <c r="M16" s="171" t="str">
        <f t="shared" si="0"/>
        <v>Newark City</v>
      </c>
      <c r="N16" s="171" t="str">
        <f t="shared" si="1"/>
        <v>Essex</v>
      </c>
      <c r="O16" s="172">
        <f t="shared" si="2"/>
        <v>13772225</v>
      </c>
      <c r="P16" s="172">
        <f t="shared" si="3"/>
        <v>3372068</v>
      </c>
      <c r="Q16" s="172">
        <f t="shared" si="4"/>
        <v>10400157</v>
      </c>
      <c r="R16" s="137"/>
    </row>
    <row r="17" spans="1:18" ht="15">
      <c r="A17" s="18" t="str">
        <f>top_20!A16</f>
        <v>Elizabeth City</v>
      </c>
      <c r="B17" s="18" t="str">
        <f>top_20!B16</f>
        <v>Union</v>
      </c>
      <c r="C17" s="49">
        <f t="shared" si="5"/>
        <v>12521851</v>
      </c>
      <c r="D17" s="46">
        <f>SUM(top_20!D16+top_20!E16)</f>
        <v>2008878</v>
      </c>
      <c r="E17" s="46">
        <f>SUM(top_20!F16+top_20!G16)</f>
        <v>10512973</v>
      </c>
      <c r="F17" s="26"/>
      <c r="G17" s="5"/>
      <c r="H17" s="5"/>
      <c r="K17" s="105"/>
      <c r="L17" s="170">
        <v>10</v>
      </c>
      <c r="M17" s="171" t="str">
        <f t="shared" si="0"/>
        <v>Elizabeth City</v>
      </c>
      <c r="N17" s="171" t="str">
        <f t="shared" si="1"/>
        <v>Union</v>
      </c>
      <c r="O17" s="172">
        <f t="shared" si="2"/>
        <v>12521851</v>
      </c>
      <c r="P17" s="172">
        <f t="shared" si="3"/>
        <v>2008878</v>
      </c>
      <c r="Q17" s="172">
        <f t="shared" si="4"/>
        <v>10512973</v>
      </c>
      <c r="R17" s="137"/>
    </row>
    <row r="18" spans="1:18" ht="15">
      <c r="A18" s="18" t="str">
        <f>top_20!A17</f>
        <v>Edison Township</v>
      </c>
      <c r="B18" s="18" t="str">
        <f>top_20!B17</f>
        <v>Middlesex</v>
      </c>
      <c r="C18" s="49">
        <f t="shared" si="5"/>
        <v>12395766</v>
      </c>
      <c r="D18" s="46">
        <f>SUM(top_20!D17+top_20!E17)</f>
        <v>3807294</v>
      </c>
      <c r="E18" s="46">
        <f>SUM(top_20!F17+top_20!G17)</f>
        <v>8588472</v>
      </c>
      <c r="F18" s="26"/>
      <c r="G18" s="5"/>
      <c r="H18" s="5"/>
      <c r="K18" s="105"/>
      <c r="L18" s="170">
        <v>11</v>
      </c>
      <c r="M18" s="171" t="str">
        <f t="shared" si="0"/>
        <v>Edison Township</v>
      </c>
      <c r="N18" s="171" t="str">
        <f t="shared" si="1"/>
        <v>Middlesex</v>
      </c>
      <c r="O18" s="172">
        <f t="shared" si="2"/>
        <v>12395766</v>
      </c>
      <c r="P18" s="172">
        <f t="shared" si="3"/>
        <v>3807294</v>
      </c>
      <c r="Q18" s="172">
        <f t="shared" si="4"/>
        <v>8588472</v>
      </c>
      <c r="R18" s="137"/>
    </row>
    <row r="19" spans="1:18" ht="15">
      <c r="A19" s="18" t="str">
        <f>top_20!A18</f>
        <v>Ocean Township</v>
      </c>
      <c r="B19" s="18" t="str">
        <f>top_20!B18</f>
        <v>Monmouth</v>
      </c>
      <c r="C19" s="49">
        <f t="shared" si="5"/>
        <v>12110592</v>
      </c>
      <c r="D19" s="46">
        <f>SUM(top_20!D18+top_20!E18)</f>
        <v>11542457</v>
      </c>
      <c r="E19" s="46">
        <f>SUM(top_20!F18+top_20!G18)</f>
        <v>568135</v>
      </c>
      <c r="F19" s="26"/>
      <c r="G19" s="5"/>
      <c r="H19" s="5"/>
      <c r="K19" s="105"/>
      <c r="L19" s="170">
        <v>12</v>
      </c>
      <c r="M19" s="171" t="str">
        <f t="shared" si="0"/>
        <v>Ocean Township</v>
      </c>
      <c r="N19" s="171" t="str">
        <f t="shared" si="1"/>
        <v>Monmouth</v>
      </c>
      <c r="O19" s="172">
        <f t="shared" si="2"/>
        <v>12110592</v>
      </c>
      <c r="P19" s="172">
        <f t="shared" si="3"/>
        <v>11542457</v>
      </c>
      <c r="Q19" s="172">
        <f t="shared" si="4"/>
        <v>568135</v>
      </c>
      <c r="R19" s="137"/>
    </row>
    <row r="20" spans="1:18" ht="15">
      <c r="A20" s="18" t="str">
        <f>top_20!A19</f>
        <v>Millville City</v>
      </c>
      <c r="B20" s="18" t="str">
        <f>top_20!B19</f>
        <v>Cumberland</v>
      </c>
      <c r="C20" s="49">
        <f t="shared" si="5"/>
        <v>11183080</v>
      </c>
      <c r="D20" s="46">
        <f>SUM(top_20!D19+top_20!E19)</f>
        <v>456098</v>
      </c>
      <c r="E20" s="46">
        <f>SUM(top_20!F19+top_20!G19)</f>
        <v>10726982</v>
      </c>
      <c r="F20" s="26"/>
      <c r="G20" s="5"/>
      <c r="H20" s="5"/>
      <c r="K20" s="105"/>
      <c r="L20" s="170">
        <v>13</v>
      </c>
      <c r="M20" s="171" t="str">
        <f t="shared" si="0"/>
        <v>Millville City</v>
      </c>
      <c r="N20" s="171" t="str">
        <f t="shared" si="1"/>
        <v>Cumberland</v>
      </c>
      <c r="O20" s="172">
        <f t="shared" si="2"/>
        <v>11183080</v>
      </c>
      <c r="P20" s="172">
        <f t="shared" si="3"/>
        <v>456098</v>
      </c>
      <c r="Q20" s="172">
        <f t="shared" si="4"/>
        <v>10726982</v>
      </c>
      <c r="R20" s="137"/>
    </row>
    <row r="21" spans="1:18" ht="15">
      <c r="A21" s="18" t="str">
        <f>top_20!A20</f>
        <v>Monroe Township</v>
      </c>
      <c r="B21" s="18" t="str">
        <f>top_20!B20</f>
        <v>Middlesex</v>
      </c>
      <c r="C21" s="49">
        <f t="shared" si="5"/>
        <v>10982789</v>
      </c>
      <c r="D21" s="46">
        <f>SUM(top_20!D20+top_20!E20)</f>
        <v>8399870</v>
      </c>
      <c r="E21" s="46">
        <f>SUM(top_20!F20+top_20!G20)</f>
        <v>2582919</v>
      </c>
      <c r="F21" s="26"/>
      <c r="G21" s="5"/>
      <c r="H21" s="5"/>
      <c r="K21" s="105"/>
      <c r="L21" s="170">
        <v>14</v>
      </c>
      <c r="M21" s="171" t="str">
        <f t="shared" si="0"/>
        <v>Monroe Township</v>
      </c>
      <c r="N21" s="171" t="str">
        <f t="shared" si="1"/>
        <v>Middlesex</v>
      </c>
      <c r="O21" s="172">
        <f t="shared" si="2"/>
        <v>10982789</v>
      </c>
      <c r="P21" s="172">
        <f t="shared" si="3"/>
        <v>8399870</v>
      </c>
      <c r="Q21" s="172">
        <f t="shared" si="4"/>
        <v>2582919</v>
      </c>
      <c r="R21" s="137"/>
    </row>
    <row r="22" spans="1:18" ht="15">
      <c r="A22" s="18" t="str">
        <f>top_20!A21</f>
        <v>Brick Township</v>
      </c>
      <c r="B22" s="18" t="str">
        <f>top_20!B21</f>
        <v>Ocean</v>
      </c>
      <c r="C22" s="49">
        <f t="shared" si="5"/>
        <v>10536866</v>
      </c>
      <c r="D22" s="46">
        <f>SUM(top_20!D21+top_20!E21)</f>
        <v>7672911</v>
      </c>
      <c r="E22" s="46">
        <f>SUM(top_20!F21+top_20!G21)</f>
        <v>2863955</v>
      </c>
      <c r="F22" s="26"/>
      <c r="G22" s="5"/>
      <c r="H22" s="5"/>
      <c r="K22" s="105"/>
      <c r="L22" s="170">
        <v>15</v>
      </c>
      <c r="M22" s="171" t="str">
        <f t="shared" si="0"/>
        <v>Brick Township</v>
      </c>
      <c r="N22" s="171" t="str">
        <f t="shared" si="1"/>
        <v>Ocean</v>
      </c>
      <c r="O22" s="172">
        <f t="shared" si="2"/>
        <v>10536866</v>
      </c>
      <c r="P22" s="172">
        <f t="shared" si="3"/>
        <v>7672911</v>
      </c>
      <c r="Q22" s="172">
        <f t="shared" si="4"/>
        <v>2863955</v>
      </c>
      <c r="R22" s="137"/>
    </row>
    <row r="23" spans="1:18" ht="15">
      <c r="A23" s="18" t="str">
        <f>top_20!A22</f>
        <v>Raritan Township</v>
      </c>
      <c r="B23" s="18" t="str">
        <f>top_20!B22</f>
        <v>Hunterdon</v>
      </c>
      <c r="C23" s="49">
        <f t="shared" si="5"/>
        <v>10285746</v>
      </c>
      <c r="D23" s="46">
        <f>SUM(top_20!D22+top_20!E22)</f>
        <v>933542</v>
      </c>
      <c r="E23" s="46">
        <f>SUM(top_20!F22+top_20!G22)</f>
        <v>9352204</v>
      </c>
      <c r="F23" s="26"/>
      <c r="G23" s="5"/>
      <c r="H23" s="5"/>
      <c r="K23" s="105"/>
      <c r="L23" s="170">
        <v>16</v>
      </c>
      <c r="M23" s="171" t="str">
        <f t="shared" si="0"/>
        <v>Raritan Township</v>
      </c>
      <c r="N23" s="171" t="str">
        <f t="shared" si="1"/>
        <v>Hunterdon</v>
      </c>
      <c r="O23" s="172">
        <f t="shared" si="2"/>
        <v>10285746</v>
      </c>
      <c r="P23" s="172">
        <f t="shared" si="3"/>
        <v>933542</v>
      </c>
      <c r="Q23" s="172">
        <f t="shared" si="4"/>
        <v>9352204</v>
      </c>
      <c r="R23" s="137"/>
    </row>
    <row r="24" spans="1:18" ht="15">
      <c r="A24" s="18" t="str">
        <f>top_20!A23</f>
        <v>Middletown Township</v>
      </c>
      <c r="B24" s="18" t="str">
        <f>top_20!B23</f>
        <v>Monmouth</v>
      </c>
      <c r="C24" s="49">
        <f>D24+E24</f>
        <v>9675245</v>
      </c>
      <c r="D24" s="46">
        <f>SUM(top_20!D23+top_20!E23)</f>
        <v>4217879</v>
      </c>
      <c r="E24" s="46">
        <f>SUM(top_20!F23+top_20!G23)</f>
        <v>5457366</v>
      </c>
      <c r="F24" s="26"/>
      <c r="G24" s="5"/>
      <c r="H24" s="5"/>
      <c r="K24" s="105"/>
      <c r="L24" s="170">
        <v>17</v>
      </c>
      <c r="M24" s="171" t="str">
        <f t="shared" si="0"/>
        <v>Middletown Township</v>
      </c>
      <c r="N24" s="171" t="str">
        <f t="shared" si="1"/>
        <v>Monmouth</v>
      </c>
      <c r="O24" s="172">
        <f t="shared" si="2"/>
        <v>9675245</v>
      </c>
      <c r="P24" s="172">
        <f t="shared" si="3"/>
        <v>4217879</v>
      </c>
      <c r="Q24" s="172">
        <f t="shared" si="4"/>
        <v>5457366</v>
      </c>
      <c r="R24" s="137"/>
    </row>
    <row r="25" spans="1:18" ht="15">
      <c r="A25" s="18" t="str">
        <f>top_20!A24</f>
        <v>Jackson Township</v>
      </c>
      <c r="B25" s="18" t="str">
        <f>top_20!B24</f>
        <v>Ocean</v>
      </c>
      <c r="C25" s="49">
        <f t="shared" si="5"/>
        <v>9370297</v>
      </c>
      <c r="D25" s="46">
        <f>SUM(top_20!D24+top_20!E24)</f>
        <v>8862747</v>
      </c>
      <c r="E25" s="46">
        <f>SUM(top_20!F24+top_20!G24)</f>
        <v>507550</v>
      </c>
      <c r="F25" s="26"/>
      <c r="G25" s="5"/>
      <c r="H25" s="5"/>
      <c r="K25" s="105"/>
      <c r="L25" s="170">
        <v>18</v>
      </c>
      <c r="M25" s="171" t="str">
        <f t="shared" si="0"/>
        <v>Jackson Township</v>
      </c>
      <c r="N25" s="171" t="str">
        <f t="shared" si="1"/>
        <v>Ocean</v>
      </c>
      <c r="O25" s="172">
        <f t="shared" si="2"/>
        <v>9370297</v>
      </c>
      <c r="P25" s="172">
        <f t="shared" si="3"/>
        <v>8862747</v>
      </c>
      <c r="Q25" s="172">
        <f t="shared" si="4"/>
        <v>507550</v>
      </c>
      <c r="R25" s="137"/>
    </row>
    <row r="26" spans="1:18" ht="15">
      <c r="A26" s="18" t="str">
        <f>top_20!A25</f>
        <v>South Plainfield Borough</v>
      </c>
      <c r="B26" s="18" t="str">
        <f>top_20!B25</f>
        <v>Middlesex</v>
      </c>
      <c r="C26" s="49">
        <f t="shared" si="5"/>
        <v>8908022</v>
      </c>
      <c r="D26" s="46">
        <f>SUM(top_20!D25+top_20!E25)</f>
        <v>187654</v>
      </c>
      <c r="E26" s="46">
        <f>SUM(top_20!F25+top_20!G25)</f>
        <v>8720368</v>
      </c>
      <c r="F26" s="26"/>
      <c r="G26" s="5"/>
      <c r="H26" s="5"/>
      <c r="K26" s="105"/>
      <c r="L26" s="170">
        <v>19</v>
      </c>
      <c r="M26" s="171" t="str">
        <f t="shared" si="0"/>
        <v>South Plainfield Borough</v>
      </c>
      <c r="N26" s="171" t="str">
        <f t="shared" si="1"/>
        <v>Middlesex</v>
      </c>
      <c r="O26" s="172">
        <f t="shared" si="2"/>
        <v>8908022</v>
      </c>
      <c r="P26" s="172">
        <f t="shared" si="3"/>
        <v>187654</v>
      </c>
      <c r="Q26" s="172">
        <f t="shared" si="4"/>
        <v>8720368</v>
      </c>
      <c r="R26" s="137"/>
    </row>
    <row r="27" spans="1:18" ht="15">
      <c r="A27" s="18" t="str">
        <f>top_20!A26</f>
        <v>Camden City</v>
      </c>
      <c r="B27" s="18" t="str">
        <f>top_20!B26</f>
        <v>Camden</v>
      </c>
      <c r="C27" s="49">
        <f>D27+E27</f>
        <v>8478403</v>
      </c>
      <c r="D27" s="46">
        <f>SUM(top_20!D26+top_20!E26)</f>
        <v>929973</v>
      </c>
      <c r="E27" s="46">
        <f>SUM(top_20!F26+top_20!G26)</f>
        <v>7548430</v>
      </c>
      <c r="F27" s="26"/>
      <c r="G27" s="5"/>
      <c r="H27" s="5"/>
      <c r="K27" s="105"/>
      <c r="L27" s="170">
        <v>20</v>
      </c>
      <c r="M27" s="171" t="str">
        <f t="shared" si="0"/>
        <v>Camden City</v>
      </c>
      <c r="N27" s="171" t="str">
        <f t="shared" si="1"/>
        <v>Camden</v>
      </c>
      <c r="O27" s="172">
        <f t="shared" si="2"/>
        <v>8478403</v>
      </c>
      <c r="P27" s="172">
        <f t="shared" si="3"/>
        <v>929973</v>
      </c>
      <c r="Q27" s="172">
        <f t="shared" si="4"/>
        <v>7548430</v>
      </c>
      <c r="R27" s="137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26">
        <f>SUM(C8:C26)</f>
        <v>310239652</v>
      </c>
      <c r="D29" s="46">
        <f>SUM(top_20!D27+top_20!E27)</f>
        <v>118077466</v>
      </c>
      <c r="E29" s="46">
        <f>SUM(top_20!F27+top_20!G27)</f>
        <v>200640589</v>
      </c>
      <c r="F29" s="26"/>
      <c r="G29" s="5"/>
      <c r="H29" s="5"/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310239652</v>
      </c>
      <c r="P29" s="172">
        <f t="shared" si="6"/>
        <v>118077466</v>
      </c>
      <c r="Q29" s="172">
        <f t="shared" si="6"/>
        <v>200640589</v>
      </c>
      <c r="R29" s="137"/>
    </row>
    <row r="30" spans="1:18" ht="15">
      <c r="A30" s="18" t="s">
        <v>6</v>
      </c>
      <c r="C30" s="45">
        <f>(top_20!C28)</f>
        <v>1413920080</v>
      </c>
      <c r="D30" s="27">
        <f>SUM(top_20!D28:E28)</f>
        <v>521690651</v>
      </c>
      <c r="E30" s="27">
        <f>SUM(top_20!F28:G28)</f>
        <v>892229429</v>
      </c>
      <c r="F30" s="41"/>
      <c r="K30" s="105"/>
      <c r="L30" s="173"/>
      <c r="M30" s="171" t="str">
        <f>A30</f>
        <v>New Jersey</v>
      </c>
      <c r="N30" s="171"/>
      <c r="O30" s="174">
        <f t="shared" si="6"/>
        <v>1413920080</v>
      </c>
      <c r="P30" s="174">
        <f t="shared" si="6"/>
        <v>521690651</v>
      </c>
      <c r="Q30" s="174">
        <f t="shared" si="6"/>
        <v>892229429</v>
      </c>
      <c r="R30" s="137"/>
    </row>
    <row r="31" spans="1:18" ht="15">
      <c r="A31" s="18" t="s">
        <v>12</v>
      </c>
      <c r="C31" s="42">
        <f>C29/C30</f>
        <v>0.21941809610625235</v>
      </c>
      <c r="D31" s="42">
        <f>D29/D30</f>
        <v>0.22633617407876455</v>
      </c>
      <c r="E31" s="42">
        <f>E29/E30</f>
        <v>0.22487555608300833</v>
      </c>
      <c r="F31" s="42"/>
      <c r="K31" s="105"/>
      <c r="L31" s="173"/>
      <c r="M31" s="171" t="str">
        <f>A31</f>
        <v>Top as a % of New Jersey</v>
      </c>
      <c r="N31" s="171"/>
      <c r="O31" s="175">
        <f>O29/O30</f>
        <v>0.21941809610625235</v>
      </c>
      <c r="P31" s="175">
        <f>P29/P30</f>
        <v>0.22633617407876455</v>
      </c>
      <c r="Q31" s="175">
        <f>Q29/Q30</f>
        <v>0.22487555608300833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184" t="str">
        <f>top_20!A32</f>
        <v>State Buildings</v>
      </c>
      <c r="N34" s="173"/>
      <c r="O34" s="174">
        <f>top_20!C32</f>
        <v>415083661</v>
      </c>
      <c r="P34" s="174">
        <f>top_20!D32+top_20!E32</f>
        <v>0</v>
      </c>
      <c r="Q34" s="174">
        <f>top_20!F32+top_20!G32</f>
        <v>415083661</v>
      </c>
      <c r="R34" s="104"/>
    </row>
    <row r="35" spans="11:18" ht="15">
      <c r="K35" s="105"/>
      <c r="L35" s="51"/>
      <c r="M35" s="51"/>
      <c r="N35" s="51"/>
      <c r="O35" s="51"/>
      <c r="P35" s="51"/>
      <c r="Q35" s="51"/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January-April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6/8/2015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4">
        <f aca="true" t="shared" si="0" ref="C7:C26">D7+E7+F7+G7</f>
        <v>238060361</v>
      </c>
      <c r="D7" s="115">
        <v>85387350</v>
      </c>
      <c r="E7" s="115">
        <v>37874503</v>
      </c>
      <c r="F7" s="115">
        <v>4977500</v>
      </c>
      <c r="G7" s="115">
        <v>109821008</v>
      </c>
      <c r="H7" s="50"/>
      <c r="I7" s="58"/>
      <c r="K7" s="128"/>
    </row>
    <row r="8" spans="1:11" ht="15">
      <c r="A8" s="17" t="s">
        <v>1115</v>
      </c>
      <c r="B8" s="17" t="s">
        <v>1503</v>
      </c>
      <c r="C8" s="116">
        <f t="shared" si="0"/>
        <v>94418157</v>
      </c>
      <c r="D8" s="117">
        <v>57043649</v>
      </c>
      <c r="E8" s="117">
        <v>24230711</v>
      </c>
      <c r="F8" s="117">
        <v>6585143</v>
      </c>
      <c r="G8" s="117">
        <v>6558654</v>
      </c>
      <c r="H8" s="36"/>
      <c r="I8" s="58">
        <f>E8/C8</f>
        <v>0.25663189973089606</v>
      </c>
      <c r="K8" s="128"/>
    </row>
    <row r="9" spans="1:9" ht="15">
      <c r="A9" s="17" t="s">
        <v>2301</v>
      </c>
      <c r="B9" s="17" t="s">
        <v>1111</v>
      </c>
      <c r="C9" s="116">
        <f t="shared" si="0"/>
        <v>77356525</v>
      </c>
      <c r="D9" s="117">
        <v>6319429</v>
      </c>
      <c r="E9" s="117">
        <v>10642435</v>
      </c>
      <c r="F9" s="117">
        <v>13047006</v>
      </c>
      <c r="G9" s="117">
        <v>47347655</v>
      </c>
      <c r="H9" s="36"/>
      <c r="I9" s="58"/>
    </row>
    <row r="10" spans="1:9" ht="15">
      <c r="A10" s="17" t="s">
        <v>1011</v>
      </c>
      <c r="B10" s="17" t="s">
        <v>996</v>
      </c>
      <c r="C10" s="116">
        <f t="shared" si="0"/>
        <v>57811099</v>
      </c>
      <c r="D10" s="117">
        <v>32398523</v>
      </c>
      <c r="E10" s="117">
        <v>16711304</v>
      </c>
      <c r="F10" s="117">
        <v>0</v>
      </c>
      <c r="G10" s="117">
        <v>8701272</v>
      </c>
      <c r="H10" s="36"/>
      <c r="I10" s="58"/>
    </row>
    <row r="11" spans="1:9" ht="15">
      <c r="A11" s="17" t="s">
        <v>1169</v>
      </c>
      <c r="B11" s="17" t="s">
        <v>1154</v>
      </c>
      <c r="C11" s="116">
        <f t="shared" si="0"/>
        <v>52669694</v>
      </c>
      <c r="D11" s="117">
        <v>3303113</v>
      </c>
      <c r="E11" s="117">
        <v>8906574</v>
      </c>
      <c r="F11" s="117">
        <v>25563250</v>
      </c>
      <c r="G11" s="117">
        <v>14896757</v>
      </c>
      <c r="H11" s="36"/>
      <c r="I11" s="58"/>
    </row>
    <row r="12" spans="1:9" ht="15">
      <c r="A12" s="17" t="s">
        <v>1321</v>
      </c>
      <c r="B12" s="17" t="s">
        <v>1228</v>
      </c>
      <c r="C12" s="116">
        <f t="shared" si="0"/>
        <v>48625336</v>
      </c>
      <c r="D12" s="117">
        <v>3782742</v>
      </c>
      <c r="E12" s="117">
        <v>11069570</v>
      </c>
      <c r="F12" s="117">
        <v>53500</v>
      </c>
      <c r="G12" s="117">
        <v>33719524</v>
      </c>
      <c r="H12" s="36"/>
      <c r="I12" s="58"/>
    </row>
    <row r="13" spans="1:9" ht="15">
      <c r="A13" s="17" t="s">
        <v>901</v>
      </c>
      <c r="B13" s="17" t="s">
        <v>860</v>
      </c>
      <c r="C13" s="116">
        <f t="shared" si="0"/>
        <v>46723663</v>
      </c>
      <c r="D13" s="117">
        <v>1888636</v>
      </c>
      <c r="E13" s="117">
        <v>10498074</v>
      </c>
      <c r="F13" s="117">
        <v>6777194</v>
      </c>
      <c r="G13" s="117">
        <v>27559759</v>
      </c>
      <c r="H13" s="36"/>
      <c r="I13" s="58"/>
    </row>
    <row r="14" spans="1:9" ht="15">
      <c r="A14" s="17" t="s">
        <v>847</v>
      </c>
      <c r="B14" s="17" t="s">
        <v>817</v>
      </c>
      <c r="C14" s="116">
        <f t="shared" si="0"/>
        <v>44707739</v>
      </c>
      <c r="D14" s="117">
        <v>517502</v>
      </c>
      <c r="E14" s="117">
        <v>2318430</v>
      </c>
      <c r="F14" s="117">
        <v>39265616</v>
      </c>
      <c r="G14" s="117">
        <v>2606191</v>
      </c>
      <c r="H14" s="36"/>
      <c r="I14" s="58"/>
    </row>
    <row r="15" spans="1:9" ht="15">
      <c r="A15" s="17" t="s">
        <v>1544</v>
      </c>
      <c r="B15" s="17" t="s">
        <v>1503</v>
      </c>
      <c r="C15" s="116">
        <f t="shared" si="0"/>
        <v>41108997</v>
      </c>
      <c r="D15" s="117">
        <v>26496990</v>
      </c>
      <c r="E15" s="117">
        <v>4750215</v>
      </c>
      <c r="F15" s="117">
        <v>2850663</v>
      </c>
      <c r="G15" s="117">
        <v>7011129</v>
      </c>
      <c r="H15" s="36"/>
      <c r="I15" s="58"/>
    </row>
    <row r="16" spans="1:9" ht="15">
      <c r="A16" s="17" t="s">
        <v>1215</v>
      </c>
      <c r="B16" s="17" t="s">
        <v>1154</v>
      </c>
      <c r="C16" s="116">
        <f t="shared" si="0"/>
        <v>39110075</v>
      </c>
      <c r="D16" s="117">
        <v>6454479</v>
      </c>
      <c r="E16" s="117">
        <v>4143968</v>
      </c>
      <c r="F16" s="117">
        <v>4</v>
      </c>
      <c r="G16" s="117">
        <v>28511624</v>
      </c>
      <c r="H16" s="36"/>
      <c r="I16" s="58"/>
    </row>
    <row r="17" spans="1:9" ht="15">
      <c r="A17" s="17" t="s">
        <v>394</v>
      </c>
      <c r="B17" s="17" t="s">
        <v>325</v>
      </c>
      <c r="C17" s="116">
        <f t="shared" si="0"/>
        <v>37287180</v>
      </c>
      <c r="D17" s="117">
        <v>8080220</v>
      </c>
      <c r="E17" s="117">
        <v>1375010</v>
      </c>
      <c r="F17" s="117">
        <v>18996100</v>
      </c>
      <c r="G17" s="117">
        <v>8835850</v>
      </c>
      <c r="H17" s="36"/>
      <c r="I17" s="58"/>
    </row>
    <row r="18" spans="1:9" ht="15">
      <c r="A18" s="17" t="s">
        <v>792</v>
      </c>
      <c r="B18" s="17" t="s">
        <v>768</v>
      </c>
      <c r="C18" s="116">
        <f t="shared" si="0"/>
        <v>37258547</v>
      </c>
      <c r="D18" s="117">
        <v>22335185</v>
      </c>
      <c r="E18" s="117">
        <v>5808151</v>
      </c>
      <c r="F18" s="117">
        <v>237300</v>
      </c>
      <c r="G18" s="117">
        <v>8877911</v>
      </c>
      <c r="H18" s="36"/>
      <c r="I18" s="58"/>
    </row>
    <row r="19" spans="1:9" ht="15">
      <c r="A19" s="17" t="s">
        <v>1227</v>
      </c>
      <c r="B19" s="17" t="s">
        <v>1154</v>
      </c>
      <c r="C19" s="116">
        <f t="shared" si="0"/>
        <v>37109679</v>
      </c>
      <c r="D19" s="117">
        <v>4475914</v>
      </c>
      <c r="E19" s="117">
        <v>6731360</v>
      </c>
      <c r="F19" s="117">
        <v>5455591</v>
      </c>
      <c r="G19" s="117">
        <v>20446814</v>
      </c>
      <c r="H19" s="36"/>
      <c r="I19" s="58"/>
    </row>
    <row r="20" spans="1:9" ht="15">
      <c r="A20" s="17" t="s">
        <v>162</v>
      </c>
      <c r="B20" s="17" t="s">
        <v>130</v>
      </c>
      <c r="C20" s="116">
        <f t="shared" si="0"/>
        <v>34884719</v>
      </c>
      <c r="D20" s="117">
        <v>29465634</v>
      </c>
      <c r="E20" s="117">
        <v>2831563</v>
      </c>
      <c r="F20" s="117">
        <v>990900</v>
      </c>
      <c r="G20" s="117">
        <v>1596622</v>
      </c>
      <c r="H20" s="36"/>
      <c r="I20" s="58"/>
    </row>
    <row r="21" spans="1:9" ht="15">
      <c r="A21" s="17" t="s">
        <v>957</v>
      </c>
      <c r="B21" s="17" t="s">
        <v>1154</v>
      </c>
      <c r="C21" s="116">
        <f t="shared" si="0"/>
        <v>33710900</v>
      </c>
      <c r="D21" s="117">
        <v>21725622</v>
      </c>
      <c r="E21" s="117">
        <v>5734419</v>
      </c>
      <c r="F21" s="117">
        <v>892501</v>
      </c>
      <c r="G21" s="117">
        <v>5358358</v>
      </c>
      <c r="H21" s="36"/>
      <c r="I21" s="58"/>
    </row>
    <row r="22" spans="1:9" ht="15">
      <c r="A22" s="17" t="s">
        <v>1686</v>
      </c>
      <c r="B22" s="17" t="s">
        <v>1154</v>
      </c>
      <c r="C22" s="116">
        <f t="shared" si="0"/>
        <v>31121636</v>
      </c>
      <c r="D22" s="117">
        <v>1</v>
      </c>
      <c r="E22" s="117">
        <v>22484076</v>
      </c>
      <c r="F22" s="117">
        <v>0</v>
      </c>
      <c r="G22" s="117">
        <v>8637559</v>
      </c>
      <c r="H22" s="36"/>
      <c r="I22" s="58"/>
    </row>
    <row r="23" spans="1:9" ht="15">
      <c r="A23" s="17" t="s">
        <v>889</v>
      </c>
      <c r="B23" s="17" t="s">
        <v>860</v>
      </c>
      <c r="C23" s="116">
        <f t="shared" si="0"/>
        <v>30838723</v>
      </c>
      <c r="D23" s="117">
        <v>5677302</v>
      </c>
      <c r="E23" s="117">
        <v>18411719</v>
      </c>
      <c r="F23" s="117">
        <v>3180</v>
      </c>
      <c r="G23" s="117">
        <v>6746522</v>
      </c>
      <c r="H23" s="36"/>
      <c r="I23" s="58"/>
    </row>
    <row r="24" spans="1:9" ht="15">
      <c r="A24" s="17" t="s">
        <v>1521</v>
      </c>
      <c r="B24" s="17" t="s">
        <v>1503</v>
      </c>
      <c r="C24" s="116">
        <f t="shared" si="0"/>
        <v>30089197</v>
      </c>
      <c r="D24" s="117">
        <v>7731842</v>
      </c>
      <c r="E24" s="117">
        <v>14156987</v>
      </c>
      <c r="F24" s="117">
        <v>1533265</v>
      </c>
      <c r="G24" s="117">
        <v>6667103</v>
      </c>
      <c r="H24" s="61"/>
      <c r="I24" s="58"/>
    </row>
    <row r="25" spans="1:9" ht="15">
      <c r="A25" s="17" t="s">
        <v>138</v>
      </c>
      <c r="B25" s="17" t="s">
        <v>130</v>
      </c>
      <c r="C25" s="116">
        <f t="shared" si="0"/>
        <v>30018408</v>
      </c>
      <c r="D25" s="117">
        <v>0</v>
      </c>
      <c r="E25" s="117">
        <v>4227682</v>
      </c>
      <c r="F25" s="117">
        <v>830591</v>
      </c>
      <c r="G25" s="117">
        <v>24960135</v>
      </c>
      <c r="H25" s="36"/>
      <c r="I25" s="58"/>
    </row>
    <row r="26" spans="1:9" ht="15">
      <c r="A26" s="17" t="s">
        <v>464</v>
      </c>
      <c r="B26" s="17" t="s">
        <v>325</v>
      </c>
      <c r="C26" s="116">
        <f t="shared" si="0"/>
        <v>29436447</v>
      </c>
      <c r="D26" s="117">
        <v>4195300</v>
      </c>
      <c r="E26" s="117">
        <v>2783239</v>
      </c>
      <c r="F26" s="117">
        <v>4728800</v>
      </c>
      <c r="G26" s="117">
        <v>17729108</v>
      </c>
      <c r="H26" s="36"/>
      <c r="I26" s="58"/>
    </row>
    <row r="27" spans="1:7" ht="15">
      <c r="A27" s="18" t="s">
        <v>11</v>
      </c>
      <c r="B27" s="17"/>
      <c r="C27" s="49">
        <f>SUM(C7:C26)</f>
        <v>1072347082</v>
      </c>
      <c r="D27" s="36">
        <f>SUM(D7:D26)</f>
        <v>327279433</v>
      </c>
      <c r="E27" s="36">
        <f>SUM(E7:E26)</f>
        <v>215689990</v>
      </c>
      <c r="F27" s="36">
        <f>SUM(F7:F26)</f>
        <v>132788104</v>
      </c>
      <c r="G27" s="36">
        <f>SUM(G7:G26)</f>
        <v>396589555</v>
      </c>
    </row>
    <row r="28" spans="1:7" ht="15">
      <c r="A28" s="18" t="s">
        <v>6</v>
      </c>
      <c r="C28" s="39">
        <f>work_ytd!F29</f>
        <v>4039461004</v>
      </c>
      <c r="D28" s="39">
        <f>work_ytd!G29</f>
        <v>925022043</v>
      </c>
      <c r="E28" s="39">
        <f>work_ytd!H29</f>
        <v>1031460963</v>
      </c>
      <c r="F28" s="39">
        <f>work_ytd!I29</f>
        <v>791207395</v>
      </c>
      <c r="G28" s="39">
        <f>work_ytd!J29</f>
        <v>1291770603</v>
      </c>
    </row>
    <row r="29" spans="1:7" ht="15">
      <c r="A29" s="18" t="s">
        <v>12</v>
      </c>
      <c r="C29" s="42">
        <f>C27/C28</f>
        <v>0.2654678633951729</v>
      </c>
      <c r="D29" s="42">
        <f>D27/D28</f>
        <v>0.35380717192271277</v>
      </c>
      <c r="E29" s="42">
        <f>E27/E28</f>
        <v>0.20911115179062767</v>
      </c>
      <c r="F29" s="42">
        <f>F27/F28</f>
        <v>0.16782970538337802</v>
      </c>
      <c r="G29" s="42">
        <f>G27/G28</f>
        <v>0.30701237052380886</v>
      </c>
    </row>
    <row r="31" ht="15">
      <c r="D31" s="53"/>
    </row>
    <row r="32" spans="1:7" ht="15">
      <c r="A32" s="18" t="s">
        <v>119</v>
      </c>
      <c r="C32" s="44">
        <f>work_ytd!F28</f>
        <v>462246862</v>
      </c>
      <c r="D32" s="44">
        <f>work_ytd!G28</f>
        <v>0</v>
      </c>
      <c r="E32" s="44">
        <f>work_ytd!H28</f>
        <v>737641</v>
      </c>
      <c r="F32" s="44">
        <f>work_ytd!I28</f>
        <v>418372778</v>
      </c>
      <c r="G32" s="44">
        <f>work_ytd!J28</f>
        <v>43136443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April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6/8/2015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2301</v>
      </c>
      <c r="B7" s="17" t="s">
        <v>1111</v>
      </c>
      <c r="C7" s="114">
        <f aca="true" t="shared" si="0" ref="C7:C26">D7+E7+F7+G7</f>
        <v>45989670</v>
      </c>
      <c r="D7" s="115">
        <v>1628351</v>
      </c>
      <c r="E7" s="115">
        <v>2508504</v>
      </c>
      <c r="F7" s="115">
        <v>1902135</v>
      </c>
      <c r="G7" s="115">
        <v>39950680</v>
      </c>
      <c r="H7" s="36"/>
      <c r="I7" s="72"/>
    </row>
    <row r="8" spans="1:12" ht="15">
      <c r="A8" s="17" t="s">
        <v>1011</v>
      </c>
      <c r="B8" s="17" t="s">
        <v>996</v>
      </c>
      <c r="C8" s="116">
        <f t="shared" si="0"/>
        <v>34886002</v>
      </c>
      <c r="D8" s="117">
        <v>29295520</v>
      </c>
      <c r="E8" s="117">
        <v>4371034</v>
      </c>
      <c r="F8" s="117">
        <v>0</v>
      </c>
      <c r="G8" s="117">
        <v>1219448</v>
      </c>
      <c r="H8" s="36"/>
      <c r="I8" s="72"/>
      <c r="K8" s="128"/>
      <c r="L8" s="69"/>
    </row>
    <row r="9" spans="1:12" ht="15">
      <c r="A9" s="17" t="s">
        <v>1115</v>
      </c>
      <c r="B9" s="17" t="s">
        <v>1503</v>
      </c>
      <c r="C9" s="116">
        <f t="shared" si="0"/>
        <v>21947142</v>
      </c>
      <c r="D9" s="117">
        <v>8228808</v>
      </c>
      <c r="E9" s="117">
        <v>8890059</v>
      </c>
      <c r="F9" s="117">
        <v>2176001</v>
      </c>
      <c r="G9" s="117">
        <v>2652274</v>
      </c>
      <c r="H9" s="36"/>
      <c r="I9" s="72"/>
      <c r="L9" s="5"/>
    </row>
    <row r="10" spans="1:9" ht="15">
      <c r="A10" s="17" t="s">
        <v>1422</v>
      </c>
      <c r="B10" s="17" t="s">
        <v>1386</v>
      </c>
      <c r="C10" s="116">
        <f t="shared" si="0"/>
        <v>21831960</v>
      </c>
      <c r="D10" s="117">
        <v>296000</v>
      </c>
      <c r="E10" s="117">
        <v>431375</v>
      </c>
      <c r="F10" s="117">
        <v>19539000</v>
      </c>
      <c r="G10" s="117">
        <v>1565585</v>
      </c>
      <c r="H10" s="36"/>
      <c r="I10" s="72"/>
    </row>
    <row r="11" spans="1:9" ht="15">
      <c r="A11" s="17" t="s">
        <v>44</v>
      </c>
      <c r="B11" s="17" t="s">
        <v>1700</v>
      </c>
      <c r="C11" s="116">
        <f t="shared" si="0"/>
        <v>19262018</v>
      </c>
      <c r="D11" s="117">
        <v>4792503</v>
      </c>
      <c r="E11" s="117">
        <v>1013239</v>
      </c>
      <c r="F11" s="117">
        <v>13204276</v>
      </c>
      <c r="G11" s="117">
        <v>252000</v>
      </c>
      <c r="H11" s="36"/>
      <c r="I11" s="72"/>
    </row>
    <row r="12" spans="1:9" ht="15">
      <c r="A12" s="17" t="s">
        <v>39</v>
      </c>
      <c r="B12" s="17" t="s">
        <v>1700</v>
      </c>
      <c r="C12" s="116">
        <f t="shared" si="0"/>
        <v>16402848</v>
      </c>
      <c r="D12" s="117">
        <v>0</v>
      </c>
      <c r="E12" s="117">
        <v>305218</v>
      </c>
      <c r="F12" s="117">
        <v>16000000</v>
      </c>
      <c r="G12" s="117">
        <v>97630</v>
      </c>
      <c r="H12" s="36"/>
      <c r="I12" s="72"/>
    </row>
    <row r="13" spans="1:9" ht="15">
      <c r="A13" s="17" t="s">
        <v>464</v>
      </c>
      <c r="B13" s="17" t="s">
        <v>325</v>
      </c>
      <c r="C13" s="116">
        <f t="shared" si="0"/>
        <v>14093431</v>
      </c>
      <c r="D13" s="117">
        <v>1125800</v>
      </c>
      <c r="E13" s="117">
        <v>1372740</v>
      </c>
      <c r="F13" s="117">
        <v>4728800</v>
      </c>
      <c r="G13" s="117">
        <v>6866091</v>
      </c>
      <c r="H13" s="36"/>
      <c r="I13" s="72"/>
    </row>
    <row r="14" spans="1:9" ht="15">
      <c r="A14" s="17" t="s">
        <v>554</v>
      </c>
      <c r="B14" s="17" t="s">
        <v>536</v>
      </c>
      <c r="C14" s="116">
        <f t="shared" si="0"/>
        <v>14084102</v>
      </c>
      <c r="D14" s="117">
        <v>1092500</v>
      </c>
      <c r="E14" s="117">
        <v>334444</v>
      </c>
      <c r="F14" s="117">
        <v>7048000</v>
      </c>
      <c r="G14" s="117">
        <v>5609158</v>
      </c>
      <c r="H14" s="36"/>
      <c r="I14" s="72"/>
    </row>
    <row r="15" spans="1:9" ht="15">
      <c r="A15" s="17" t="s">
        <v>901</v>
      </c>
      <c r="B15" s="17" t="s">
        <v>860</v>
      </c>
      <c r="C15" s="116">
        <f t="shared" si="0"/>
        <v>13772225</v>
      </c>
      <c r="D15" s="117">
        <v>1010223</v>
      </c>
      <c r="E15" s="117">
        <v>2361845</v>
      </c>
      <c r="F15" s="117">
        <v>1410001</v>
      </c>
      <c r="G15" s="117">
        <v>8990156</v>
      </c>
      <c r="H15" s="36"/>
      <c r="I15" s="72"/>
    </row>
    <row r="16" spans="1:9" ht="15">
      <c r="A16" s="17" t="s">
        <v>141</v>
      </c>
      <c r="B16" s="17" t="s">
        <v>130</v>
      </c>
      <c r="C16" s="116">
        <f t="shared" si="0"/>
        <v>12521851</v>
      </c>
      <c r="D16" s="117">
        <v>749600</v>
      </c>
      <c r="E16" s="117">
        <v>1259278</v>
      </c>
      <c r="F16" s="117">
        <v>9634000</v>
      </c>
      <c r="G16" s="117">
        <v>878973</v>
      </c>
      <c r="H16" s="36"/>
      <c r="I16" s="72"/>
    </row>
    <row r="17" spans="1:9" ht="15">
      <c r="A17" s="17" t="s">
        <v>1169</v>
      </c>
      <c r="B17" s="17" t="s">
        <v>1154</v>
      </c>
      <c r="C17" s="116">
        <f t="shared" si="0"/>
        <v>12395766</v>
      </c>
      <c r="D17" s="117">
        <v>1230605</v>
      </c>
      <c r="E17" s="117">
        <v>2576689</v>
      </c>
      <c r="F17" s="117">
        <v>3091975</v>
      </c>
      <c r="G17" s="117">
        <v>5496497</v>
      </c>
      <c r="H17" s="36"/>
      <c r="I17" s="72"/>
    </row>
    <row r="18" spans="1:9" ht="15">
      <c r="A18" s="17" t="s">
        <v>1339</v>
      </c>
      <c r="B18" s="17" t="s">
        <v>1228</v>
      </c>
      <c r="C18" s="116">
        <f t="shared" si="0"/>
        <v>12110592</v>
      </c>
      <c r="D18" s="117">
        <v>10698750</v>
      </c>
      <c r="E18" s="117">
        <v>843707</v>
      </c>
      <c r="F18" s="117">
        <v>3500</v>
      </c>
      <c r="G18" s="117">
        <v>564635</v>
      </c>
      <c r="H18" s="36"/>
      <c r="I18" s="72"/>
    </row>
    <row r="19" spans="1:9" ht="15">
      <c r="A19" s="17" t="s">
        <v>847</v>
      </c>
      <c r="B19" s="17" t="s">
        <v>817</v>
      </c>
      <c r="C19" s="116">
        <f t="shared" si="0"/>
        <v>11183080</v>
      </c>
      <c r="D19" s="117">
        <v>95000</v>
      </c>
      <c r="E19" s="117">
        <v>361098</v>
      </c>
      <c r="F19" s="117">
        <v>10159416</v>
      </c>
      <c r="G19" s="117">
        <v>567566</v>
      </c>
      <c r="H19" s="36"/>
      <c r="I19" s="72"/>
    </row>
    <row r="20" spans="1:9" ht="15">
      <c r="A20" s="17" t="s">
        <v>957</v>
      </c>
      <c r="B20" s="17" t="s">
        <v>1154</v>
      </c>
      <c r="C20" s="116">
        <f t="shared" si="0"/>
        <v>10982789</v>
      </c>
      <c r="D20" s="117">
        <v>6554194</v>
      </c>
      <c r="E20" s="117">
        <v>1845676</v>
      </c>
      <c r="F20" s="117">
        <v>110000</v>
      </c>
      <c r="G20" s="117">
        <v>2472919</v>
      </c>
      <c r="H20" s="36"/>
      <c r="I20" s="72"/>
    </row>
    <row r="21" spans="1:9" ht="15">
      <c r="A21" s="17" t="s">
        <v>1521</v>
      </c>
      <c r="B21" s="17" t="s">
        <v>1503</v>
      </c>
      <c r="C21" s="116">
        <f t="shared" si="0"/>
        <v>10536866</v>
      </c>
      <c r="D21" s="117">
        <v>3192331</v>
      </c>
      <c r="E21" s="117">
        <v>4480580</v>
      </c>
      <c r="F21" s="117">
        <v>19865</v>
      </c>
      <c r="G21" s="117">
        <v>2844090</v>
      </c>
      <c r="H21" s="36"/>
      <c r="I21" s="72"/>
    </row>
    <row r="22" spans="1:9" ht="15">
      <c r="A22" s="17" t="s">
        <v>1095</v>
      </c>
      <c r="B22" s="17" t="s">
        <v>1033</v>
      </c>
      <c r="C22" s="116">
        <f t="shared" si="0"/>
        <v>10285746</v>
      </c>
      <c r="D22" s="117">
        <v>282502</v>
      </c>
      <c r="E22" s="117">
        <v>651040</v>
      </c>
      <c r="F22" s="117">
        <v>32351</v>
      </c>
      <c r="G22" s="117">
        <v>9319853</v>
      </c>
      <c r="H22" s="36"/>
      <c r="I22" s="72"/>
    </row>
    <row r="23" spans="1:9" ht="15">
      <c r="A23" s="17" t="s">
        <v>1321</v>
      </c>
      <c r="B23" s="17" t="s">
        <v>1228</v>
      </c>
      <c r="C23" s="116">
        <f t="shared" si="0"/>
        <v>9675245</v>
      </c>
      <c r="D23" s="117">
        <v>236803</v>
      </c>
      <c r="E23" s="117">
        <v>3981076</v>
      </c>
      <c r="F23" s="117">
        <v>0</v>
      </c>
      <c r="G23" s="117">
        <v>5457366</v>
      </c>
      <c r="H23" s="36"/>
      <c r="I23" s="72"/>
    </row>
    <row r="24" spans="1:9" ht="15">
      <c r="A24" s="17" t="s">
        <v>1535</v>
      </c>
      <c r="B24" s="17" t="s">
        <v>1503</v>
      </c>
      <c r="C24" s="116">
        <f t="shared" si="0"/>
        <v>9370297</v>
      </c>
      <c r="D24" s="117">
        <v>6797146</v>
      </c>
      <c r="E24" s="117">
        <v>2065601</v>
      </c>
      <c r="F24" s="117">
        <v>44776</v>
      </c>
      <c r="G24" s="117">
        <v>462774</v>
      </c>
      <c r="H24" s="36"/>
      <c r="I24" s="72"/>
    </row>
    <row r="25" spans="1:9" ht="15">
      <c r="A25" s="17" t="s">
        <v>1218</v>
      </c>
      <c r="B25" s="17" t="s">
        <v>1154</v>
      </c>
      <c r="C25" s="116">
        <f t="shared" si="0"/>
        <v>8908022</v>
      </c>
      <c r="D25" s="117">
        <v>0</v>
      </c>
      <c r="E25" s="117">
        <v>187654</v>
      </c>
      <c r="F25" s="117">
        <v>0</v>
      </c>
      <c r="G25" s="117">
        <v>8720368</v>
      </c>
      <c r="H25" s="36"/>
      <c r="I25" s="72"/>
    </row>
    <row r="26" spans="1:9" ht="15">
      <c r="A26" s="17" t="s">
        <v>680</v>
      </c>
      <c r="B26" s="17" t="s">
        <v>656</v>
      </c>
      <c r="C26" s="116">
        <f t="shared" si="0"/>
        <v>8478403</v>
      </c>
      <c r="D26" s="117">
        <v>4000</v>
      </c>
      <c r="E26" s="117">
        <v>925973</v>
      </c>
      <c r="F26" s="117">
        <v>0</v>
      </c>
      <c r="G26" s="117">
        <v>7548430</v>
      </c>
      <c r="H26" s="36"/>
      <c r="I26" s="72"/>
    </row>
    <row r="27" spans="1:9" ht="15">
      <c r="A27" s="18" t="s">
        <v>11</v>
      </c>
      <c r="B27" s="17"/>
      <c r="C27" s="49">
        <f>SUM(C7:C26)</f>
        <v>318718055</v>
      </c>
      <c r="D27" s="36">
        <f>SUM(D7:D26)</f>
        <v>77310636</v>
      </c>
      <c r="E27" s="36">
        <f>SUM(E7:E26)</f>
        <v>40766830</v>
      </c>
      <c r="F27" s="36">
        <f>SUM(F7:F26)</f>
        <v>89104096</v>
      </c>
      <c r="G27" s="36">
        <f>SUM(G7:G26)</f>
        <v>111536493</v>
      </c>
      <c r="I27" s="3"/>
    </row>
    <row r="28" spans="1:7" ht="15">
      <c r="A28" s="18" t="s">
        <v>6</v>
      </c>
      <c r="C28" s="39">
        <f>work!F29</f>
        <v>1413920080</v>
      </c>
      <c r="D28" s="39">
        <f>work!G29</f>
        <v>229383339</v>
      </c>
      <c r="E28" s="39">
        <f>work!H29</f>
        <v>292307312</v>
      </c>
      <c r="F28" s="39">
        <f>work!I29</f>
        <v>528147964</v>
      </c>
      <c r="G28" s="39">
        <f>work!J29</f>
        <v>364081465</v>
      </c>
    </row>
    <row r="29" spans="1:7" ht="15">
      <c r="A29" s="18" t="s">
        <v>12</v>
      </c>
      <c r="C29" s="42">
        <f>C27/C28</f>
        <v>0.2254144767503408</v>
      </c>
      <c r="D29" s="42">
        <f>D27/D28</f>
        <v>0.3370368411979564</v>
      </c>
      <c r="E29" s="42">
        <f>E27/E28</f>
        <v>0.1394656525047858</v>
      </c>
      <c r="F29" s="42">
        <f>F27/F28</f>
        <v>0.16871047902023154</v>
      </c>
      <c r="G29" s="42">
        <f>G27/G28</f>
        <v>0.30635037408454724</v>
      </c>
    </row>
    <row r="32" spans="1:7" ht="15">
      <c r="A32" s="67" t="s">
        <v>119</v>
      </c>
      <c r="C32" s="114">
        <f>D32+E32+F32+G32</f>
        <v>415083661</v>
      </c>
      <c r="D32" s="115">
        <v>0</v>
      </c>
      <c r="E32" s="115">
        <v>0</v>
      </c>
      <c r="F32" s="115">
        <v>393216454</v>
      </c>
      <c r="G32" s="115">
        <v>21867207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1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4" t="s">
        <v>2302</v>
      </c>
      <c r="M1" s="102"/>
    </row>
    <row r="2" spans="1:21" ht="15.75">
      <c r="A2" s="15" t="str">
        <f>work!A1</f>
        <v>Estimated cost of construction authorized by building permits, April 2015</v>
      </c>
      <c r="L2" s="147"/>
      <c r="M2" s="148" t="str">
        <f>A2</f>
        <v>Estimated cost of construction authorized by building permits, April 2015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6/8/2015</v>
      </c>
      <c r="L3" s="151"/>
      <c r="M3" s="152" t="str">
        <f>A3</f>
        <v>Source:  New Jersey Department of Community Affairs, 6/8/2015</v>
      </c>
      <c r="N3" s="153"/>
      <c r="O3" s="153"/>
      <c r="P3" s="153"/>
      <c r="Q3" s="153"/>
      <c r="R3" s="153"/>
      <c r="S3" s="153"/>
      <c r="T3" s="153"/>
      <c r="U3" s="154"/>
    </row>
    <row r="4" spans="1:21" ht="15">
      <c r="A4" s="16"/>
      <c r="L4" s="105"/>
      <c r="Q4" s="104"/>
      <c r="T4" s="51"/>
      <c r="U4" s="103"/>
    </row>
    <row r="5" spans="1:21" ht="15">
      <c r="A5" s="3"/>
      <c r="B5" s="3"/>
      <c r="L5" s="106"/>
      <c r="M5" s="34"/>
      <c r="N5" s="34"/>
      <c r="O5" s="34" t="s">
        <v>2321</v>
      </c>
      <c r="P5" s="34"/>
      <c r="Q5" s="110"/>
      <c r="S5" s="30" t="str">
        <f>F6</f>
        <v>Year-to-Date</v>
      </c>
      <c r="T5" s="51"/>
      <c r="U5" s="104"/>
    </row>
    <row r="6" spans="1:21" ht="15">
      <c r="A6" s="3"/>
      <c r="B6" s="187" t="s">
        <v>2314</v>
      </c>
      <c r="C6" s="187"/>
      <c r="D6" s="187"/>
      <c r="E6" s="97"/>
      <c r="F6" s="187" t="s">
        <v>2268</v>
      </c>
      <c r="G6" s="187"/>
      <c r="H6" s="187"/>
      <c r="L6" s="107"/>
      <c r="M6" s="22"/>
      <c r="N6" s="22"/>
      <c r="O6" s="22"/>
      <c r="P6" s="22"/>
      <c r="Q6" s="111"/>
      <c r="T6" s="51"/>
      <c r="U6" s="104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60"/>
      <c r="M7" s="142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3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55"/>
    </row>
    <row r="8" spans="1:21" ht="16.5" thickBot="1" thickTop="1">
      <c r="A8" s="37" t="s">
        <v>255</v>
      </c>
      <c r="B8" s="39">
        <f>C8+D8</f>
        <v>27497843</v>
      </c>
      <c r="C8" s="40">
        <f>SUM(work!G7:H7)</f>
        <v>11294073</v>
      </c>
      <c r="D8" s="44">
        <f>SUM(work!I7:J7)</f>
        <v>16203770</v>
      </c>
      <c r="E8" s="44"/>
      <c r="F8" s="39">
        <f>G8+H8</f>
        <v>92343440</v>
      </c>
      <c r="G8" s="44">
        <f>SUM(work_ytd!G7:H7)</f>
        <v>52781740</v>
      </c>
      <c r="H8" s="44">
        <f>SUM(work_ytd!I7:J7)</f>
        <v>39561700</v>
      </c>
      <c r="I8" s="38"/>
      <c r="J8" s="38"/>
      <c r="K8" s="38"/>
      <c r="L8" s="105"/>
      <c r="M8" s="139" t="str">
        <f aca="true" t="shared" si="1" ref="M8:M29">A8</f>
        <v>Atlantic</v>
      </c>
      <c r="N8" s="140">
        <f aca="true" t="shared" si="2" ref="N8:P23">B8</f>
        <v>27497843</v>
      </c>
      <c r="O8" s="140">
        <f t="shared" si="2"/>
        <v>11294073</v>
      </c>
      <c r="P8" s="140">
        <f t="shared" si="2"/>
        <v>16203770</v>
      </c>
      <c r="Q8" s="141"/>
      <c r="R8" s="139">
        <f t="shared" si="0"/>
        <v>92343440</v>
      </c>
      <c r="S8" s="140">
        <f t="shared" si="0"/>
        <v>52781740</v>
      </c>
      <c r="T8" s="157">
        <f t="shared" si="0"/>
        <v>39561700</v>
      </c>
      <c r="U8" s="156"/>
    </row>
    <row r="9" spans="1:21" ht="15.75" thickBot="1">
      <c r="A9" s="37" t="s">
        <v>325</v>
      </c>
      <c r="B9" s="37">
        <f aca="true" t="shared" si="3" ref="B9:B31">C9+D9</f>
        <v>120724055</v>
      </c>
      <c r="C9" s="38">
        <f>SUM(work!G8:H8)</f>
        <v>70519901</v>
      </c>
      <c r="D9" s="46">
        <f>SUM(work!I8:J8)</f>
        <v>50204154</v>
      </c>
      <c r="E9" s="46"/>
      <c r="F9" s="37">
        <f aca="true" t="shared" si="4" ref="F9:F29">G9+H9</f>
        <v>409278111</v>
      </c>
      <c r="G9" s="46">
        <f>SUM(work_ytd!G8:H8)</f>
        <v>214063126</v>
      </c>
      <c r="H9" s="46">
        <f>SUM(work_ytd!I8:J8)</f>
        <v>195214985</v>
      </c>
      <c r="I9" s="38"/>
      <c r="J9" s="38"/>
      <c r="K9" s="38"/>
      <c r="L9" s="105"/>
      <c r="M9" s="138" t="str">
        <f t="shared" si="1"/>
        <v>Bergen</v>
      </c>
      <c r="N9" s="124">
        <f t="shared" si="2"/>
        <v>120724055</v>
      </c>
      <c r="O9" s="124">
        <f t="shared" si="2"/>
        <v>70519901</v>
      </c>
      <c r="P9" s="124">
        <f t="shared" si="2"/>
        <v>50204154</v>
      </c>
      <c r="Q9" s="132"/>
      <c r="R9" s="133">
        <f t="shared" si="0"/>
        <v>409278111</v>
      </c>
      <c r="S9" s="124">
        <f t="shared" si="0"/>
        <v>214063126</v>
      </c>
      <c r="T9" s="158">
        <f t="shared" si="0"/>
        <v>195214985</v>
      </c>
      <c r="U9" s="104"/>
    </row>
    <row r="10" spans="1:21" ht="15.75" thickBot="1">
      <c r="A10" s="37" t="s">
        <v>536</v>
      </c>
      <c r="B10" s="37">
        <f t="shared" si="3"/>
        <v>61053801</v>
      </c>
      <c r="C10" s="38">
        <f>SUM(work!G9:H9)</f>
        <v>25350062</v>
      </c>
      <c r="D10" s="46">
        <f>SUM(work!I9:J9)</f>
        <v>35703739</v>
      </c>
      <c r="E10" s="46"/>
      <c r="F10" s="37">
        <f t="shared" si="4"/>
        <v>167649178</v>
      </c>
      <c r="G10" s="46">
        <f>SUM(work_ytd!G9:H9)</f>
        <v>71563018</v>
      </c>
      <c r="H10" s="46">
        <f>SUM(work_ytd!I9:J9)</f>
        <v>96086160</v>
      </c>
      <c r="I10" s="38"/>
      <c r="J10" s="38"/>
      <c r="K10" s="38"/>
      <c r="L10" s="105"/>
      <c r="M10" s="138" t="str">
        <f t="shared" si="1"/>
        <v>Burlington</v>
      </c>
      <c r="N10" s="124">
        <f t="shared" si="2"/>
        <v>61053801</v>
      </c>
      <c r="O10" s="124">
        <f t="shared" si="2"/>
        <v>25350062</v>
      </c>
      <c r="P10" s="124">
        <f t="shared" si="2"/>
        <v>35703739</v>
      </c>
      <c r="Q10" s="132"/>
      <c r="R10" s="133">
        <f aca="true" t="shared" si="5" ref="R10:R31">F10</f>
        <v>167649178</v>
      </c>
      <c r="S10" s="124">
        <f aca="true" t="shared" si="6" ref="S10:S31">G10</f>
        <v>71563018</v>
      </c>
      <c r="T10" s="158">
        <f aca="true" t="shared" si="7" ref="T10:T31">H10</f>
        <v>96086160</v>
      </c>
      <c r="U10" s="104"/>
    </row>
    <row r="11" spans="1:21" ht="15.75" thickBot="1">
      <c r="A11" s="37" t="s">
        <v>656</v>
      </c>
      <c r="B11" s="37">
        <f t="shared" si="3"/>
        <v>38200436</v>
      </c>
      <c r="C11" s="38">
        <f>SUM(work!G10:H10)</f>
        <v>11436299</v>
      </c>
      <c r="D11" s="46">
        <f>SUM(work!I10:J10)</f>
        <v>26764137</v>
      </c>
      <c r="E11" s="46"/>
      <c r="F11" s="37">
        <f t="shared" si="4"/>
        <v>126389520</v>
      </c>
      <c r="G11" s="46">
        <f>SUM(work_ytd!G10:H10)</f>
        <v>60896449</v>
      </c>
      <c r="H11" s="46">
        <f>SUM(work_ytd!I10:J10)</f>
        <v>65493071</v>
      </c>
      <c r="I11" s="38"/>
      <c r="J11" s="38"/>
      <c r="K11" s="38"/>
      <c r="L11" s="105"/>
      <c r="M11" s="138" t="str">
        <f t="shared" si="1"/>
        <v>Camden</v>
      </c>
      <c r="N11" s="124">
        <f t="shared" si="2"/>
        <v>38200436</v>
      </c>
      <c r="O11" s="124">
        <f t="shared" si="2"/>
        <v>11436299</v>
      </c>
      <c r="P11" s="124">
        <f t="shared" si="2"/>
        <v>26764137</v>
      </c>
      <c r="Q11" s="132"/>
      <c r="R11" s="133">
        <f t="shared" si="5"/>
        <v>126389520</v>
      </c>
      <c r="S11" s="124">
        <f t="shared" si="6"/>
        <v>60896449</v>
      </c>
      <c r="T11" s="158">
        <f t="shared" si="7"/>
        <v>65493071</v>
      </c>
      <c r="U11" s="104"/>
    </row>
    <row r="12" spans="1:21" ht="15.75" thickBot="1">
      <c r="A12" s="37" t="s">
        <v>768</v>
      </c>
      <c r="B12" s="37">
        <f t="shared" si="3"/>
        <v>26392773</v>
      </c>
      <c r="C12" s="38">
        <f>SUM(work!G11:H11)</f>
        <v>22562111</v>
      </c>
      <c r="D12" s="46">
        <f>SUM(work!I11:J11)</f>
        <v>3830662</v>
      </c>
      <c r="E12" s="46"/>
      <c r="F12" s="37">
        <f t="shared" si="4"/>
        <v>112906881</v>
      </c>
      <c r="G12" s="46">
        <f>SUM(work_ytd!G11:H11)</f>
        <v>93054136</v>
      </c>
      <c r="H12" s="46">
        <f>SUM(work_ytd!I11:J11)</f>
        <v>19852745</v>
      </c>
      <c r="I12" s="38"/>
      <c r="J12" s="38"/>
      <c r="K12" s="38"/>
      <c r="L12" s="105"/>
      <c r="M12" s="138" t="str">
        <f t="shared" si="1"/>
        <v>Cape May</v>
      </c>
      <c r="N12" s="124">
        <f t="shared" si="2"/>
        <v>26392773</v>
      </c>
      <c r="O12" s="124">
        <f t="shared" si="2"/>
        <v>22562111</v>
      </c>
      <c r="P12" s="124">
        <f t="shared" si="2"/>
        <v>3830662</v>
      </c>
      <c r="Q12" s="132"/>
      <c r="R12" s="133">
        <f t="shared" si="5"/>
        <v>112906881</v>
      </c>
      <c r="S12" s="124">
        <f t="shared" si="6"/>
        <v>93054136</v>
      </c>
      <c r="T12" s="158">
        <f t="shared" si="7"/>
        <v>19852745</v>
      </c>
      <c r="U12" s="104"/>
    </row>
    <row r="13" spans="1:21" ht="15.75" thickBot="1">
      <c r="A13" s="37" t="s">
        <v>817</v>
      </c>
      <c r="B13" s="37">
        <f t="shared" si="3"/>
        <v>19223721</v>
      </c>
      <c r="C13" s="38">
        <f>SUM(work!G12:H12)</f>
        <v>3153942</v>
      </c>
      <c r="D13" s="46">
        <f>SUM(work!I12:J12)</f>
        <v>16069779</v>
      </c>
      <c r="E13" s="46"/>
      <c r="F13" s="37">
        <f t="shared" si="4"/>
        <v>60212193</v>
      </c>
      <c r="G13" s="46">
        <f>SUM(work_ytd!G12:H12)</f>
        <v>8739517</v>
      </c>
      <c r="H13" s="46">
        <f>SUM(work_ytd!I12:J12)</f>
        <v>51472676</v>
      </c>
      <c r="I13" s="38"/>
      <c r="J13" s="38"/>
      <c r="K13" s="38"/>
      <c r="L13" s="105"/>
      <c r="M13" s="138" t="str">
        <f t="shared" si="1"/>
        <v>Cumberland</v>
      </c>
      <c r="N13" s="124">
        <f t="shared" si="2"/>
        <v>19223721</v>
      </c>
      <c r="O13" s="124">
        <f t="shared" si="2"/>
        <v>3153942</v>
      </c>
      <c r="P13" s="124">
        <f t="shared" si="2"/>
        <v>16069779</v>
      </c>
      <c r="Q13" s="132"/>
      <c r="R13" s="133">
        <f t="shared" si="5"/>
        <v>60212193</v>
      </c>
      <c r="S13" s="124">
        <f t="shared" si="6"/>
        <v>8739517</v>
      </c>
      <c r="T13" s="158">
        <f t="shared" si="7"/>
        <v>51472676</v>
      </c>
      <c r="U13" s="104"/>
    </row>
    <row r="14" spans="1:21" ht="15.75" thickBot="1">
      <c r="A14" s="37" t="s">
        <v>860</v>
      </c>
      <c r="B14" s="37">
        <f t="shared" si="3"/>
        <v>69265277</v>
      </c>
      <c r="C14" s="38">
        <f>SUM(work!G13:H13)</f>
        <v>39374080</v>
      </c>
      <c r="D14" s="46">
        <f>SUM(work!I13:J13)</f>
        <v>29891197</v>
      </c>
      <c r="E14" s="46"/>
      <c r="F14" s="37">
        <f t="shared" si="4"/>
        <v>223396646</v>
      </c>
      <c r="G14" s="46">
        <f>SUM(work_ytd!G13:H13)</f>
        <v>126051557</v>
      </c>
      <c r="H14" s="46">
        <f>SUM(work_ytd!I13:J13)</f>
        <v>97345089</v>
      </c>
      <c r="I14" s="38"/>
      <c r="J14" s="38"/>
      <c r="K14" s="38"/>
      <c r="L14" s="105"/>
      <c r="M14" s="138" t="str">
        <f t="shared" si="1"/>
        <v>Essex</v>
      </c>
      <c r="N14" s="124">
        <f t="shared" si="2"/>
        <v>69265277</v>
      </c>
      <c r="O14" s="124">
        <f t="shared" si="2"/>
        <v>39374080</v>
      </c>
      <c r="P14" s="124">
        <f t="shared" si="2"/>
        <v>29891197</v>
      </c>
      <c r="Q14" s="132"/>
      <c r="R14" s="133">
        <f t="shared" si="5"/>
        <v>223396646</v>
      </c>
      <c r="S14" s="124">
        <f t="shared" si="6"/>
        <v>126051557</v>
      </c>
      <c r="T14" s="158">
        <f t="shared" si="7"/>
        <v>97345089</v>
      </c>
      <c r="U14" s="104"/>
    </row>
    <row r="15" spans="1:21" ht="15.75" thickBot="1">
      <c r="A15" s="37" t="s">
        <v>925</v>
      </c>
      <c r="B15" s="37">
        <f t="shared" si="3"/>
        <v>31052145</v>
      </c>
      <c r="C15" s="38">
        <f>SUM(work!G14:H14)</f>
        <v>13079392</v>
      </c>
      <c r="D15" s="46">
        <f>SUM(work!I14:J14)</f>
        <v>17972753</v>
      </c>
      <c r="E15" s="46"/>
      <c r="F15" s="37">
        <f t="shared" si="4"/>
        <v>89986284</v>
      </c>
      <c r="G15" s="46">
        <f>SUM(work_ytd!G14:H14)</f>
        <v>39237204</v>
      </c>
      <c r="H15" s="46">
        <f>SUM(work_ytd!I14:J14)</f>
        <v>50749080</v>
      </c>
      <c r="I15" s="38"/>
      <c r="J15" s="38"/>
      <c r="K15" s="38"/>
      <c r="L15" s="105"/>
      <c r="M15" s="138" t="str">
        <f t="shared" si="1"/>
        <v>Gloucester</v>
      </c>
      <c r="N15" s="124">
        <f t="shared" si="2"/>
        <v>31052145</v>
      </c>
      <c r="O15" s="124">
        <f t="shared" si="2"/>
        <v>13079392</v>
      </c>
      <c r="P15" s="124">
        <f t="shared" si="2"/>
        <v>17972753</v>
      </c>
      <c r="Q15" s="132"/>
      <c r="R15" s="133">
        <f t="shared" si="5"/>
        <v>89986284</v>
      </c>
      <c r="S15" s="124">
        <f t="shared" si="6"/>
        <v>39237204</v>
      </c>
      <c r="T15" s="158">
        <f t="shared" si="7"/>
        <v>50749080</v>
      </c>
      <c r="U15" s="104"/>
    </row>
    <row r="16" spans="1:21" ht="15.75" thickBot="1">
      <c r="A16" s="37" t="s">
        <v>996</v>
      </c>
      <c r="B16" s="37">
        <f t="shared" si="3"/>
        <v>50912659</v>
      </c>
      <c r="C16" s="38">
        <f>SUM(work!G15:H15)</f>
        <v>41134876</v>
      </c>
      <c r="D16" s="46">
        <f>SUM(work!I15:J15)</f>
        <v>9777783</v>
      </c>
      <c r="E16" s="46"/>
      <c r="F16" s="37">
        <f t="shared" si="4"/>
        <v>367260072</v>
      </c>
      <c r="G16" s="46">
        <f>SUM(work_ytd!G15:H15)</f>
        <v>199365034</v>
      </c>
      <c r="H16" s="46">
        <f>SUM(work_ytd!I15:J15)</f>
        <v>167895038</v>
      </c>
      <c r="I16" s="38"/>
      <c r="J16" s="38"/>
      <c r="K16" s="38"/>
      <c r="L16" s="105"/>
      <c r="M16" s="138" t="str">
        <f t="shared" si="1"/>
        <v>Hudson</v>
      </c>
      <c r="N16" s="124">
        <f t="shared" si="2"/>
        <v>50912659</v>
      </c>
      <c r="O16" s="124">
        <f t="shared" si="2"/>
        <v>41134876</v>
      </c>
      <c r="P16" s="124">
        <f t="shared" si="2"/>
        <v>9777783</v>
      </c>
      <c r="Q16" s="132"/>
      <c r="R16" s="133">
        <f t="shared" si="5"/>
        <v>367260072</v>
      </c>
      <c r="S16" s="124">
        <f t="shared" si="6"/>
        <v>199365034</v>
      </c>
      <c r="T16" s="158">
        <f t="shared" si="7"/>
        <v>167895038</v>
      </c>
      <c r="U16" s="104"/>
    </row>
    <row r="17" spans="1:21" ht="15.75" thickBot="1">
      <c r="A17" s="37" t="s">
        <v>1033</v>
      </c>
      <c r="B17" s="37">
        <f t="shared" si="3"/>
        <v>22142467</v>
      </c>
      <c r="C17" s="38">
        <f>SUM(work!G16:H16)</f>
        <v>7351113</v>
      </c>
      <c r="D17" s="46">
        <f>SUM(work!I16:J16)</f>
        <v>14791354</v>
      </c>
      <c r="E17" s="46"/>
      <c r="F17" s="37">
        <f t="shared" si="4"/>
        <v>61125344</v>
      </c>
      <c r="G17" s="46">
        <f>SUM(work_ytd!G16:H16)</f>
        <v>28323846</v>
      </c>
      <c r="H17" s="46">
        <f>SUM(work_ytd!I16:J16)</f>
        <v>32801498</v>
      </c>
      <c r="I17" s="38"/>
      <c r="J17" s="38"/>
      <c r="K17" s="38"/>
      <c r="L17" s="105"/>
      <c r="M17" s="138" t="str">
        <f t="shared" si="1"/>
        <v>Hunterdon</v>
      </c>
      <c r="N17" s="124">
        <f t="shared" si="2"/>
        <v>22142467</v>
      </c>
      <c r="O17" s="124">
        <f t="shared" si="2"/>
        <v>7351113</v>
      </c>
      <c r="P17" s="124">
        <f t="shared" si="2"/>
        <v>14791354</v>
      </c>
      <c r="Q17" s="132"/>
      <c r="R17" s="133">
        <f t="shared" si="5"/>
        <v>61125344</v>
      </c>
      <c r="S17" s="124">
        <f t="shared" si="6"/>
        <v>28323846</v>
      </c>
      <c r="T17" s="158">
        <f t="shared" si="7"/>
        <v>32801498</v>
      </c>
      <c r="U17" s="104"/>
    </row>
    <row r="18" spans="1:21" ht="15.75" thickBot="1">
      <c r="A18" s="37" t="s">
        <v>1111</v>
      </c>
      <c r="B18" s="37">
        <f t="shared" si="3"/>
        <v>74881143</v>
      </c>
      <c r="C18" s="38">
        <f>SUM(work!G17:H17)</f>
        <v>19630389</v>
      </c>
      <c r="D18" s="46">
        <f>SUM(work!I17:J17)</f>
        <v>55250754</v>
      </c>
      <c r="E18" s="46"/>
      <c r="F18" s="37">
        <f t="shared" si="4"/>
        <v>169987330</v>
      </c>
      <c r="G18" s="46">
        <f>SUM(work_ytd!G17:H17)</f>
        <v>63949946</v>
      </c>
      <c r="H18" s="46">
        <f>SUM(work_ytd!I17:J17)</f>
        <v>106037384</v>
      </c>
      <c r="I18" s="38"/>
      <c r="J18" s="38"/>
      <c r="K18" s="38"/>
      <c r="L18" s="105"/>
      <c r="M18" s="138" t="str">
        <f t="shared" si="1"/>
        <v>Mercer</v>
      </c>
      <c r="N18" s="124">
        <f t="shared" si="2"/>
        <v>74881143</v>
      </c>
      <c r="O18" s="124">
        <f t="shared" si="2"/>
        <v>19630389</v>
      </c>
      <c r="P18" s="124">
        <f t="shared" si="2"/>
        <v>55250754</v>
      </c>
      <c r="Q18" s="132"/>
      <c r="R18" s="133">
        <f t="shared" si="5"/>
        <v>169987330</v>
      </c>
      <c r="S18" s="124">
        <f t="shared" si="6"/>
        <v>63949946</v>
      </c>
      <c r="T18" s="158">
        <f t="shared" si="7"/>
        <v>106037384</v>
      </c>
      <c r="U18" s="104"/>
    </row>
    <row r="19" spans="1:21" ht="15.75" thickBot="1">
      <c r="A19" s="37" t="s">
        <v>1154</v>
      </c>
      <c r="B19" s="37">
        <f t="shared" si="3"/>
        <v>72406574</v>
      </c>
      <c r="C19" s="38">
        <f>SUM(work!G18:H18)</f>
        <v>34948577</v>
      </c>
      <c r="D19" s="46">
        <f>SUM(work!I18:J18)</f>
        <v>37457997</v>
      </c>
      <c r="E19" s="46"/>
      <c r="F19" s="37">
        <f t="shared" si="4"/>
        <v>302892873</v>
      </c>
      <c r="G19" s="46">
        <f>SUM(work_ytd!G18:H18)</f>
        <v>138578969</v>
      </c>
      <c r="H19" s="46">
        <f>SUM(work_ytd!I18:J18)</f>
        <v>164313904</v>
      </c>
      <c r="I19" s="38"/>
      <c r="J19" s="38"/>
      <c r="K19" s="38"/>
      <c r="L19" s="105"/>
      <c r="M19" s="138" t="str">
        <f t="shared" si="1"/>
        <v>Middlesex</v>
      </c>
      <c r="N19" s="124">
        <f t="shared" si="2"/>
        <v>72406574</v>
      </c>
      <c r="O19" s="124">
        <f t="shared" si="2"/>
        <v>34948577</v>
      </c>
      <c r="P19" s="124">
        <f t="shared" si="2"/>
        <v>37457997</v>
      </c>
      <c r="Q19" s="132"/>
      <c r="R19" s="133">
        <f t="shared" si="5"/>
        <v>302892873</v>
      </c>
      <c r="S19" s="124">
        <f t="shared" si="6"/>
        <v>138578969</v>
      </c>
      <c r="T19" s="158">
        <f t="shared" si="7"/>
        <v>164313904</v>
      </c>
      <c r="U19" s="104"/>
    </row>
    <row r="20" spans="1:21" ht="15.75" thickBot="1">
      <c r="A20" s="37" t="s">
        <v>1228</v>
      </c>
      <c r="B20" s="37">
        <f t="shared" si="3"/>
        <v>72930666</v>
      </c>
      <c r="C20" s="38">
        <f>SUM(work!G19:H19)</f>
        <v>49743609</v>
      </c>
      <c r="D20" s="46">
        <f>SUM(work!I19:J19)</f>
        <v>23187057</v>
      </c>
      <c r="E20" s="46"/>
      <c r="F20" s="37">
        <f t="shared" si="4"/>
        <v>290878530</v>
      </c>
      <c r="G20" s="46">
        <f>SUM(work_ytd!G19:H19)</f>
        <v>189000832</v>
      </c>
      <c r="H20" s="46">
        <f>SUM(work_ytd!I19:J19)</f>
        <v>101877698</v>
      </c>
      <c r="I20" s="38"/>
      <c r="J20" s="38"/>
      <c r="K20" s="38"/>
      <c r="L20" s="105"/>
      <c r="M20" s="138" t="str">
        <f t="shared" si="1"/>
        <v>Monmouth</v>
      </c>
      <c r="N20" s="124">
        <f t="shared" si="2"/>
        <v>72930666</v>
      </c>
      <c r="O20" s="124">
        <f t="shared" si="2"/>
        <v>49743609</v>
      </c>
      <c r="P20" s="124">
        <f t="shared" si="2"/>
        <v>23187057</v>
      </c>
      <c r="Q20" s="132"/>
      <c r="R20" s="133">
        <f t="shared" si="5"/>
        <v>290878530</v>
      </c>
      <c r="S20" s="124">
        <f t="shared" si="6"/>
        <v>189000832</v>
      </c>
      <c r="T20" s="158">
        <f t="shared" si="7"/>
        <v>101877698</v>
      </c>
      <c r="U20" s="104"/>
    </row>
    <row r="21" spans="1:21" ht="15.75" thickBot="1">
      <c r="A21" s="37" t="s">
        <v>1386</v>
      </c>
      <c r="B21" s="37">
        <f t="shared" si="3"/>
        <v>72832320</v>
      </c>
      <c r="C21" s="38">
        <f>SUM(work!G20:H20)</f>
        <v>33232560</v>
      </c>
      <c r="D21" s="46">
        <f>SUM(work!I20:J20)</f>
        <v>39599760</v>
      </c>
      <c r="E21" s="46"/>
      <c r="F21" s="37">
        <f t="shared" si="4"/>
        <v>202206226</v>
      </c>
      <c r="G21" s="46">
        <f>SUM(work_ytd!G20:H20)</f>
        <v>101972856</v>
      </c>
      <c r="H21" s="46">
        <f>SUM(work_ytd!I20:J20)</f>
        <v>100233370</v>
      </c>
      <c r="I21" s="38"/>
      <c r="J21" s="38"/>
      <c r="K21" s="38"/>
      <c r="L21" s="105"/>
      <c r="M21" s="138" t="str">
        <f t="shared" si="1"/>
        <v>Morris</v>
      </c>
      <c r="N21" s="124">
        <f t="shared" si="2"/>
        <v>72832320</v>
      </c>
      <c r="O21" s="124">
        <f t="shared" si="2"/>
        <v>33232560</v>
      </c>
      <c r="P21" s="124">
        <f t="shared" si="2"/>
        <v>39599760</v>
      </c>
      <c r="Q21" s="132"/>
      <c r="R21" s="133">
        <f t="shared" si="5"/>
        <v>202206226</v>
      </c>
      <c r="S21" s="124">
        <f t="shared" si="6"/>
        <v>101972856</v>
      </c>
      <c r="T21" s="158">
        <f t="shared" si="7"/>
        <v>100233370</v>
      </c>
      <c r="U21" s="104"/>
    </row>
    <row r="22" spans="1:21" ht="15.75" thickBot="1">
      <c r="A22" s="37" t="s">
        <v>1503</v>
      </c>
      <c r="B22" s="37">
        <f t="shared" si="3"/>
        <v>91603868</v>
      </c>
      <c r="C22" s="38">
        <f>SUM(work!G21:H21)</f>
        <v>75857051</v>
      </c>
      <c r="D22" s="46">
        <f>SUM(work!I21:J21)</f>
        <v>15746817</v>
      </c>
      <c r="E22" s="46"/>
      <c r="F22" s="37">
        <f t="shared" si="4"/>
        <v>356300979</v>
      </c>
      <c r="G22" s="46">
        <f>SUM(work_ytd!G21:H21)</f>
        <v>305854484</v>
      </c>
      <c r="H22" s="46">
        <f>SUM(work_ytd!I21:J21)</f>
        <v>50446495</v>
      </c>
      <c r="I22" s="38"/>
      <c r="J22" s="38"/>
      <c r="K22" s="38"/>
      <c r="L22" s="105"/>
      <c r="M22" s="138" t="str">
        <f t="shared" si="1"/>
        <v>Ocean</v>
      </c>
      <c r="N22" s="124">
        <f t="shared" si="2"/>
        <v>91603868</v>
      </c>
      <c r="O22" s="124">
        <f t="shared" si="2"/>
        <v>75857051</v>
      </c>
      <c r="P22" s="124">
        <f t="shared" si="2"/>
        <v>15746817</v>
      </c>
      <c r="Q22" s="132"/>
      <c r="R22" s="133">
        <f t="shared" si="5"/>
        <v>356300979</v>
      </c>
      <c r="S22" s="124">
        <f t="shared" si="6"/>
        <v>305854484</v>
      </c>
      <c r="T22" s="158">
        <f t="shared" si="7"/>
        <v>50446495</v>
      </c>
      <c r="U22" s="104"/>
    </row>
    <row r="23" spans="1:21" ht="15.75" thickBot="1">
      <c r="A23" s="37" t="s">
        <v>1601</v>
      </c>
      <c r="B23" s="37">
        <f t="shared" si="3"/>
        <v>23979291</v>
      </c>
      <c r="C23" s="38">
        <f>SUM(work!G22:H22)</f>
        <v>14503968</v>
      </c>
      <c r="D23" s="46">
        <f>SUM(work!I22:J22)</f>
        <v>9475323</v>
      </c>
      <c r="E23" s="46"/>
      <c r="F23" s="37">
        <f t="shared" si="4"/>
        <v>94310153</v>
      </c>
      <c r="G23" s="46">
        <f>SUM(work_ytd!G22:H22)</f>
        <v>41564039</v>
      </c>
      <c r="H23" s="46">
        <f>SUM(work_ytd!I22:J22)</f>
        <v>52746114</v>
      </c>
      <c r="I23" s="38"/>
      <c r="J23" s="38"/>
      <c r="K23" s="38"/>
      <c r="L23" s="105"/>
      <c r="M23" s="138" t="str">
        <f t="shared" si="1"/>
        <v>Passaic</v>
      </c>
      <c r="N23" s="124">
        <f t="shared" si="2"/>
        <v>23979291</v>
      </c>
      <c r="O23" s="124">
        <f t="shared" si="2"/>
        <v>14503968</v>
      </c>
      <c r="P23" s="124">
        <f t="shared" si="2"/>
        <v>9475323</v>
      </c>
      <c r="Q23" s="132"/>
      <c r="R23" s="133">
        <f t="shared" si="5"/>
        <v>94310153</v>
      </c>
      <c r="S23" s="124">
        <f t="shared" si="6"/>
        <v>41564039</v>
      </c>
      <c r="T23" s="158">
        <f t="shared" si="7"/>
        <v>52746114</v>
      </c>
      <c r="U23" s="104"/>
    </row>
    <row r="24" spans="1:21" ht="15.75" thickBot="1">
      <c r="A24" s="37" t="s">
        <v>1649</v>
      </c>
      <c r="B24" s="37">
        <f t="shared" si="3"/>
        <v>3099547</v>
      </c>
      <c r="C24" s="38">
        <f>SUM(work!G23:H23)</f>
        <v>1858457</v>
      </c>
      <c r="D24" s="46">
        <f>SUM(work!I23:J23)</f>
        <v>1241090</v>
      </c>
      <c r="E24" s="46"/>
      <c r="F24" s="37">
        <f t="shared" si="4"/>
        <v>12801150</v>
      </c>
      <c r="G24" s="46">
        <f>SUM(work_ytd!G23:H23)</f>
        <v>5019312</v>
      </c>
      <c r="H24" s="46">
        <f>SUM(work_ytd!I23:J23)</f>
        <v>7781838</v>
      </c>
      <c r="I24" s="38"/>
      <c r="J24" s="38"/>
      <c r="K24" s="38"/>
      <c r="L24" s="105"/>
      <c r="M24" s="138" t="str">
        <f t="shared" si="1"/>
        <v>Salem</v>
      </c>
      <c r="N24" s="124">
        <f aca="true" t="shared" si="8" ref="N24:P29">B24</f>
        <v>3099547</v>
      </c>
      <c r="O24" s="124">
        <f t="shared" si="8"/>
        <v>1858457</v>
      </c>
      <c r="P24" s="124">
        <f t="shared" si="8"/>
        <v>1241090</v>
      </c>
      <c r="Q24" s="132"/>
      <c r="R24" s="133">
        <f t="shared" si="5"/>
        <v>12801150</v>
      </c>
      <c r="S24" s="124">
        <f t="shared" si="6"/>
        <v>5019312</v>
      </c>
      <c r="T24" s="158">
        <f t="shared" si="7"/>
        <v>7781838</v>
      </c>
      <c r="U24" s="104"/>
    </row>
    <row r="25" spans="1:21" ht="15.75" thickBot="1">
      <c r="A25" s="37" t="s">
        <v>1700</v>
      </c>
      <c r="B25" s="37">
        <f t="shared" si="3"/>
        <v>65345862</v>
      </c>
      <c r="C25" s="38">
        <f>SUM(work!G24:H24)</f>
        <v>18911794</v>
      </c>
      <c r="D25" s="46">
        <f>SUM(work!I24:J24)</f>
        <v>46434068</v>
      </c>
      <c r="E25" s="46"/>
      <c r="F25" s="37">
        <f t="shared" si="4"/>
        <v>171983450</v>
      </c>
      <c r="G25" s="46">
        <f>SUM(work_ytd!G24:H24)</f>
        <v>69431721</v>
      </c>
      <c r="H25" s="46">
        <f>SUM(work_ytd!I24:J24)</f>
        <v>102551729</v>
      </c>
      <c r="I25" s="38"/>
      <c r="J25" s="38"/>
      <c r="K25" s="38"/>
      <c r="L25" s="105"/>
      <c r="M25" s="138" t="str">
        <f t="shared" si="1"/>
        <v>Somerset</v>
      </c>
      <c r="N25" s="124">
        <f t="shared" si="8"/>
        <v>65345862</v>
      </c>
      <c r="O25" s="124">
        <f t="shared" si="8"/>
        <v>18911794</v>
      </c>
      <c r="P25" s="124">
        <f t="shared" si="8"/>
        <v>46434068</v>
      </c>
      <c r="Q25" s="132"/>
      <c r="R25" s="133">
        <f t="shared" si="5"/>
        <v>171983450</v>
      </c>
      <c r="S25" s="124">
        <f t="shared" si="6"/>
        <v>69431721</v>
      </c>
      <c r="T25" s="158">
        <f t="shared" si="7"/>
        <v>102551729</v>
      </c>
      <c r="U25" s="104"/>
    </row>
    <row r="26" spans="1:21" ht="15.75" thickBot="1">
      <c r="A26" s="37" t="s">
        <v>48</v>
      </c>
      <c r="B26" s="37">
        <f t="shared" si="3"/>
        <v>5903863</v>
      </c>
      <c r="C26" s="38">
        <f>SUM(work!G25:H25)</f>
        <v>4141950</v>
      </c>
      <c r="D26" s="46">
        <f>SUM(work!I25:J25)</f>
        <v>1761913</v>
      </c>
      <c r="E26" s="46"/>
      <c r="F26" s="37">
        <f t="shared" si="4"/>
        <v>22059669</v>
      </c>
      <c r="G26" s="46">
        <f>SUM(work_ytd!G25:H25)</f>
        <v>15328310</v>
      </c>
      <c r="H26" s="46">
        <f>SUM(work_ytd!I25:J25)</f>
        <v>6731359</v>
      </c>
      <c r="I26" s="38"/>
      <c r="J26" s="38"/>
      <c r="K26" s="38"/>
      <c r="L26" s="105"/>
      <c r="M26" s="138" t="str">
        <f t="shared" si="1"/>
        <v>Sussex</v>
      </c>
      <c r="N26" s="124">
        <f t="shared" si="8"/>
        <v>5903863</v>
      </c>
      <c r="O26" s="124">
        <f t="shared" si="8"/>
        <v>4141950</v>
      </c>
      <c r="P26" s="124">
        <f t="shared" si="8"/>
        <v>1761913</v>
      </c>
      <c r="Q26" s="132"/>
      <c r="R26" s="133">
        <f t="shared" si="5"/>
        <v>22059669</v>
      </c>
      <c r="S26" s="124">
        <f t="shared" si="6"/>
        <v>15328310</v>
      </c>
      <c r="T26" s="158">
        <f t="shared" si="7"/>
        <v>6731359</v>
      </c>
      <c r="U26" s="104"/>
    </row>
    <row r="27" spans="1:21" ht="15.75" thickBot="1">
      <c r="A27" s="37" t="s">
        <v>130</v>
      </c>
      <c r="B27" s="37">
        <f t="shared" si="3"/>
        <v>44323900</v>
      </c>
      <c r="C27" s="38">
        <f>SUM(work!G26:H26)</f>
        <v>21247890</v>
      </c>
      <c r="D27" s="46">
        <f>SUM(work!I26:J26)</f>
        <v>23076010</v>
      </c>
      <c r="E27" s="46"/>
      <c r="F27" s="37">
        <f t="shared" si="4"/>
        <v>219506186</v>
      </c>
      <c r="G27" s="46">
        <f>SUM(work_ytd!G26:H26)</f>
        <v>122866008</v>
      </c>
      <c r="H27" s="46">
        <f>SUM(work_ytd!I26:J26)</f>
        <v>96640178</v>
      </c>
      <c r="I27" s="38"/>
      <c r="J27" s="38"/>
      <c r="K27" s="38"/>
      <c r="L27" s="105"/>
      <c r="M27" s="138" t="str">
        <f t="shared" si="1"/>
        <v>Union</v>
      </c>
      <c r="N27" s="124">
        <f t="shared" si="8"/>
        <v>44323900</v>
      </c>
      <c r="O27" s="124">
        <f t="shared" si="8"/>
        <v>21247890</v>
      </c>
      <c r="P27" s="124">
        <f t="shared" si="8"/>
        <v>23076010</v>
      </c>
      <c r="Q27" s="132"/>
      <c r="R27" s="133">
        <f t="shared" si="5"/>
        <v>219506186</v>
      </c>
      <c r="S27" s="124">
        <f t="shared" si="6"/>
        <v>122866008</v>
      </c>
      <c r="T27" s="158">
        <f t="shared" si="7"/>
        <v>96640178</v>
      </c>
      <c r="U27" s="104"/>
    </row>
    <row r="28" spans="1:21" ht="15.75" thickBot="1">
      <c r="A28" s="37" t="s">
        <v>195</v>
      </c>
      <c r="B28" s="37">
        <f t="shared" si="3"/>
        <v>5064208</v>
      </c>
      <c r="C28" s="38">
        <f>SUM(work!G27:H27)</f>
        <v>2358557</v>
      </c>
      <c r="D28" s="46">
        <f>SUM(work!I27:J27)</f>
        <v>2705651</v>
      </c>
      <c r="E28" s="46"/>
      <c r="F28" s="37">
        <f t="shared" si="4"/>
        <v>23739927</v>
      </c>
      <c r="G28" s="46">
        <f>SUM(work_ytd!G27:H27)</f>
        <v>8103261</v>
      </c>
      <c r="H28" s="46">
        <f>SUM(work_ytd!I27:J27)</f>
        <v>15636666</v>
      </c>
      <c r="I28" s="38"/>
      <c r="J28" s="38"/>
      <c r="K28" s="38"/>
      <c r="L28" s="105"/>
      <c r="M28" s="138" t="str">
        <f t="shared" si="1"/>
        <v>Warren</v>
      </c>
      <c r="N28" s="124">
        <f t="shared" si="8"/>
        <v>5064208</v>
      </c>
      <c r="O28" s="124">
        <f t="shared" si="8"/>
        <v>2358557</v>
      </c>
      <c r="P28" s="124">
        <f t="shared" si="8"/>
        <v>2705651</v>
      </c>
      <c r="Q28" s="132"/>
      <c r="R28" s="133">
        <f t="shared" si="5"/>
        <v>23739927</v>
      </c>
      <c r="S28" s="124">
        <f t="shared" si="6"/>
        <v>8103261</v>
      </c>
      <c r="T28" s="158">
        <f t="shared" si="7"/>
        <v>15636666</v>
      </c>
      <c r="U28" s="104"/>
    </row>
    <row r="29" spans="1:21" ht="15.75" thickBot="1">
      <c r="A29" s="37" t="s">
        <v>5</v>
      </c>
      <c r="B29" s="37">
        <f t="shared" si="3"/>
        <v>415083661</v>
      </c>
      <c r="C29" s="38">
        <f>SUM(work!G28:H28)</f>
        <v>0</v>
      </c>
      <c r="D29" s="46">
        <f>SUM(work!I28:J28)</f>
        <v>415083661</v>
      </c>
      <c r="E29" s="46"/>
      <c r="F29" s="37">
        <f t="shared" si="4"/>
        <v>462246862</v>
      </c>
      <c r="G29" s="46">
        <f>SUM(work_ytd!G28:H28)</f>
        <v>737641</v>
      </c>
      <c r="H29" s="46">
        <f>SUM(work_ytd!I28:J28)</f>
        <v>461509221</v>
      </c>
      <c r="I29" s="38"/>
      <c r="J29" s="38"/>
      <c r="K29" s="38"/>
      <c r="L29" s="105"/>
      <c r="M29" s="138" t="str">
        <f t="shared" si="1"/>
        <v>State buildings</v>
      </c>
      <c r="N29" s="124">
        <f t="shared" si="8"/>
        <v>415083661</v>
      </c>
      <c r="O29" s="124">
        <f t="shared" si="8"/>
        <v>0</v>
      </c>
      <c r="P29" s="124">
        <f t="shared" si="8"/>
        <v>415083661</v>
      </c>
      <c r="Q29" s="132"/>
      <c r="R29" s="133">
        <f t="shared" si="5"/>
        <v>462246862</v>
      </c>
      <c r="S29" s="124">
        <f t="shared" si="6"/>
        <v>737641</v>
      </c>
      <c r="T29" s="158">
        <f t="shared" si="7"/>
        <v>461509221</v>
      </c>
      <c r="U29" s="104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5"/>
      <c r="M30" s="138"/>
      <c r="N30" s="124"/>
      <c r="O30" s="124"/>
      <c r="P30" s="124"/>
      <c r="Q30" s="132"/>
      <c r="R30" s="133"/>
      <c r="S30" s="124"/>
      <c r="T30" s="158"/>
      <c r="U30" s="104"/>
    </row>
    <row r="31" spans="1:21" ht="15.75" thickBot="1">
      <c r="A31" s="37" t="s">
        <v>6</v>
      </c>
      <c r="B31" s="39">
        <f t="shared" si="3"/>
        <v>1413920080</v>
      </c>
      <c r="C31" s="39">
        <f>SUM(C8:C29)</f>
        <v>521690651</v>
      </c>
      <c r="D31" s="39">
        <f>SUM(D8:D29)</f>
        <v>892229429</v>
      </c>
      <c r="E31" s="39"/>
      <c r="F31" s="39">
        <f>SUM(F8:F29)</f>
        <v>4039461004</v>
      </c>
      <c r="G31" s="39">
        <f>SUM(G8:G29)</f>
        <v>1956483006</v>
      </c>
      <c r="H31" s="39">
        <f>SUM(H8:H29)</f>
        <v>2082977998</v>
      </c>
      <c r="I31" s="38"/>
      <c r="J31" s="75"/>
      <c r="K31" s="75"/>
      <c r="L31" s="160"/>
      <c r="M31" s="136" t="str">
        <f>A31</f>
        <v>New Jersey</v>
      </c>
      <c r="N31" s="134">
        <f>B31</f>
        <v>1413920080</v>
      </c>
      <c r="O31" s="134">
        <f>C31</f>
        <v>521690651</v>
      </c>
      <c r="P31" s="134">
        <f>D31</f>
        <v>892229429</v>
      </c>
      <c r="Q31" s="135"/>
      <c r="R31" s="136">
        <f t="shared" si="5"/>
        <v>4039461004</v>
      </c>
      <c r="S31" s="134">
        <f t="shared" si="6"/>
        <v>1956483006</v>
      </c>
      <c r="T31" s="159">
        <f t="shared" si="7"/>
        <v>2082977998</v>
      </c>
      <c r="U31" s="155"/>
    </row>
    <row r="32" spans="12:21" ht="15.75" thickTop="1">
      <c r="L32" s="161"/>
      <c r="M32" s="178"/>
      <c r="N32" s="178"/>
      <c r="O32" s="178"/>
      <c r="P32" s="179"/>
      <c r="Q32" s="179"/>
      <c r="R32" s="178"/>
      <c r="S32" s="178"/>
      <c r="T32" s="178"/>
      <c r="U32" s="164"/>
    </row>
    <row r="33" spans="3:21" ht="15">
      <c r="C33" s="69"/>
      <c r="D33" s="69"/>
      <c r="E33" s="69"/>
      <c r="G33" s="69"/>
      <c r="H33" s="69"/>
      <c r="L33" s="161"/>
      <c r="M33" s="180" t="s">
        <v>2322</v>
      </c>
      <c r="N33" s="181">
        <v>1153207084</v>
      </c>
      <c r="O33" s="181">
        <v>627230044</v>
      </c>
      <c r="P33" s="181">
        <v>525977040</v>
      </c>
      <c r="Q33" s="163"/>
      <c r="R33" s="181">
        <v>3876038930</v>
      </c>
      <c r="S33" s="181">
        <v>2054276235</v>
      </c>
      <c r="T33" s="181">
        <v>1821762695</v>
      </c>
      <c r="U33" s="183"/>
    </row>
    <row r="34" spans="12:21" ht="15">
      <c r="L34" s="151"/>
      <c r="M34" s="182"/>
      <c r="N34" s="152"/>
      <c r="O34" s="152"/>
      <c r="P34" s="152"/>
      <c r="Q34" s="152"/>
      <c r="R34" s="152"/>
      <c r="S34" s="152"/>
      <c r="T34" s="152"/>
      <c r="U34" s="154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2320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6/8/2015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92343440</v>
      </c>
      <c r="G7" s="39">
        <f>SUM(G31:G53)</f>
        <v>20689103</v>
      </c>
      <c r="H7" s="39">
        <f>SUM(H31:H53)</f>
        <v>32092637</v>
      </c>
      <c r="I7" s="39">
        <f>SUM(I31:I53)</f>
        <v>2119510</v>
      </c>
      <c r="J7" s="39">
        <f>SUM(J31:J53)</f>
        <v>37442190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409278111</v>
      </c>
      <c r="G8" s="37">
        <f>SUM(G54:G123)</f>
        <v>93078415</v>
      </c>
      <c r="H8" s="37">
        <f>SUM(H54:H123)</f>
        <v>120984711</v>
      </c>
      <c r="I8" s="37">
        <f>SUM(I54:I123)</f>
        <v>46037600</v>
      </c>
      <c r="J8" s="37">
        <f>SUM(J54:J123)</f>
        <v>149177385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167649178</v>
      </c>
      <c r="G9" s="37">
        <f>SUM(G124:G163)</f>
        <v>33988974</v>
      </c>
      <c r="H9" s="37">
        <f>SUM(H124:H163)</f>
        <v>37574044</v>
      </c>
      <c r="I9" s="37">
        <f>SUM(I124:I163)</f>
        <v>17689492</v>
      </c>
      <c r="J9" s="37">
        <f>SUM(J124:J163)</f>
        <v>78396668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126389520</v>
      </c>
      <c r="G10" s="37">
        <f>SUM(G164:G200)</f>
        <v>21777338</v>
      </c>
      <c r="H10" s="37">
        <f>SUM(H164:H200)</f>
        <v>39119111</v>
      </c>
      <c r="I10" s="37">
        <f>SUM(I164:I200)</f>
        <v>4978011</v>
      </c>
      <c r="J10" s="37">
        <f>SUM(J164:J200)</f>
        <v>60515060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112906881</v>
      </c>
      <c r="G11" s="37">
        <f>SUM(G201:G216)</f>
        <v>64756910</v>
      </c>
      <c r="H11" s="37">
        <f>SUM(H201:H216)</f>
        <v>28297226</v>
      </c>
      <c r="I11" s="37">
        <f>SUM(I201:I216)</f>
        <v>1918358</v>
      </c>
      <c r="J11" s="37">
        <f>SUM(J201:J216)</f>
        <v>17934387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60212193</v>
      </c>
      <c r="G12" s="37">
        <f>SUM(G217:G230)</f>
        <v>1560774</v>
      </c>
      <c r="H12" s="37">
        <f>SUM(H217:H230)</f>
        <v>7178743</v>
      </c>
      <c r="I12" s="37">
        <f>SUM(I217:I230)</f>
        <v>40582943</v>
      </c>
      <c r="J12" s="37">
        <f>SUM(J217:J230)</f>
        <v>10889733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223396646</v>
      </c>
      <c r="G13" s="37">
        <f>SUM(G231:G252)</f>
        <v>34258677</v>
      </c>
      <c r="H13" s="37">
        <f>SUM(H231:H252)</f>
        <v>91792880</v>
      </c>
      <c r="I13" s="37">
        <f>SUM(I231:I252)</f>
        <v>27960406</v>
      </c>
      <c r="J13" s="37">
        <f>SUM(J231:J252)</f>
        <v>69384683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89986284</v>
      </c>
      <c r="G14" s="37">
        <f>SUM(G253:G276)</f>
        <v>15961254</v>
      </c>
      <c r="H14" s="37">
        <f>SUM(H253:H276)</f>
        <v>23275950</v>
      </c>
      <c r="I14" s="37">
        <f>SUM(I253:I276)</f>
        <v>12973370</v>
      </c>
      <c r="J14" s="37">
        <f>SUM(J253:J276)</f>
        <v>37775710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367260072</v>
      </c>
      <c r="G15" s="37">
        <f>SUM(G277:G288)</f>
        <v>128658028</v>
      </c>
      <c r="H15" s="37">
        <f>SUM(H277:H288)</f>
        <v>70707006</v>
      </c>
      <c r="I15" s="37">
        <f>SUM(I277:I288)</f>
        <v>7224869</v>
      </c>
      <c r="J15" s="37">
        <f>SUM(J277:J288)</f>
        <v>160670169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61125344</v>
      </c>
      <c r="G16" s="37">
        <f>SUM(G289:G314)</f>
        <v>11510193</v>
      </c>
      <c r="H16" s="37">
        <f>SUM(H289:H314)</f>
        <v>16813653</v>
      </c>
      <c r="I16" s="37">
        <f>SUM(I289:I314)</f>
        <v>7466946</v>
      </c>
      <c r="J16" s="37">
        <f>SUM(J289:J314)</f>
        <v>25334552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169987330</v>
      </c>
      <c r="G17" s="37">
        <f>SUM(G315:G327)</f>
        <v>19763306</v>
      </c>
      <c r="H17" s="37">
        <f>SUM(H315:H327)</f>
        <v>44186640</v>
      </c>
      <c r="I17" s="37">
        <f>SUM(I315:I327)</f>
        <v>24273575</v>
      </c>
      <c r="J17" s="37">
        <f>SUM(J315:J327)</f>
        <v>81763809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302892873</v>
      </c>
      <c r="G18" s="37">
        <f>SUM(G328:G352)</f>
        <v>44859686</v>
      </c>
      <c r="H18" s="37">
        <f>SUM(H328:H352)</f>
        <v>93719283</v>
      </c>
      <c r="I18" s="37">
        <f>SUM(I328:I352)</f>
        <v>34531048</v>
      </c>
      <c r="J18" s="37">
        <f>SUM(J328:J352)</f>
        <v>129782856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290878530</v>
      </c>
      <c r="G19" s="37">
        <f>SUM(G353:G405)</f>
        <v>88468935</v>
      </c>
      <c r="H19" s="37">
        <f>SUM(H353:H405)</f>
        <v>100531897</v>
      </c>
      <c r="I19" s="37">
        <f>SUM(I353:I405)</f>
        <v>11826108</v>
      </c>
      <c r="J19" s="37">
        <f>SUM(J353:J405)</f>
        <v>90051590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202206226</v>
      </c>
      <c r="G20" s="37">
        <f>SUM(G406:G444)</f>
        <v>37306641</v>
      </c>
      <c r="H20" s="37">
        <f>SUM(H406:H444)</f>
        <v>64666215</v>
      </c>
      <c r="I20" s="37">
        <f>SUM(I406:I444)</f>
        <v>32242651</v>
      </c>
      <c r="J20" s="37">
        <f>SUM(J406:J444)</f>
        <v>67990719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356300979</v>
      </c>
      <c r="G21" s="37">
        <f>SUM(G445:G477)</f>
        <v>195449782</v>
      </c>
      <c r="H21" s="37">
        <f>SUM(H445:H477)</f>
        <v>110404702</v>
      </c>
      <c r="I21" s="37">
        <f>SUM(I445:I477)</f>
        <v>15649653</v>
      </c>
      <c r="J21" s="37">
        <f>SUM(J445:J477)</f>
        <v>34796842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94310153</v>
      </c>
      <c r="G22" s="37">
        <f>SUM(G478:G493)</f>
        <v>6180183</v>
      </c>
      <c r="H22" s="37">
        <f>SUM(H478:H493)</f>
        <v>35383856</v>
      </c>
      <c r="I22" s="37">
        <f>SUM(I478:I493)</f>
        <v>16013349</v>
      </c>
      <c r="J22" s="37">
        <f>SUM(J478:J493)</f>
        <v>36732765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12801150</v>
      </c>
      <c r="G23" s="37">
        <f>SUM(G494:G508)</f>
        <v>913298</v>
      </c>
      <c r="H23" s="37">
        <f>SUM(H494:H508)</f>
        <v>4106014</v>
      </c>
      <c r="I23" s="37">
        <f>SUM(I494:I508)</f>
        <v>1485643</v>
      </c>
      <c r="J23" s="37">
        <f>SUM(J494:J508)</f>
        <v>6296195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171983450</v>
      </c>
      <c r="G24" s="37">
        <f>SUM(G509:G529)</f>
        <v>33910237</v>
      </c>
      <c r="H24" s="37">
        <f>SUM(H509:H529)</f>
        <v>35521484</v>
      </c>
      <c r="I24" s="37">
        <f>SUM(I509:I529)</f>
        <v>47530556</v>
      </c>
      <c r="J24" s="37">
        <f>SUM(J509:J529)</f>
        <v>55021173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22059669</v>
      </c>
      <c r="G25" s="37">
        <f>SUM(G530:G553)</f>
        <v>3109975</v>
      </c>
      <c r="H25" s="37">
        <f>SUM(H530:H553)</f>
        <v>12218335</v>
      </c>
      <c r="I25" s="37">
        <f>SUM(I530:I553)</f>
        <v>769422</v>
      </c>
      <c r="J25" s="37">
        <f>SUM(J530:J553)</f>
        <v>5961937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219506186</v>
      </c>
      <c r="G26" s="37">
        <f>SUM(G554:G574)</f>
        <v>65400090</v>
      </c>
      <c r="H26" s="37">
        <f>SUM(H554:H574)</f>
        <v>57465918</v>
      </c>
      <c r="I26" s="37">
        <f>SUM(I554:I574)</f>
        <v>18748013</v>
      </c>
      <c r="J26" s="37">
        <f>SUM(J554:J574)</f>
        <v>77892165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23739927</v>
      </c>
      <c r="G27" s="37">
        <f>SUM(G575:G597)</f>
        <v>3420244</v>
      </c>
      <c r="H27" s="37">
        <f>SUM(H575:H597)</f>
        <v>4683017</v>
      </c>
      <c r="I27" s="37">
        <f>SUM(I575:I597)</f>
        <v>813094</v>
      </c>
      <c r="J27" s="37">
        <f>SUM(J575:J597)</f>
        <v>14823572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462246862</v>
      </c>
      <c r="G28" s="37">
        <f>G598</f>
        <v>0</v>
      </c>
      <c r="H28" s="37">
        <f>H598</f>
        <v>737641</v>
      </c>
      <c r="I28" s="37">
        <f>I598</f>
        <v>418372778</v>
      </c>
      <c r="J28" s="37">
        <f>J598</f>
        <v>43136443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4039461004</v>
      </c>
      <c r="G29" s="39">
        <f>SUM(G7:G28)</f>
        <v>925022043</v>
      </c>
      <c r="H29" s="39">
        <f>SUM(H7:H28)</f>
        <v>1031460963</v>
      </c>
      <c r="I29" s="39">
        <f>SUM(I7:I28)</f>
        <v>791207395</v>
      </c>
      <c r="J29" s="39">
        <f>SUM(J7:J28)</f>
        <v>1291770603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94">G31+H31+I31+J31</f>
        <v>3850934</v>
      </c>
      <c r="G31" s="115">
        <v>0</v>
      </c>
      <c r="H31" s="115">
        <v>834883</v>
      </c>
      <c r="I31" s="115">
        <v>0</v>
      </c>
      <c r="J31" s="115">
        <v>3016051</v>
      </c>
      <c r="K31" s="36"/>
      <c r="L31" s="129" t="s">
        <v>2308</v>
      </c>
      <c r="M31" s="76"/>
      <c r="N31" s="76"/>
      <c r="O31" s="76"/>
      <c r="P31" s="76"/>
      <c r="R31" s="76"/>
      <c r="S31" s="76"/>
      <c r="T31" s="76"/>
      <c r="U31" s="7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13490934</v>
      </c>
      <c r="G32" s="117">
        <v>728141</v>
      </c>
      <c r="H32" s="117">
        <v>2843438</v>
      </c>
      <c r="I32" s="117">
        <v>198675</v>
      </c>
      <c r="J32" s="117">
        <v>9720680</v>
      </c>
      <c r="K32" s="36"/>
      <c r="L32" s="129" t="s">
        <v>2319</v>
      </c>
      <c r="N32" s="76"/>
      <c r="O32" s="76"/>
      <c r="P32" s="76"/>
      <c r="R32" s="76"/>
      <c r="S32" s="76"/>
      <c r="T32" s="76"/>
      <c r="U32" s="7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6004461</v>
      </c>
      <c r="G33" s="117">
        <v>2571138</v>
      </c>
      <c r="H33" s="117">
        <v>3237123</v>
      </c>
      <c r="I33" s="117">
        <v>0</v>
      </c>
      <c r="J33" s="117">
        <v>196200</v>
      </c>
      <c r="K33" s="36"/>
      <c r="L33" s="129" t="s">
        <v>2308</v>
      </c>
      <c r="M33" s="76"/>
      <c r="N33" s="76"/>
      <c r="O33" s="76"/>
      <c r="P33" s="76"/>
      <c r="R33" s="76"/>
      <c r="S33" s="76"/>
      <c r="T33" s="76"/>
      <c r="U33" s="7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596926</v>
      </c>
      <c r="G34" s="117">
        <v>412700</v>
      </c>
      <c r="H34" s="117">
        <v>175076</v>
      </c>
      <c r="I34" s="117">
        <v>0</v>
      </c>
      <c r="J34" s="117">
        <v>9150</v>
      </c>
      <c r="K34" s="36"/>
      <c r="L34" s="129" t="s">
        <v>2319</v>
      </c>
      <c r="M34" s="76"/>
      <c r="N34" s="76"/>
      <c r="O34" s="76"/>
      <c r="P34" s="76"/>
      <c r="R34" s="76"/>
      <c r="S34" s="76"/>
      <c r="T34" s="76"/>
      <c r="U34" s="7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766510</v>
      </c>
      <c r="G35" s="117">
        <v>193850</v>
      </c>
      <c r="H35" s="117">
        <v>456150</v>
      </c>
      <c r="I35" s="117">
        <v>7750</v>
      </c>
      <c r="J35" s="117">
        <v>108760</v>
      </c>
      <c r="K35" s="36"/>
      <c r="L35" s="129" t="s">
        <v>2308</v>
      </c>
      <c r="M35" s="76"/>
      <c r="N35" s="76"/>
      <c r="O35" s="76"/>
      <c r="P35" s="76"/>
      <c r="R35" s="76"/>
      <c r="S35" s="76"/>
      <c r="T35" s="76"/>
      <c r="U35" s="7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50383</v>
      </c>
      <c r="G36" s="117">
        <v>0</v>
      </c>
      <c r="H36" s="117">
        <v>38883</v>
      </c>
      <c r="I36" s="117">
        <v>1400</v>
      </c>
      <c r="J36" s="117">
        <v>10100</v>
      </c>
      <c r="K36" s="36"/>
      <c r="L36" s="129" t="s">
        <v>2308</v>
      </c>
      <c r="M36" s="76"/>
      <c r="N36" s="76"/>
      <c r="O36" s="76"/>
      <c r="P36" s="76"/>
      <c r="R36" s="76"/>
      <c r="S36" s="76"/>
      <c r="T36" s="76"/>
      <c r="U36" s="7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465267</v>
      </c>
      <c r="G37" s="117">
        <v>0</v>
      </c>
      <c r="H37" s="117">
        <v>305399</v>
      </c>
      <c r="I37" s="117">
        <v>0</v>
      </c>
      <c r="J37" s="117">
        <v>159868</v>
      </c>
      <c r="K37" s="36"/>
      <c r="L37" s="129" t="s">
        <v>2308</v>
      </c>
      <c r="M37" s="76"/>
      <c r="N37" s="76"/>
      <c r="O37" s="76"/>
      <c r="P37" s="76"/>
      <c r="R37" s="76"/>
      <c r="S37" s="76"/>
      <c r="T37" s="76"/>
      <c r="U37" s="7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14268926</v>
      </c>
      <c r="G38" s="117">
        <v>3637457</v>
      </c>
      <c r="H38" s="117">
        <v>8789292</v>
      </c>
      <c r="I38" s="117">
        <v>193150</v>
      </c>
      <c r="J38" s="117">
        <v>1649027</v>
      </c>
      <c r="K38" s="36"/>
      <c r="L38" s="129" t="s">
        <v>2319</v>
      </c>
      <c r="M38" s="76"/>
      <c r="N38" s="76"/>
      <c r="O38" s="76"/>
      <c r="P38" s="76"/>
      <c r="R38" s="76"/>
      <c r="S38" s="76"/>
      <c r="T38" s="76"/>
      <c r="U38" s="7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286336</v>
      </c>
      <c r="G39" s="117">
        <v>7500</v>
      </c>
      <c r="H39" s="117">
        <v>184580</v>
      </c>
      <c r="I39" s="117">
        <v>41440</v>
      </c>
      <c r="J39" s="117">
        <v>52816</v>
      </c>
      <c r="K39" s="36"/>
      <c r="L39" s="129" t="s">
        <v>2308</v>
      </c>
      <c r="M39" s="76"/>
      <c r="N39" s="76"/>
      <c r="O39" s="76"/>
      <c r="P39" s="76"/>
      <c r="R39" s="76"/>
      <c r="S39" s="76"/>
      <c r="T39" s="76"/>
      <c r="U39" s="7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164234</v>
      </c>
      <c r="G40" s="117">
        <v>500</v>
      </c>
      <c r="H40" s="117">
        <v>50639</v>
      </c>
      <c r="I40" s="117">
        <v>0</v>
      </c>
      <c r="J40" s="117">
        <v>113095</v>
      </c>
      <c r="K40" s="36"/>
      <c r="L40" s="129" t="s">
        <v>2308</v>
      </c>
      <c r="M40" s="76"/>
      <c r="N40" s="76"/>
      <c r="O40" s="76"/>
      <c r="P40" s="76"/>
      <c r="R40" s="76"/>
      <c r="S40" s="76"/>
      <c r="T40" s="76"/>
      <c r="U40" s="7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7050856</v>
      </c>
      <c r="G41" s="117">
        <v>375350</v>
      </c>
      <c r="H41" s="117">
        <v>1992564</v>
      </c>
      <c r="I41" s="117">
        <v>86000</v>
      </c>
      <c r="J41" s="117">
        <v>4596942</v>
      </c>
      <c r="K41" s="36"/>
      <c r="L41" s="129" t="s">
        <v>2308</v>
      </c>
      <c r="M41" s="76"/>
      <c r="N41" s="76"/>
      <c r="O41" s="76"/>
      <c r="P41" s="76"/>
      <c r="R41" s="76"/>
      <c r="S41" s="76"/>
      <c r="T41" s="76"/>
      <c r="U41" s="7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>
        <f t="shared" si="0"/>
        <v>4983508</v>
      </c>
      <c r="G42" s="117">
        <v>1050505</v>
      </c>
      <c r="H42" s="117">
        <v>1090783</v>
      </c>
      <c r="I42" s="117">
        <v>75380</v>
      </c>
      <c r="J42" s="117">
        <v>2766840</v>
      </c>
      <c r="K42" s="36"/>
      <c r="L42" s="129" t="s">
        <v>2308</v>
      </c>
      <c r="M42" s="76"/>
      <c r="N42" s="76"/>
      <c r="O42" s="76"/>
      <c r="P42" s="76"/>
      <c r="R42" s="76"/>
      <c r="S42" s="76"/>
      <c r="T42" s="76"/>
      <c r="U42" s="7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t="shared" si="0"/>
        <v>4141111</v>
      </c>
      <c r="G43" s="117">
        <v>228000</v>
      </c>
      <c r="H43" s="117">
        <v>1000095</v>
      </c>
      <c r="I43" s="117">
        <v>693614</v>
      </c>
      <c r="J43" s="117">
        <v>2219402</v>
      </c>
      <c r="K43" s="36"/>
      <c r="L43" s="129" t="s">
        <v>2308</v>
      </c>
      <c r="M43" s="76"/>
      <c r="N43" s="76"/>
      <c r="O43" s="76"/>
      <c r="P43" s="76"/>
      <c r="R43" s="76"/>
      <c r="S43" s="76"/>
      <c r="T43" s="76"/>
      <c r="U43" s="7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>
        <f t="shared" si="0"/>
        <v>1389266</v>
      </c>
      <c r="G44" s="117">
        <v>376300</v>
      </c>
      <c r="H44" s="117">
        <v>337538</v>
      </c>
      <c r="I44" s="117">
        <v>0</v>
      </c>
      <c r="J44" s="117">
        <v>675428</v>
      </c>
      <c r="K44" s="36"/>
      <c r="L44" s="130" t="s">
        <v>2274</v>
      </c>
      <c r="M44" s="76"/>
      <c r="N44" s="76"/>
      <c r="O44" s="76"/>
      <c r="P44" s="76"/>
      <c r="R44" s="76"/>
      <c r="S44" s="76"/>
      <c r="T44" s="76"/>
      <c r="U44" s="7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t="shared" si="0"/>
        <v>2851598</v>
      </c>
      <c r="G45" s="117">
        <v>1159700</v>
      </c>
      <c r="H45" s="117">
        <v>1691898</v>
      </c>
      <c r="I45" s="117">
        <v>0</v>
      </c>
      <c r="J45" s="117">
        <v>0</v>
      </c>
      <c r="K45" s="36"/>
      <c r="L45" s="129" t="s">
        <v>2308</v>
      </c>
      <c r="M45" s="76"/>
      <c r="N45" s="76"/>
      <c r="O45" s="76"/>
      <c r="P45" s="76"/>
      <c r="R45" s="76"/>
      <c r="S45" s="76"/>
      <c r="T45" s="76"/>
      <c r="U45" s="7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0"/>
        <v>9553839</v>
      </c>
      <c r="G46" s="117">
        <v>5563560</v>
      </c>
      <c r="H46" s="117">
        <v>3158940</v>
      </c>
      <c r="I46" s="117">
        <v>500</v>
      </c>
      <c r="J46" s="117">
        <v>830839</v>
      </c>
      <c r="K46" s="36"/>
      <c r="L46" s="129" t="s">
        <v>2308</v>
      </c>
      <c r="M46" s="76"/>
      <c r="N46" s="76"/>
      <c r="O46" s="76"/>
      <c r="P46" s="76"/>
      <c r="R46" s="76"/>
      <c r="S46" s="76"/>
      <c r="T46" s="76"/>
      <c r="U46" s="7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0"/>
        <v>796451</v>
      </c>
      <c r="G47" s="117">
        <v>186501</v>
      </c>
      <c r="H47" s="117">
        <v>334726</v>
      </c>
      <c r="I47" s="117">
        <v>172800</v>
      </c>
      <c r="J47" s="117">
        <v>102424</v>
      </c>
      <c r="K47" s="36"/>
      <c r="L47" s="129" t="s">
        <v>2319</v>
      </c>
      <c r="M47" s="76"/>
      <c r="N47" s="76"/>
      <c r="O47" s="76"/>
      <c r="P47" s="76"/>
      <c r="R47" s="76"/>
      <c r="S47" s="76"/>
      <c r="T47" s="76"/>
      <c r="U47" s="7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0"/>
        <v>6146426</v>
      </c>
      <c r="G48" s="117">
        <v>263300</v>
      </c>
      <c r="H48" s="117">
        <v>597833</v>
      </c>
      <c r="I48" s="117">
        <v>0</v>
      </c>
      <c r="J48" s="117">
        <v>5285293</v>
      </c>
      <c r="K48" s="36"/>
      <c r="L48" s="129" t="s">
        <v>2319</v>
      </c>
      <c r="M48" s="76"/>
      <c r="N48" s="76"/>
      <c r="O48" s="76"/>
      <c r="P48" s="76"/>
      <c r="R48" s="76"/>
      <c r="S48" s="76"/>
      <c r="T48" s="76"/>
      <c r="U48" s="7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0"/>
        <v>2628108</v>
      </c>
      <c r="G49" s="117">
        <v>226001</v>
      </c>
      <c r="H49" s="117">
        <v>663472</v>
      </c>
      <c r="I49" s="117">
        <v>607801</v>
      </c>
      <c r="J49" s="117">
        <v>1130834</v>
      </c>
      <c r="K49" s="36"/>
      <c r="L49" s="129" t="s">
        <v>2308</v>
      </c>
      <c r="M49" s="76"/>
      <c r="N49" s="76"/>
      <c r="O49" s="76"/>
      <c r="P49" s="76"/>
      <c r="R49" s="76"/>
      <c r="S49" s="76"/>
      <c r="T49" s="76"/>
      <c r="U49" s="7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0"/>
        <v>397965</v>
      </c>
      <c r="G50" s="117">
        <v>250000</v>
      </c>
      <c r="H50" s="117">
        <v>147965</v>
      </c>
      <c r="I50" s="117">
        <v>0</v>
      </c>
      <c r="J50" s="117">
        <v>0</v>
      </c>
      <c r="K50" s="36"/>
      <c r="L50" s="129" t="s">
        <v>2319</v>
      </c>
      <c r="M50" s="76"/>
      <c r="N50" s="76"/>
      <c r="O50" s="76"/>
      <c r="P50" s="76"/>
      <c r="R50" s="76"/>
      <c r="S50" s="76"/>
      <c r="T50" s="76"/>
      <c r="U50" s="7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0"/>
        <v>2903140</v>
      </c>
      <c r="G51" s="117">
        <v>1112700</v>
      </c>
      <c r="H51" s="117">
        <v>1024555</v>
      </c>
      <c r="I51" s="117">
        <v>0</v>
      </c>
      <c r="J51" s="117">
        <v>765885</v>
      </c>
      <c r="K51" s="36"/>
      <c r="L51" s="129" t="s">
        <v>2308</v>
      </c>
      <c r="M51" s="76"/>
      <c r="N51" s="76"/>
      <c r="O51" s="76"/>
      <c r="P51" s="76"/>
      <c r="R51" s="76"/>
      <c r="S51" s="76"/>
      <c r="T51" s="76"/>
      <c r="U51" s="7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0"/>
        <v>8774607</v>
      </c>
      <c r="G52" s="117">
        <v>2344700</v>
      </c>
      <c r="H52" s="117">
        <v>2936771</v>
      </c>
      <c r="I52" s="117">
        <v>0</v>
      </c>
      <c r="J52" s="117">
        <v>3493136</v>
      </c>
      <c r="K52" s="36"/>
      <c r="L52" s="129" t="s">
        <v>2319</v>
      </c>
      <c r="M52" s="76"/>
      <c r="N52" s="76"/>
      <c r="O52" s="76"/>
      <c r="P52" s="76"/>
      <c r="R52" s="76"/>
      <c r="S52" s="76"/>
      <c r="T52" s="76"/>
      <c r="U52" s="7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0"/>
        <v>781654</v>
      </c>
      <c r="G53" s="117">
        <v>1200</v>
      </c>
      <c r="H53" s="117">
        <v>200034</v>
      </c>
      <c r="I53" s="117">
        <v>41000</v>
      </c>
      <c r="J53" s="117">
        <v>539420</v>
      </c>
      <c r="K53" s="36"/>
      <c r="L53" s="129" t="s">
        <v>2308</v>
      </c>
      <c r="M53" s="76"/>
      <c r="N53" s="76"/>
      <c r="O53" s="76"/>
      <c r="P53" s="76"/>
      <c r="R53" s="76"/>
      <c r="S53" s="76"/>
      <c r="T53" s="76"/>
      <c r="U53" s="7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>
        <f t="shared" si="0"/>
        <v>7944730</v>
      </c>
      <c r="G54" s="117">
        <v>1403655</v>
      </c>
      <c r="H54" s="117">
        <v>3605661</v>
      </c>
      <c r="I54" s="117">
        <v>3250</v>
      </c>
      <c r="J54" s="117">
        <v>2932164</v>
      </c>
      <c r="K54" s="36"/>
      <c r="L54" s="129" t="s">
        <v>2319</v>
      </c>
      <c r="M54" s="76"/>
      <c r="N54" s="76"/>
      <c r="O54" s="76"/>
      <c r="P54" s="76"/>
      <c r="R54" s="76"/>
      <c r="S54" s="76"/>
      <c r="T54" s="76"/>
      <c r="U54" s="7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 t="shared" si="0"/>
        <v>6675941</v>
      </c>
      <c r="G55" s="117">
        <v>153000</v>
      </c>
      <c r="H55" s="117">
        <v>1083349</v>
      </c>
      <c r="I55" s="117">
        <v>0</v>
      </c>
      <c r="J55" s="117">
        <v>5439592</v>
      </c>
      <c r="K55" s="36"/>
      <c r="L55" s="129" t="s">
        <v>2308</v>
      </c>
      <c r="M55" s="76"/>
      <c r="N55" s="76"/>
      <c r="O55" s="76"/>
      <c r="P55" s="76"/>
      <c r="R55" s="76"/>
      <c r="S55" s="76"/>
      <c r="T55" s="76"/>
      <c r="U55" s="7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 t="shared" si="0"/>
        <v>6879744</v>
      </c>
      <c r="G56" s="117">
        <v>1726301</v>
      </c>
      <c r="H56" s="117">
        <v>4737541</v>
      </c>
      <c r="I56" s="117">
        <v>0</v>
      </c>
      <c r="J56" s="117">
        <v>415902</v>
      </c>
      <c r="K56" s="36"/>
      <c r="L56" s="129" t="s">
        <v>2308</v>
      </c>
      <c r="M56" s="76"/>
      <c r="N56" s="76"/>
      <c r="O56" s="76"/>
      <c r="P56" s="76"/>
      <c r="R56" s="76"/>
      <c r="S56" s="76"/>
      <c r="T56" s="76"/>
      <c r="U56" s="7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 t="shared" si="0"/>
        <v>2998742</v>
      </c>
      <c r="G57" s="117">
        <v>1075200</v>
      </c>
      <c r="H57" s="117">
        <v>1771067</v>
      </c>
      <c r="I57" s="117">
        <v>0</v>
      </c>
      <c r="J57" s="117">
        <v>152475</v>
      </c>
      <c r="K57" s="36"/>
      <c r="L57" s="129" t="s">
        <v>2319</v>
      </c>
      <c r="M57" s="76"/>
      <c r="N57" s="76"/>
      <c r="O57" s="76"/>
      <c r="P57" s="76"/>
      <c r="R57" s="76"/>
      <c r="S57" s="76"/>
      <c r="T57" s="76"/>
      <c r="U57" s="7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 t="shared" si="0"/>
        <v>5759046</v>
      </c>
      <c r="G58" s="117">
        <v>435900</v>
      </c>
      <c r="H58" s="117">
        <v>329468</v>
      </c>
      <c r="I58" s="117">
        <v>155000</v>
      </c>
      <c r="J58" s="117">
        <v>4838678</v>
      </c>
      <c r="K58" s="36"/>
      <c r="L58" s="129" t="s">
        <v>2319</v>
      </c>
      <c r="M58" s="76"/>
      <c r="N58" s="76"/>
      <c r="O58" s="76"/>
      <c r="P58" s="76"/>
      <c r="R58" s="76"/>
      <c r="S58" s="76"/>
      <c r="T58" s="76"/>
      <c r="U58" s="7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>
        <f t="shared" si="0"/>
        <v>4318252</v>
      </c>
      <c r="G59" s="117">
        <v>2758900</v>
      </c>
      <c r="H59" s="117">
        <v>860872</v>
      </c>
      <c r="I59" s="117">
        <v>0</v>
      </c>
      <c r="J59" s="117">
        <v>698480</v>
      </c>
      <c r="K59" s="36"/>
      <c r="L59" s="129" t="s">
        <v>2308</v>
      </c>
      <c r="M59" s="76"/>
      <c r="N59" s="76"/>
      <c r="O59" s="76"/>
      <c r="P59" s="76"/>
      <c r="R59" s="76"/>
      <c r="S59" s="76"/>
      <c r="T59" s="76"/>
      <c r="U59" s="7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 t="shared" si="0"/>
        <v>2070403</v>
      </c>
      <c r="G60" s="117">
        <v>1060172</v>
      </c>
      <c r="H60" s="117">
        <v>546060</v>
      </c>
      <c r="I60" s="117">
        <v>0</v>
      </c>
      <c r="J60" s="117">
        <v>464171</v>
      </c>
      <c r="K60" s="36"/>
      <c r="L60" s="129" t="s">
        <v>2308</v>
      </c>
      <c r="M60" s="76"/>
      <c r="N60" s="76"/>
      <c r="O60" s="76"/>
      <c r="P60" s="76"/>
      <c r="R60" s="76"/>
      <c r="S60" s="76"/>
      <c r="T60" s="76"/>
      <c r="U60" s="7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 t="shared" si="0"/>
        <v>3576886</v>
      </c>
      <c r="G61" s="117">
        <v>1099300</v>
      </c>
      <c r="H61" s="117">
        <v>2309469</v>
      </c>
      <c r="I61" s="117">
        <v>0</v>
      </c>
      <c r="J61" s="117">
        <v>168117</v>
      </c>
      <c r="K61" s="36"/>
      <c r="L61" s="129" t="s">
        <v>2319</v>
      </c>
      <c r="M61" s="76"/>
      <c r="N61" s="76"/>
      <c r="O61" s="76"/>
      <c r="P61" s="76"/>
      <c r="R61" s="76"/>
      <c r="S61" s="76"/>
      <c r="T61" s="76"/>
      <c r="U61" s="7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 t="shared" si="0"/>
        <v>2446269</v>
      </c>
      <c r="G62" s="117">
        <v>1351102</v>
      </c>
      <c r="H62" s="117">
        <v>1036067</v>
      </c>
      <c r="I62" s="117">
        <v>0</v>
      </c>
      <c r="J62" s="117">
        <v>59100</v>
      </c>
      <c r="K62" s="63"/>
      <c r="L62" s="129" t="s">
        <v>2308</v>
      </c>
      <c r="M62" s="76"/>
      <c r="N62" s="76"/>
      <c r="O62" s="76"/>
      <c r="P62" s="76"/>
      <c r="R62" s="76"/>
      <c r="S62" s="76"/>
      <c r="T62" s="76"/>
      <c r="U62" s="7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>
        <f t="shared" si="0"/>
        <v>599786</v>
      </c>
      <c r="G63" s="117">
        <v>0</v>
      </c>
      <c r="H63" s="117">
        <v>431450</v>
      </c>
      <c r="I63" s="117">
        <v>0</v>
      </c>
      <c r="J63" s="117">
        <v>168336</v>
      </c>
      <c r="K63" s="36"/>
      <c r="L63" s="130" t="s">
        <v>2274</v>
      </c>
      <c r="M63" s="76"/>
      <c r="N63" s="76"/>
      <c r="O63" s="76"/>
      <c r="P63" s="76"/>
      <c r="R63" s="76"/>
      <c r="S63" s="76"/>
      <c r="T63" s="76"/>
      <c r="U63" s="7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 t="shared" si="0"/>
        <v>6006503</v>
      </c>
      <c r="G64" s="117">
        <v>596000</v>
      </c>
      <c r="H64" s="117">
        <v>1622903</v>
      </c>
      <c r="I64" s="117">
        <v>0</v>
      </c>
      <c r="J64" s="117">
        <v>3787600</v>
      </c>
      <c r="K64" s="36"/>
      <c r="L64" s="129" t="s">
        <v>2319</v>
      </c>
      <c r="M64" s="76"/>
      <c r="N64" s="76"/>
      <c r="O64" s="76"/>
      <c r="P64" s="76"/>
      <c r="R64" s="76"/>
      <c r="S64" s="76"/>
      <c r="T64" s="76"/>
      <c r="U64" s="7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>
        <f t="shared" si="0"/>
        <v>2766500</v>
      </c>
      <c r="G65" s="117">
        <v>267100</v>
      </c>
      <c r="H65" s="117">
        <v>452476</v>
      </c>
      <c r="I65" s="117">
        <v>0</v>
      </c>
      <c r="J65" s="117">
        <v>2046924</v>
      </c>
      <c r="K65" s="36"/>
      <c r="L65" s="129" t="s">
        <v>2319</v>
      </c>
      <c r="M65" s="76"/>
      <c r="N65" s="76"/>
      <c r="O65" s="76"/>
      <c r="P65" s="76"/>
      <c r="R65" s="76"/>
      <c r="S65" s="76"/>
      <c r="T65" s="76"/>
      <c r="U65" s="7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 t="shared" si="0"/>
        <v>11686225</v>
      </c>
      <c r="G66" s="117">
        <v>7813939</v>
      </c>
      <c r="H66" s="117">
        <v>1160298</v>
      </c>
      <c r="I66" s="117">
        <v>239000</v>
      </c>
      <c r="J66" s="117">
        <v>2472988</v>
      </c>
      <c r="K66" s="36"/>
      <c r="L66" s="129" t="s">
        <v>2308</v>
      </c>
      <c r="M66" s="76"/>
      <c r="N66" s="76"/>
      <c r="O66" s="76"/>
      <c r="P66" s="76"/>
      <c r="R66" s="76"/>
      <c r="S66" s="76"/>
      <c r="T66" s="76"/>
      <c r="U66" s="7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 t="shared" si="0"/>
        <v>1490940</v>
      </c>
      <c r="G67" s="117">
        <v>379445</v>
      </c>
      <c r="H67" s="117">
        <v>901649</v>
      </c>
      <c r="I67" s="117">
        <v>0</v>
      </c>
      <c r="J67" s="117">
        <v>209846</v>
      </c>
      <c r="K67" s="36"/>
      <c r="L67" s="129" t="s">
        <v>2319</v>
      </c>
      <c r="M67" s="76"/>
      <c r="N67" s="76"/>
      <c r="O67" s="76"/>
      <c r="P67" s="76"/>
      <c r="R67" s="76"/>
      <c r="S67" s="76"/>
      <c r="T67" s="76"/>
      <c r="U67" s="7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 t="shared" si="0"/>
        <v>22917201</v>
      </c>
      <c r="G68" s="117">
        <v>2101000</v>
      </c>
      <c r="H68" s="117">
        <v>2390813</v>
      </c>
      <c r="I68" s="117">
        <v>1743000</v>
      </c>
      <c r="J68" s="117">
        <v>16682388</v>
      </c>
      <c r="K68" s="36"/>
      <c r="L68" s="129" t="s">
        <v>2308</v>
      </c>
      <c r="M68" s="76"/>
      <c r="N68" s="76"/>
      <c r="O68" s="76"/>
      <c r="P68" s="76"/>
      <c r="R68" s="76"/>
      <c r="S68" s="76"/>
      <c r="T68" s="76"/>
      <c r="U68" s="7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 t="shared" si="0"/>
        <v>8747041</v>
      </c>
      <c r="G69" s="117">
        <v>6768518</v>
      </c>
      <c r="H69" s="117">
        <v>831300</v>
      </c>
      <c r="I69" s="117">
        <v>48850</v>
      </c>
      <c r="J69" s="117">
        <v>1098373</v>
      </c>
      <c r="K69" s="36"/>
      <c r="L69" s="129" t="s">
        <v>2308</v>
      </c>
      <c r="M69" s="76"/>
      <c r="N69" s="76"/>
      <c r="O69" s="76"/>
      <c r="P69" s="76"/>
      <c r="R69" s="76"/>
      <c r="S69" s="76"/>
      <c r="T69" s="76"/>
      <c r="U69" s="7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>
        <f t="shared" si="0"/>
        <v>8623849</v>
      </c>
      <c r="G70" s="117">
        <v>337005</v>
      </c>
      <c r="H70" s="117">
        <v>4347301</v>
      </c>
      <c r="I70" s="117">
        <v>787112</v>
      </c>
      <c r="J70" s="117">
        <v>3152431</v>
      </c>
      <c r="K70" s="36"/>
      <c r="L70" s="129" t="s">
        <v>2319</v>
      </c>
      <c r="M70" s="76"/>
      <c r="N70" s="76"/>
      <c r="O70" s="76"/>
      <c r="P70" s="76"/>
      <c r="R70" s="76"/>
      <c r="S70" s="76"/>
      <c r="T70" s="76"/>
      <c r="U70" s="7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t="shared" si="0"/>
        <v>1753956</v>
      </c>
      <c r="G71" s="117">
        <v>570000</v>
      </c>
      <c r="H71" s="117">
        <v>449935</v>
      </c>
      <c r="I71" s="117">
        <v>0</v>
      </c>
      <c r="J71" s="117">
        <v>734021</v>
      </c>
      <c r="K71" s="36"/>
      <c r="L71" s="129" t="s">
        <v>2308</v>
      </c>
      <c r="M71" s="76"/>
      <c r="N71" s="76"/>
      <c r="O71" s="76"/>
      <c r="P71" s="76"/>
      <c r="R71" s="76"/>
      <c r="S71" s="76"/>
      <c r="T71" s="76"/>
      <c r="U71" s="7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0"/>
        <v>14067995</v>
      </c>
      <c r="G72" s="117">
        <v>5491900</v>
      </c>
      <c r="H72" s="117">
        <v>3829350</v>
      </c>
      <c r="I72" s="117">
        <v>2185000</v>
      </c>
      <c r="J72" s="117">
        <v>2561745</v>
      </c>
      <c r="K72" s="36"/>
      <c r="L72" s="129" t="s">
        <v>2308</v>
      </c>
      <c r="M72" s="76"/>
      <c r="N72" s="76"/>
      <c r="O72" s="76"/>
      <c r="P72" s="76"/>
      <c r="R72" s="76"/>
      <c r="S72" s="76"/>
      <c r="T72" s="76"/>
      <c r="U72" s="7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0"/>
        <v>16930049</v>
      </c>
      <c r="G73" s="117">
        <v>11230883</v>
      </c>
      <c r="H73" s="117">
        <v>3512629</v>
      </c>
      <c r="I73" s="117">
        <v>24950</v>
      </c>
      <c r="J73" s="117">
        <v>2161587</v>
      </c>
      <c r="K73" s="36"/>
      <c r="L73" s="129" t="s">
        <v>2308</v>
      </c>
      <c r="M73" s="76"/>
      <c r="N73" s="76"/>
      <c r="O73" s="76"/>
      <c r="P73" s="76"/>
      <c r="R73" s="76"/>
      <c r="S73" s="76"/>
      <c r="T73" s="76"/>
      <c r="U73" s="7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0"/>
        <v>3221009</v>
      </c>
      <c r="G74" s="117">
        <v>1721828</v>
      </c>
      <c r="H74" s="117">
        <v>1065027</v>
      </c>
      <c r="I74" s="117">
        <v>19500</v>
      </c>
      <c r="J74" s="117">
        <v>414654</v>
      </c>
      <c r="K74" s="36"/>
      <c r="L74" s="129" t="s">
        <v>2308</v>
      </c>
      <c r="M74" s="76"/>
      <c r="N74" s="76"/>
      <c r="O74" s="76"/>
      <c r="P74" s="76"/>
      <c r="R74" s="76"/>
      <c r="S74" s="76"/>
      <c r="T74" s="76"/>
      <c r="U74" s="7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0"/>
        <v>5496413</v>
      </c>
      <c r="G75" s="117">
        <v>681800</v>
      </c>
      <c r="H75" s="117">
        <v>2921691</v>
      </c>
      <c r="I75" s="117">
        <v>72100</v>
      </c>
      <c r="J75" s="117">
        <v>1820822</v>
      </c>
      <c r="K75" s="36"/>
      <c r="L75" s="129" t="s">
        <v>2308</v>
      </c>
      <c r="M75" s="76"/>
      <c r="N75" s="76"/>
      <c r="O75" s="76"/>
      <c r="P75" s="76"/>
      <c r="R75" s="76"/>
      <c r="S75" s="76"/>
      <c r="T75" s="76"/>
      <c r="U75" s="7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0"/>
        <v>37287180</v>
      </c>
      <c r="G76" s="117">
        <v>8080220</v>
      </c>
      <c r="H76" s="117">
        <v>1375010</v>
      </c>
      <c r="I76" s="117">
        <v>18996100</v>
      </c>
      <c r="J76" s="117">
        <v>8835850</v>
      </c>
      <c r="K76" s="36"/>
      <c r="L76" s="129" t="s">
        <v>2319</v>
      </c>
      <c r="M76" s="76"/>
      <c r="N76" s="76"/>
      <c r="O76" s="76"/>
      <c r="P76" s="76"/>
      <c r="R76" s="76"/>
      <c r="S76" s="76"/>
      <c r="T76" s="76"/>
      <c r="U76" s="7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0"/>
        <v>1154839</v>
      </c>
      <c r="G77" s="117">
        <v>0</v>
      </c>
      <c r="H77" s="117">
        <v>1095189</v>
      </c>
      <c r="I77" s="117">
        <v>0</v>
      </c>
      <c r="J77" s="117">
        <v>59650</v>
      </c>
      <c r="K77" s="36"/>
      <c r="L77" s="129" t="s">
        <v>2308</v>
      </c>
      <c r="M77" s="76"/>
      <c r="N77" s="76"/>
      <c r="O77" s="76"/>
      <c r="P77" s="76"/>
      <c r="R77" s="76"/>
      <c r="S77" s="76"/>
      <c r="T77" s="76"/>
      <c r="U77" s="7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>
        <f t="shared" si="0"/>
        <v>5951077</v>
      </c>
      <c r="G78" s="117">
        <v>0</v>
      </c>
      <c r="H78" s="117">
        <v>999676</v>
      </c>
      <c r="I78" s="117">
        <v>0</v>
      </c>
      <c r="J78" s="117">
        <v>4951401</v>
      </c>
      <c r="K78" s="36"/>
      <c r="L78" s="129" t="s">
        <v>2308</v>
      </c>
      <c r="M78" s="76"/>
      <c r="N78" s="76"/>
      <c r="O78" s="76"/>
      <c r="P78" s="76"/>
      <c r="R78" s="76"/>
      <c r="S78" s="76"/>
      <c r="T78" s="76"/>
      <c r="U78" s="7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t="shared" si="0"/>
        <v>2381316</v>
      </c>
      <c r="G79" s="117">
        <v>568000</v>
      </c>
      <c r="H79" s="117">
        <v>1154009</v>
      </c>
      <c r="I79" s="117">
        <v>0</v>
      </c>
      <c r="J79" s="117">
        <v>659307</v>
      </c>
      <c r="K79" s="36"/>
      <c r="L79" s="129" t="s">
        <v>2308</v>
      </c>
      <c r="M79" s="76"/>
      <c r="N79" s="76"/>
      <c r="O79" s="76"/>
      <c r="P79" s="76"/>
      <c r="R79" s="76"/>
      <c r="S79" s="76"/>
      <c r="T79" s="76"/>
      <c r="U79" s="7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0"/>
        <v>2430619</v>
      </c>
      <c r="G80" s="117">
        <v>513400</v>
      </c>
      <c r="H80" s="117">
        <v>1401889</v>
      </c>
      <c r="I80" s="117">
        <v>0</v>
      </c>
      <c r="J80" s="117">
        <v>515330</v>
      </c>
      <c r="K80" s="36"/>
      <c r="L80" s="129" t="s">
        <v>2308</v>
      </c>
      <c r="M80" s="76"/>
      <c r="N80" s="76"/>
      <c r="O80" s="76"/>
      <c r="P80" s="76"/>
      <c r="R80" s="76"/>
      <c r="S80" s="76"/>
      <c r="T80" s="76"/>
      <c r="U80" s="7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0"/>
        <v>2839185</v>
      </c>
      <c r="G81" s="117">
        <v>1535400</v>
      </c>
      <c r="H81" s="117">
        <v>1303785</v>
      </c>
      <c r="I81" s="117">
        <v>0</v>
      </c>
      <c r="J81" s="117">
        <v>0</v>
      </c>
      <c r="K81" s="36"/>
      <c r="L81" s="129" t="s">
        <v>2308</v>
      </c>
      <c r="M81" s="76"/>
      <c r="N81" s="76"/>
      <c r="O81" s="76"/>
      <c r="P81" s="76"/>
      <c r="R81" s="76"/>
      <c r="S81" s="76"/>
      <c r="T81" s="76"/>
      <c r="U81" s="7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0"/>
        <v>1947217</v>
      </c>
      <c r="G82" s="117">
        <v>0</v>
      </c>
      <c r="H82" s="117">
        <v>1781092</v>
      </c>
      <c r="I82" s="117">
        <v>0</v>
      </c>
      <c r="J82" s="117">
        <v>166125</v>
      </c>
      <c r="K82" s="36"/>
      <c r="L82" s="129" t="s">
        <v>2308</v>
      </c>
      <c r="M82" s="76"/>
      <c r="N82" s="76"/>
      <c r="O82" s="76"/>
      <c r="P82" s="76"/>
      <c r="R82" s="76"/>
      <c r="S82" s="76"/>
      <c r="T82" s="76"/>
      <c r="U82" s="7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0"/>
        <v>2719385</v>
      </c>
      <c r="G83" s="117">
        <v>0</v>
      </c>
      <c r="H83" s="117">
        <v>746748</v>
      </c>
      <c r="I83" s="117">
        <v>0</v>
      </c>
      <c r="J83" s="117">
        <v>1972637</v>
      </c>
      <c r="K83" s="36"/>
      <c r="L83" s="129" t="s">
        <v>2308</v>
      </c>
      <c r="M83" s="76"/>
      <c r="N83" s="76"/>
      <c r="O83" s="76"/>
      <c r="P83" s="76"/>
      <c r="R83" s="76"/>
      <c r="S83" s="76"/>
      <c r="T83" s="76"/>
      <c r="U83" s="7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0"/>
        <v>4763340</v>
      </c>
      <c r="G84" s="117">
        <v>417950</v>
      </c>
      <c r="H84" s="117">
        <v>757262</v>
      </c>
      <c r="I84" s="117">
        <v>0</v>
      </c>
      <c r="J84" s="117">
        <v>3588128</v>
      </c>
      <c r="K84" s="36"/>
      <c r="L84" s="129" t="s">
        <v>2308</v>
      </c>
      <c r="M84" s="76"/>
      <c r="N84" s="76"/>
      <c r="O84" s="76"/>
      <c r="P84" s="76"/>
      <c r="R84" s="76"/>
      <c r="S84" s="76"/>
      <c r="T84" s="76"/>
      <c r="U84" s="7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0"/>
        <v>5405991</v>
      </c>
      <c r="G85" s="117">
        <v>553400</v>
      </c>
      <c r="H85" s="117">
        <v>2362967</v>
      </c>
      <c r="I85" s="117">
        <v>25000</v>
      </c>
      <c r="J85" s="117">
        <v>2464624</v>
      </c>
      <c r="K85" s="36"/>
      <c r="L85" s="129" t="s">
        <v>2308</v>
      </c>
      <c r="M85" s="76"/>
      <c r="N85" s="76"/>
      <c r="O85" s="76"/>
      <c r="P85" s="76"/>
      <c r="R85" s="76"/>
      <c r="S85" s="76"/>
      <c r="T85" s="76"/>
      <c r="U85" s="7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0"/>
        <v>9237334</v>
      </c>
      <c r="G86" s="117">
        <v>2065602</v>
      </c>
      <c r="H86" s="117">
        <v>3560973</v>
      </c>
      <c r="I86" s="117">
        <v>197851</v>
      </c>
      <c r="J86" s="117">
        <v>3412908</v>
      </c>
      <c r="K86" s="36"/>
      <c r="L86" s="129" t="s">
        <v>2308</v>
      </c>
      <c r="M86" s="76"/>
      <c r="N86" s="76"/>
      <c r="O86" s="76"/>
      <c r="P86" s="76"/>
      <c r="R86" s="76"/>
      <c r="S86" s="76"/>
      <c r="T86" s="76"/>
      <c r="U86" s="7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0"/>
        <v>1207306</v>
      </c>
      <c r="G87" s="117">
        <v>166500</v>
      </c>
      <c r="H87" s="117">
        <v>738964</v>
      </c>
      <c r="I87" s="117">
        <v>0</v>
      </c>
      <c r="J87" s="117">
        <v>301842</v>
      </c>
      <c r="K87" s="36"/>
      <c r="L87" s="129" t="s">
        <v>2308</v>
      </c>
      <c r="M87" s="76"/>
      <c r="N87" s="76"/>
      <c r="O87" s="76"/>
      <c r="P87" s="76"/>
      <c r="R87" s="76"/>
      <c r="S87" s="76"/>
      <c r="T87" s="76"/>
      <c r="U87" s="7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0"/>
        <v>2629544</v>
      </c>
      <c r="G88" s="117">
        <v>400500</v>
      </c>
      <c r="H88" s="117">
        <v>1423371</v>
      </c>
      <c r="I88" s="117">
        <v>0</v>
      </c>
      <c r="J88" s="117">
        <v>805673</v>
      </c>
      <c r="K88" s="36"/>
      <c r="L88" s="129" t="s">
        <v>2308</v>
      </c>
      <c r="M88" s="76"/>
      <c r="N88" s="76"/>
      <c r="O88" s="76"/>
      <c r="P88" s="76"/>
      <c r="R88" s="76"/>
      <c r="S88" s="76"/>
      <c r="T88" s="76"/>
      <c r="U88" s="7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0"/>
        <v>3850167</v>
      </c>
      <c r="G89" s="117">
        <v>695265</v>
      </c>
      <c r="H89" s="117">
        <v>1648973</v>
      </c>
      <c r="I89" s="117">
        <v>0</v>
      </c>
      <c r="J89" s="117">
        <v>1505929</v>
      </c>
      <c r="K89" s="36"/>
      <c r="L89" s="129" t="s">
        <v>2308</v>
      </c>
      <c r="M89" s="76"/>
      <c r="N89" s="76"/>
      <c r="O89" s="76"/>
      <c r="P89" s="76"/>
      <c r="R89" s="76"/>
      <c r="S89" s="76"/>
      <c r="T89" s="76"/>
      <c r="U89" s="7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0"/>
        <v>1645867</v>
      </c>
      <c r="G90" s="117">
        <v>0</v>
      </c>
      <c r="H90" s="117">
        <v>743370</v>
      </c>
      <c r="I90" s="117">
        <v>0</v>
      </c>
      <c r="J90" s="117">
        <v>902497</v>
      </c>
      <c r="K90" s="36"/>
      <c r="L90" s="129" t="s">
        <v>2319</v>
      </c>
      <c r="M90" s="76"/>
      <c r="N90" s="76"/>
      <c r="O90" s="76"/>
      <c r="P90" s="76"/>
      <c r="R90" s="76"/>
      <c r="S90" s="76"/>
      <c r="T90" s="76"/>
      <c r="U90" s="7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0"/>
        <v>1717244</v>
      </c>
      <c r="G91" s="117">
        <v>450900</v>
      </c>
      <c r="H91" s="117">
        <v>1098622</v>
      </c>
      <c r="I91" s="117">
        <v>0</v>
      </c>
      <c r="J91" s="117">
        <v>167722</v>
      </c>
      <c r="K91" s="36"/>
      <c r="L91" s="129" t="s">
        <v>2319</v>
      </c>
      <c r="M91" s="76"/>
      <c r="N91" s="76"/>
      <c r="O91" s="76"/>
      <c r="P91" s="76"/>
      <c r="R91" s="76"/>
      <c r="S91" s="76"/>
      <c r="T91" s="76"/>
      <c r="U91" s="7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0"/>
        <v>1716192</v>
      </c>
      <c r="G92" s="117">
        <v>0</v>
      </c>
      <c r="H92" s="117">
        <v>1156580</v>
      </c>
      <c r="I92" s="117">
        <v>850</v>
      </c>
      <c r="J92" s="117">
        <v>558762</v>
      </c>
      <c r="K92" s="36"/>
      <c r="L92" s="129" t="s">
        <v>2308</v>
      </c>
      <c r="M92" s="76"/>
      <c r="N92" s="76"/>
      <c r="O92" s="76"/>
      <c r="P92" s="76"/>
      <c r="R92" s="76"/>
      <c r="S92" s="76"/>
      <c r="T92" s="76"/>
      <c r="U92" s="7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0"/>
        <v>1248781</v>
      </c>
      <c r="G93" s="117">
        <v>585000</v>
      </c>
      <c r="H93" s="117">
        <v>316585</v>
      </c>
      <c r="I93" s="117">
        <v>0</v>
      </c>
      <c r="J93" s="117">
        <v>347196</v>
      </c>
      <c r="K93" s="36"/>
      <c r="L93" s="129" t="s">
        <v>2319</v>
      </c>
      <c r="M93" s="76"/>
      <c r="N93" s="76"/>
      <c r="O93" s="76"/>
      <c r="P93" s="76"/>
      <c r="R93" s="76"/>
      <c r="S93" s="76"/>
      <c r="T93" s="76"/>
      <c r="U93" s="7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0"/>
        <v>1466250</v>
      </c>
      <c r="G94" s="117">
        <v>0</v>
      </c>
      <c r="H94" s="117">
        <v>1466250</v>
      </c>
      <c r="I94" s="117">
        <v>0</v>
      </c>
      <c r="J94" s="117">
        <v>0</v>
      </c>
      <c r="K94" s="36"/>
      <c r="L94" s="129" t="s">
        <v>2308</v>
      </c>
      <c r="M94" s="76"/>
      <c r="N94" s="76"/>
      <c r="O94" s="76"/>
      <c r="P94" s="76"/>
      <c r="R94" s="76"/>
      <c r="S94" s="76"/>
      <c r="T94" s="76"/>
      <c r="U94" s="7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aca="true" t="shared" si="1" ref="F95:F158">G95+H95+I95+J95</f>
        <v>3234446</v>
      </c>
      <c r="G95" s="117">
        <v>0</v>
      </c>
      <c r="H95" s="117">
        <v>2393827</v>
      </c>
      <c r="I95" s="117">
        <v>0</v>
      </c>
      <c r="J95" s="117">
        <v>840619</v>
      </c>
      <c r="K95" s="36"/>
      <c r="L95" s="129" t="s">
        <v>2308</v>
      </c>
      <c r="M95" s="76"/>
      <c r="N95" s="76"/>
      <c r="O95" s="76"/>
      <c r="P95" s="76"/>
      <c r="R95" s="76"/>
      <c r="S95" s="76"/>
      <c r="T95" s="76"/>
      <c r="U95" s="7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t="shared" si="1"/>
        <v>909233</v>
      </c>
      <c r="G96" s="117">
        <v>16000</v>
      </c>
      <c r="H96" s="117">
        <v>710898</v>
      </c>
      <c r="I96" s="117">
        <v>695</v>
      </c>
      <c r="J96" s="117">
        <v>181640</v>
      </c>
      <c r="K96" s="36"/>
      <c r="L96" s="129" t="s">
        <v>2319</v>
      </c>
      <c r="M96" s="76"/>
      <c r="N96" s="76"/>
      <c r="O96" s="76"/>
      <c r="P96" s="76"/>
      <c r="R96" s="76"/>
      <c r="S96" s="76"/>
      <c r="T96" s="76"/>
      <c r="U96" s="7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1"/>
        <v>1981473</v>
      </c>
      <c r="G97" s="117">
        <v>0</v>
      </c>
      <c r="H97" s="117">
        <v>1640951</v>
      </c>
      <c r="I97" s="117">
        <v>0</v>
      </c>
      <c r="J97" s="117">
        <v>340522</v>
      </c>
      <c r="K97" s="36"/>
      <c r="L97" s="129" t="s">
        <v>2319</v>
      </c>
      <c r="M97" s="76"/>
      <c r="N97" s="76"/>
      <c r="O97" s="76"/>
      <c r="P97" s="76"/>
      <c r="R97" s="76"/>
      <c r="S97" s="76"/>
      <c r="T97" s="76"/>
      <c r="U97" s="7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1"/>
        <v>8139172</v>
      </c>
      <c r="G98" s="117">
        <v>6908650</v>
      </c>
      <c r="H98" s="117">
        <v>525771</v>
      </c>
      <c r="I98" s="117">
        <v>5500</v>
      </c>
      <c r="J98" s="117">
        <v>699251</v>
      </c>
      <c r="K98" s="36"/>
      <c r="L98" s="129" t="s">
        <v>2319</v>
      </c>
      <c r="M98" s="76"/>
      <c r="N98" s="76"/>
      <c r="O98" s="76"/>
      <c r="P98" s="76"/>
      <c r="R98" s="76"/>
      <c r="S98" s="76"/>
      <c r="T98" s="76"/>
      <c r="U98" s="7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1"/>
        <v>29436447</v>
      </c>
      <c r="G99" s="117">
        <v>4195300</v>
      </c>
      <c r="H99" s="117">
        <v>2783239</v>
      </c>
      <c r="I99" s="117">
        <v>4728800</v>
      </c>
      <c r="J99" s="117">
        <v>17729108</v>
      </c>
      <c r="K99" s="36"/>
      <c r="L99" s="129" t="s">
        <v>2308</v>
      </c>
      <c r="M99" s="76"/>
      <c r="N99" s="76"/>
      <c r="O99" s="76"/>
      <c r="P99" s="76"/>
      <c r="R99" s="76"/>
      <c r="S99" s="76"/>
      <c r="T99" s="76"/>
      <c r="U99" s="7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1"/>
        <v>2526580</v>
      </c>
      <c r="G100" s="117">
        <v>610700</v>
      </c>
      <c r="H100" s="117">
        <v>1459459</v>
      </c>
      <c r="I100" s="117">
        <v>0</v>
      </c>
      <c r="J100" s="117">
        <v>456421</v>
      </c>
      <c r="K100" s="36"/>
      <c r="L100" s="129" t="s">
        <v>2308</v>
      </c>
      <c r="M100" s="76"/>
      <c r="N100" s="76"/>
      <c r="O100" s="76"/>
      <c r="P100" s="76"/>
      <c r="R100" s="76"/>
      <c r="S100" s="76"/>
      <c r="T100" s="76"/>
      <c r="U100" s="7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1"/>
        <v>11671073</v>
      </c>
      <c r="G101" s="117">
        <v>32950</v>
      </c>
      <c r="H101" s="117">
        <v>2461808</v>
      </c>
      <c r="I101" s="117">
        <v>58000</v>
      </c>
      <c r="J101" s="117">
        <v>9118315</v>
      </c>
      <c r="K101" s="36"/>
      <c r="L101" s="129" t="s">
        <v>2319</v>
      </c>
      <c r="M101" s="76"/>
      <c r="N101" s="76"/>
      <c r="O101" s="76"/>
      <c r="P101" s="76"/>
      <c r="R101" s="76"/>
      <c r="S101" s="76"/>
      <c r="T101" s="76"/>
      <c r="U101" s="7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1"/>
        <v>7983369</v>
      </c>
      <c r="G102" s="117">
        <v>0</v>
      </c>
      <c r="H102" s="117">
        <v>621936</v>
      </c>
      <c r="I102" s="117">
        <v>0</v>
      </c>
      <c r="J102" s="117">
        <v>7361433</v>
      </c>
      <c r="K102" s="63"/>
      <c r="L102" s="129" t="s">
        <v>2308</v>
      </c>
      <c r="M102" s="76"/>
      <c r="N102" s="76"/>
      <c r="O102" s="76"/>
      <c r="P102" s="76"/>
      <c r="R102" s="76"/>
      <c r="S102" s="76"/>
      <c r="T102" s="76"/>
      <c r="U102" s="7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1"/>
        <v>1436881</v>
      </c>
      <c r="G103" s="117">
        <v>0</v>
      </c>
      <c r="H103" s="117">
        <v>792506</v>
      </c>
      <c r="I103" s="117">
        <v>0</v>
      </c>
      <c r="J103" s="117">
        <v>644375</v>
      </c>
      <c r="K103" s="36"/>
      <c r="L103" s="129" t="s">
        <v>2319</v>
      </c>
      <c r="M103" s="76"/>
      <c r="N103" s="76"/>
      <c r="O103" s="76"/>
      <c r="P103" s="76"/>
      <c r="R103" s="76"/>
      <c r="S103" s="76"/>
      <c r="T103" s="76"/>
      <c r="U103" s="7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1"/>
        <v>10800759</v>
      </c>
      <c r="G104" s="117">
        <v>1125300</v>
      </c>
      <c r="H104" s="117">
        <v>6878642</v>
      </c>
      <c r="I104" s="117">
        <v>58500</v>
      </c>
      <c r="J104" s="117">
        <v>2738317</v>
      </c>
      <c r="K104" s="36"/>
      <c r="L104" s="129" t="s">
        <v>2319</v>
      </c>
      <c r="M104" s="76"/>
      <c r="N104" s="76"/>
      <c r="O104" s="76"/>
      <c r="P104" s="76"/>
      <c r="R104" s="76"/>
      <c r="S104" s="76"/>
      <c r="T104" s="76"/>
      <c r="U104" s="7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1"/>
        <v>3256882</v>
      </c>
      <c r="G105" s="117">
        <v>433700</v>
      </c>
      <c r="H105" s="117">
        <v>1738829</v>
      </c>
      <c r="I105" s="117">
        <v>423000</v>
      </c>
      <c r="J105" s="117">
        <v>661353</v>
      </c>
      <c r="K105" s="36"/>
      <c r="L105" s="129" t="s">
        <v>2319</v>
      </c>
      <c r="M105" s="76"/>
      <c r="N105" s="76"/>
      <c r="O105" s="76"/>
      <c r="P105" s="76"/>
      <c r="R105" s="76"/>
      <c r="S105" s="76"/>
      <c r="T105" s="76"/>
      <c r="U105" s="7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1"/>
        <v>1533724</v>
      </c>
      <c r="G106" s="117">
        <v>4445</v>
      </c>
      <c r="H106" s="117">
        <v>1339777</v>
      </c>
      <c r="I106" s="117">
        <v>0</v>
      </c>
      <c r="J106" s="117">
        <v>189502</v>
      </c>
      <c r="K106" s="36"/>
      <c r="L106" s="129" t="s">
        <v>2319</v>
      </c>
      <c r="M106" s="76"/>
      <c r="N106" s="76"/>
      <c r="O106" s="76"/>
      <c r="P106" s="76"/>
      <c r="R106" s="76"/>
      <c r="S106" s="76"/>
      <c r="T106" s="76"/>
      <c r="U106" s="7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1"/>
        <v>1113944</v>
      </c>
      <c r="G107" s="117">
        <v>0</v>
      </c>
      <c r="H107" s="117">
        <v>381437</v>
      </c>
      <c r="I107" s="117">
        <v>10133</v>
      </c>
      <c r="J107" s="117">
        <v>722374</v>
      </c>
      <c r="K107" s="36"/>
      <c r="L107" s="129" t="s">
        <v>2308</v>
      </c>
      <c r="M107" s="76"/>
      <c r="N107" s="76"/>
      <c r="O107" s="76"/>
      <c r="P107" s="76"/>
      <c r="R107" s="76"/>
      <c r="S107" s="76"/>
      <c r="T107" s="76"/>
      <c r="U107" s="7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1"/>
        <v>1181640</v>
      </c>
      <c r="G108" s="117">
        <v>0</v>
      </c>
      <c r="H108" s="117">
        <v>35550</v>
      </c>
      <c r="I108" s="117">
        <v>2150</v>
      </c>
      <c r="J108" s="117">
        <v>1143940</v>
      </c>
      <c r="K108" s="36"/>
      <c r="L108" s="129" t="s">
        <v>2308</v>
      </c>
      <c r="M108" s="76"/>
      <c r="N108" s="76"/>
      <c r="O108" s="76"/>
      <c r="P108" s="76"/>
      <c r="R108" s="76"/>
      <c r="S108" s="76"/>
      <c r="T108" s="76"/>
      <c r="U108" s="7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>
        <f t="shared" si="1"/>
        <v>4659073</v>
      </c>
      <c r="G109" s="117">
        <v>402100</v>
      </c>
      <c r="H109" s="117">
        <v>2402727</v>
      </c>
      <c r="I109" s="117">
        <v>22200</v>
      </c>
      <c r="J109" s="117">
        <v>1832046</v>
      </c>
      <c r="K109" s="36"/>
      <c r="L109" s="129" t="s">
        <v>2308</v>
      </c>
      <c r="M109" s="76"/>
      <c r="N109" s="76"/>
      <c r="O109" s="76"/>
      <c r="P109" s="76"/>
      <c r="R109" s="76"/>
      <c r="S109" s="76"/>
      <c r="T109" s="76"/>
      <c r="U109" s="7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t="shared" si="1"/>
        <v>2700162</v>
      </c>
      <c r="G110" s="117">
        <v>364200</v>
      </c>
      <c r="H110" s="117">
        <v>1612918</v>
      </c>
      <c r="I110" s="117">
        <v>0</v>
      </c>
      <c r="J110" s="117">
        <v>723044</v>
      </c>
      <c r="K110" s="36"/>
      <c r="L110" s="129" t="s">
        <v>2319</v>
      </c>
      <c r="M110" s="76"/>
      <c r="N110" s="76"/>
      <c r="O110" s="76"/>
      <c r="P110" s="76"/>
      <c r="R110" s="76"/>
      <c r="S110" s="76"/>
      <c r="T110" s="76"/>
      <c r="U110" s="7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1"/>
        <v>4399624</v>
      </c>
      <c r="G111" s="117">
        <v>1885050</v>
      </c>
      <c r="H111" s="117">
        <v>1693453</v>
      </c>
      <c r="I111" s="117">
        <v>313601</v>
      </c>
      <c r="J111" s="117">
        <v>507520</v>
      </c>
      <c r="K111" s="36"/>
      <c r="L111" s="129" t="s">
        <v>2308</v>
      </c>
      <c r="M111" s="76"/>
      <c r="N111" s="76"/>
      <c r="O111" s="76"/>
      <c r="P111" s="76"/>
      <c r="R111" s="76"/>
      <c r="S111" s="76"/>
      <c r="T111" s="76"/>
      <c r="U111" s="7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1"/>
        <v>719497</v>
      </c>
      <c r="G112" s="117">
        <v>0</v>
      </c>
      <c r="H112" s="117">
        <v>57558</v>
      </c>
      <c r="I112" s="117">
        <v>0</v>
      </c>
      <c r="J112" s="117">
        <v>661939</v>
      </c>
      <c r="K112" s="36"/>
      <c r="L112" s="129" t="s">
        <v>2308</v>
      </c>
      <c r="M112" s="76"/>
      <c r="N112" s="76"/>
      <c r="O112" s="76"/>
      <c r="P112" s="76"/>
      <c r="R112" s="76"/>
      <c r="S112" s="76"/>
      <c r="T112" s="76"/>
      <c r="U112" s="7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1"/>
        <v>11838601</v>
      </c>
      <c r="G113" s="117">
        <v>943973</v>
      </c>
      <c r="H113" s="117">
        <v>6361266</v>
      </c>
      <c r="I113" s="117">
        <v>0</v>
      </c>
      <c r="J113" s="117">
        <v>4533362</v>
      </c>
      <c r="K113" s="36"/>
      <c r="L113" s="129" t="s">
        <v>2308</v>
      </c>
      <c r="M113" s="76"/>
      <c r="N113" s="76"/>
      <c r="O113" s="76"/>
      <c r="P113" s="76"/>
      <c r="R113" s="76"/>
      <c r="S113" s="76"/>
      <c r="T113" s="76"/>
      <c r="U113" s="7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1"/>
        <v>9068424</v>
      </c>
      <c r="G114" s="117">
        <v>3882650</v>
      </c>
      <c r="H114" s="117">
        <v>3729026</v>
      </c>
      <c r="I114" s="117">
        <v>46166</v>
      </c>
      <c r="J114" s="117">
        <v>1410582</v>
      </c>
      <c r="K114" s="36"/>
      <c r="L114" s="129" t="s">
        <v>2308</v>
      </c>
      <c r="M114" s="76"/>
      <c r="N114" s="76"/>
      <c r="O114" s="76"/>
      <c r="P114" s="76"/>
      <c r="R114" s="76"/>
      <c r="S114" s="76"/>
      <c r="T114" s="76"/>
      <c r="U114" s="7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1"/>
        <v>16145753</v>
      </c>
      <c r="G115" s="117">
        <v>0</v>
      </c>
      <c r="H115" s="117">
        <v>0</v>
      </c>
      <c r="I115" s="117">
        <v>14413292</v>
      </c>
      <c r="J115" s="117">
        <v>1732461</v>
      </c>
      <c r="K115" s="36"/>
      <c r="L115" s="129" t="s">
        <v>2308</v>
      </c>
      <c r="M115" s="76"/>
      <c r="N115" s="76"/>
      <c r="O115" s="76"/>
      <c r="P115" s="76"/>
      <c r="R115" s="76"/>
      <c r="S115" s="76"/>
      <c r="T115" s="76"/>
      <c r="U115" s="7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>
        <f t="shared" si="1"/>
        <v>5917662</v>
      </c>
      <c r="G116" s="117">
        <v>2813600</v>
      </c>
      <c r="H116" s="117">
        <v>2957551</v>
      </c>
      <c r="I116" s="117">
        <v>0</v>
      </c>
      <c r="J116" s="117">
        <v>146511</v>
      </c>
      <c r="K116" s="36"/>
      <c r="L116" s="129" t="s">
        <v>2319</v>
      </c>
      <c r="M116" s="76"/>
      <c r="N116" s="76"/>
      <c r="O116" s="76"/>
      <c r="P116" s="76"/>
      <c r="R116" s="76"/>
      <c r="S116" s="76"/>
      <c r="T116" s="76"/>
      <c r="U116" s="7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t="shared" si="1"/>
        <v>1514675</v>
      </c>
      <c r="G117" s="117">
        <v>0</v>
      </c>
      <c r="H117" s="117">
        <v>1130631</v>
      </c>
      <c r="I117" s="117">
        <v>0</v>
      </c>
      <c r="J117" s="117">
        <v>384044</v>
      </c>
      <c r="K117" s="36"/>
      <c r="L117" s="129" t="s">
        <v>2308</v>
      </c>
      <c r="M117" s="76"/>
      <c r="N117" s="76"/>
      <c r="O117" s="76"/>
      <c r="P117" s="76"/>
      <c r="R117" s="76"/>
      <c r="S117" s="76"/>
      <c r="T117" s="76"/>
      <c r="U117" s="7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1"/>
        <v>1513407</v>
      </c>
      <c r="G118" s="117">
        <v>14000</v>
      </c>
      <c r="H118" s="117">
        <v>311721</v>
      </c>
      <c r="I118" s="117">
        <v>0</v>
      </c>
      <c r="J118" s="117">
        <v>1187686</v>
      </c>
      <c r="K118" s="36"/>
      <c r="L118" s="129" t="s">
        <v>2319</v>
      </c>
      <c r="M118" s="76"/>
      <c r="N118" s="76"/>
      <c r="O118" s="76"/>
      <c r="P118" s="76"/>
      <c r="R118" s="76"/>
      <c r="S118" s="76"/>
      <c r="T118" s="76"/>
      <c r="U118" s="7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>
        <f t="shared" si="1"/>
        <v>6031695</v>
      </c>
      <c r="G119" s="117">
        <v>0</v>
      </c>
      <c r="H119" s="117">
        <v>1489672</v>
      </c>
      <c r="I119" s="117">
        <v>125500</v>
      </c>
      <c r="J119" s="117">
        <v>4416523</v>
      </c>
      <c r="K119" s="36"/>
      <c r="L119" s="129" t="s">
        <v>2308</v>
      </c>
      <c r="M119" s="76"/>
      <c r="N119" s="76"/>
      <c r="O119" s="76"/>
      <c r="P119" s="76"/>
      <c r="R119" s="76"/>
      <c r="S119" s="76"/>
      <c r="T119" s="76"/>
      <c r="U119" s="7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t="shared" si="1"/>
        <v>4501610</v>
      </c>
      <c r="G120" s="117">
        <v>0</v>
      </c>
      <c r="H120" s="117">
        <v>1462774</v>
      </c>
      <c r="I120" s="117">
        <v>1332500</v>
      </c>
      <c r="J120" s="117">
        <v>1706336</v>
      </c>
      <c r="K120" s="36"/>
      <c r="L120" s="129" t="s">
        <v>2308</v>
      </c>
      <c r="M120" s="76"/>
      <c r="N120" s="76"/>
      <c r="O120" s="76"/>
      <c r="P120" s="76"/>
      <c r="R120" s="76"/>
      <c r="S120" s="76"/>
      <c r="T120" s="76"/>
      <c r="U120" s="7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1"/>
        <v>2851659</v>
      </c>
      <c r="G121" s="117">
        <v>950</v>
      </c>
      <c r="H121" s="117">
        <v>1144395</v>
      </c>
      <c r="I121" s="117">
        <v>0</v>
      </c>
      <c r="J121" s="117">
        <v>1706314</v>
      </c>
      <c r="K121" s="36"/>
      <c r="L121" s="129" t="s">
        <v>2319</v>
      </c>
      <c r="M121" s="76"/>
      <c r="N121" s="76"/>
      <c r="O121" s="76"/>
      <c r="P121" s="76"/>
      <c r="R121" s="76"/>
      <c r="S121" s="76"/>
      <c r="T121" s="76"/>
      <c r="U121" s="7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1"/>
        <v>5748526</v>
      </c>
      <c r="G122" s="117">
        <v>4389762</v>
      </c>
      <c r="H122" s="117">
        <v>1169764</v>
      </c>
      <c r="I122" s="117">
        <v>0</v>
      </c>
      <c r="J122" s="117">
        <v>189000</v>
      </c>
      <c r="K122" s="36"/>
      <c r="L122" s="129" t="s">
        <v>2308</v>
      </c>
      <c r="M122" s="76"/>
      <c r="N122" s="76"/>
      <c r="O122" s="76"/>
      <c r="P122" s="76"/>
      <c r="R122" s="76"/>
      <c r="S122" s="76"/>
      <c r="T122" s="76"/>
      <c r="U122" s="7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1"/>
        <v>7885806</v>
      </c>
      <c r="G123" s="117">
        <v>0</v>
      </c>
      <c r="H123" s="117">
        <v>6368934</v>
      </c>
      <c r="I123" s="117">
        <v>0</v>
      </c>
      <c r="J123" s="117">
        <v>1516872</v>
      </c>
      <c r="K123" s="36"/>
      <c r="L123" s="129" t="s">
        <v>2319</v>
      </c>
      <c r="M123" s="76"/>
      <c r="N123" s="76"/>
      <c r="O123" s="76"/>
      <c r="P123" s="76"/>
      <c r="R123" s="76"/>
      <c r="S123" s="76"/>
      <c r="T123" s="76"/>
      <c r="U123" s="7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1"/>
        <v>306834</v>
      </c>
      <c r="G124" s="117">
        <v>0</v>
      </c>
      <c r="H124" s="117">
        <v>242884</v>
      </c>
      <c r="I124" s="117">
        <v>8500</v>
      </c>
      <c r="J124" s="117">
        <v>55450</v>
      </c>
      <c r="K124" s="36"/>
      <c r="L124" s="129" t="s">
        <v>2308</v>
      </c>
      <c r="M124" s="76"/>
      <c r="N124" s="76"/>
      <c r="O124" s="76"/>
      <c r="P124" s="76"/>
      <c r="R124" s="76"/>
      <c r="S124" s="76"/>
      <c r="T124" s="76"/>
      <c r="U124" s="7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1"/>
        <v>1335241</v>
      </c>
      <c r="G125" s="117">
        <v>0</v>
      </c>
      <c r="H125" s="117">
        <v>191741</v>
      </c>
      <c r="I125" s="117">
        <v>0</v>
      </c>
      <c r="J125" s="117">
        <v>1143500</v>
      </c>
      <c r="K125" s="36"/>
      <c r="L125" s="129" t="s">
        <v>2308</v>
      </c>
      <c r="M125" s="76"/>
      <c r="N125" s="76"/>
      <c r="O125" s="76"/>
      <c r="P125" s="76"/>
      <c r="R125" s="76"/>
      <c r="S125" s="76"/>
      <c r="T125" s="76"/>
      <c r="U125" s="7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1"/>
        <v>313274</v>
      </c>
      <c r="G126" s="117">
        <v>0</v>
      </c>
      <c r="H126" s="117">
        <v>249690</v>
      </c>
      <c r="I126" s="117">
        <v>0</v>
      </c>
      <c r="J126" s="117">
        <v>63584</v>
      </c>
      <c r="K126" s="36"/>
      <c r="L126" s="129" t="s">
        <v>2308</v>
      </c>
      <c r="M126" s="76"/>
      <c r="N126" s="76"/>
      <c r="O126" s="76"/>
      <c r="P126" s="76"/>
      <c r="R126" s="76"/>
      <c r="S126" s="76"/>
      <c r="T126" s="76"/>
      <c r="U126" s="7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1"/>
        <v>11117725</v>
      </c>
      <c r="G127" s="117">
        <v>0</v>
      </c>
      <c r="H127" s="117">
        <v>1572070</v>
      </c>
      <c r="I127" s="117">
        <v>2612200</v>
      </c>
      <c r="J127" s="117">
        <v>6933455</v>
      </c>
      <c r="K127" s="36"/>
      <c r="L127" s="129" t="s">
        <v>2319</v>
      </c>
      <c r="M127" s="76"/>
      <c r="N127" s="76"/>
      <c r="O127" s="76"/>
      <c r="P127" s="76"/>
      <c r="R127" s="76"/>
      <c r="S127" s="76"/>
      <c r="T127" s="76"/>
      <c r="U127" s="7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1"/>
        <v>1857887</v>
      </c>
      <c r="G128" s="117">
        <v>99500</v>
      </c>
      <c r="H128" s="117">
        <v>740675</v>
      </c>
      <c r="I128" s="117">
        <v>0</v>
      </c>
      <c r="J128" s="117">
        <v>1017712</v>
      </c>
      <c r="K128" s="36"/>
      <c r="L128" s="129" t="s">
        <v>2308</v>
      </c>
      <c r="M128" s="76"/>
      <c r="N128" s="76"/>
      <c r="O128" s="76"/>
      <c r="P128" s="76"/>
      <c r="R128" s="76"/>
      <c r="S128" s="76"/>
      <c r="T128" s="76"/>
      <c r="U128" s="7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1"/>
        <v>26908676</v>
      </c>
      <c r="G129" s="117">
        <v>2776959</v>
      </c>
      <c r="H129" s="117">
        <v>1356000</v>
      </c>
      <c r="I129" s="117">
        <v>7052935</v>
      </c>
      <c r="J129" s="117">
        <v>15722782</v>
      </c>
      <c r="K129" s="36"/>
      <c r="L129" s="129" t="s">
        <v>2319</v>
      </c>
      <c r="M129" s="76"/>
      <c r="N129" s="76"/>
      <c r="O129" s="76"/>
      <c r="P129" s="76"/>
      <c r="R129" s="76"/>
      <c r="S129" s="76"/>
      <c r="T129" s="76"/>
      <c r="U129" s="7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1"/>
        <v>3399316</v>
      </c>
      <c r="G130" s="117">
        <v>2987690</v>
      </c>
      <c r="H130" s="117">
        <v>323426</v>
      </c>
      <c r="I130" s="117">
        <v>41000</v>
      </c>
      <c r="J130" s="117">
        <v>47200</v>
      </c>
      <c r="K130" s="36"/>
      <c r="L130" s="129" t="s">
        <v>2319</v>
      </c>
      <c r="M130" s="76"/>
      <c r="N130" s="76"/>
      <c r="O130" s="76"/>
      <c r="P130" s="76"/>
      <c r="R130" s="76"/>
      <c r="S130" s="76"/>
      <c r="T130" s="76"/>
      <c r="U130" s="7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1"/>
        <v>1816828</v>
      </c>
      <c r="G131" s="117">
        <v>50300</v>
      </c>
      <c r="H131" s="117">
        <v>1513566</v>
      </c>
      <c r="I131" s="117">
        <v>12200</v>
      </c>
      <c r="J131" s="117">
        <v>240762</v>
      </c>
      <c r="K131" s="36"/>
      <c r="L131" s="129" t="s">
        <v>2319</v>
      </c>
      <c r="M131" s="76"/>
      <c r="N131" s="76"/>
      <c r="O131" s="76"/>
      <c r="P131" s="76"/>
      <c r="R131" s="76"/>
      <c r="S131" s="76"/>
      <c r="T131" s="76"/>
      <c r="U131" s="7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1"/>
        <v>975206</v>
      </c>
      <c r="G132" s="117">
        <v>612419</v>
      </c>
      <c r="H132" s="117">
        <v>296496</v>
      </c>
      <c r="I132" s="117">
        <v>0</v>
      </c>
      <c r="J132" s="117">
        <v>66291</v>
      </c>
      <c r="K132" s="36"/>
      <c r="L132" s="129" t="s">
        <v>2308</v>
      </c>
      <c r="M132" s="76"/>
      <c r="N132" s="76"/>
      <c r="O132" s="76"/>
      <c r="P132" s="76"/>
      <c r="R132" s="76"/>
      <c r="S132" s="76"/>
      <c r="T132" s="76"/>
      <c r="U132" s="7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>
        <f t="shared" si="1"/>
        <v>5070863</v>
      </c>
      <c r="G133" s="117">
        <v>5000</v>
      </c>
      <c r="H133" s="117">
        <v>1515327</v>
      </c>
      <c r="I133" s="117">
        <v>2023000</v>
      </c>
      <c r="J133" s="117">
        <v>1527536</v>
      </c>
      <c r="K133" s="36"/>
      <c r="L133" s="129" t="s">
        <v>2308</v>
      </c>
      <c r="M133" s="76"/>
      <c r="N133" s="76"/>
      <c r="O133" s="76"/>
      <c r="P133" s="76"/>
      <c r="R133" s="76"/>
      <c r="S133" s="76"/>
      <c r="T133" s="76"/>
      <c r="U133" s="7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t="shared" si="1"/>
        <v>519858</v>
      </c>
      <c r="G134" s="117">
        <v>0</v>
      </c>
      <c r="H134" s="117">
        <v>441633</v>
      </c>
      <c r="I134" s="117">
        <v>9000</v>
      </c>
      <c r="J134" s="117">
        <v>69225</v>
      </c>
      <c r="K134" s="36"/>
      <c r="L134" s="129" t="s">
        <v>2308</v>
      </c>
      <c r="M134" s="76"/>
      <c r="N134" s="76"/>
      <c r="O134" s="76"/>
      <c r="P134" s="76"/>
      <c r="R134" s="76"/>
      <c r="S134" s="76"/>
      <c r="T134" s="76"/>
      <c r="U134" s="7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1"/>
        <v>1784170</v>
      </c>
      <c r="G135" s="117">
        <v>0</v>
      </c>
      <c r="H135" s="117">
        <v>766896</v>
      </c>
      <c r="I135" s="117">
        <v>0</v>
      </c>
      <c r="J135" s="117">
        <v>1017274</v>
      </c>
      <c r="K135" s="36"/>
      <c r="L135" s="129" t="s">
        <v>2308</v>
      </c>
      <c r="M135" s="76"/>
      <c r="N135" s="76"/>
      <c r="O135" s="76"/>
      <c r="P135" s="76"/>
      <c r="R135" s="76"/>
      <c r="S135" s="76"/>
      <c r="T135" s="76"/>
      <c r="U135" s="7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1"/>
        <v>10424161</v>
      </c>
      <c r="G136" s="117">
        <v>2399581</v>
      </c>
      <c r="H136" s="117">
        <v>331488</v>
      </c>
      <c r="I136" s="117">
        <v>880451</v>
      </c>
      <c r="J136" s="117">
        <v>6812641</v>
      </c>
      <c r="K136" s="36"/>
      <c r="L136" s="129" t="s">
        <v>2319</v>
      </c>
      <c r="M136" s="76"/>
      <c r="N136" s="76"/>
      <c r="O136" s="76"/>
      <c r="P136" s="76"/>
      <c r="R136" s="76"/>
      <c r="S136" s="76"/>
      <c r="T136" s="76"/>
      <c r="U136" s="7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1"/>
        <v>4795</v>
      </c>
      <c r="G137" s="117">
        <v>0</v>
      </c>
      <c r="H137" s="117">
        <v>3895</v>
      </c>
      <c r="I137" s="117">
        <v>0</v>
      </c>
      <c r="J137" s="117">
        <v>900</v>
      </c>
      <c r="K137" s="36"/>
      <c r="L137" s="129" t="s">
        <v>2308</v>
      </c>
      <c r="M137" s="76"/>
      <c r="N137" s="76"/>
      <c r="O137" s="76"/>
      <c r="P137" s="76"/>
      <c r="R137" s="76"/>
      <c r="S137" s="76"/>
      <c r="T137" s="76"/>
      <c r="U137" s="7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1"/>
        <v>3195645</v>
      </c>
      <c r="G138" s="117">
        <v>1200102</v>
      </c>
      <c r="H138" s="117">
        <v>1196201</v>
      </c>
      <c r="I138" s="117">
        <v>95000</v>
      </c>
      <c r="J138" s="117">
        <v>704342</v>
      </c>
      <c r="K138" s="36"/>
      <c r="L138" s="129" t="s">
        <v>2319</v>
      </c>
      <c r="M138" s="76"/>
      <c r="N138" s="76"/>
      <c r="O138" s="76"/>
      <c r="P138" s="76"/>
      <c r="R138" s="76"/>
      <c r="S138" s="76"/>
      <c r="T138" s="76"/>
      <c r="U138" s="7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1"/>
        <v>1630966</v>
      </c>
      <c r="G139" s="117">
        <v>536393</v>
      </c>
      <c r="H139" s="117">
        <v>558615</v>
      </c>
      <c r="I139" s="117">
        <v>5000</v>
      </c>
      <c r="J139" s="117">
        <v>530958</v>
      </c>
      <c r="K139" s="36"/>
      <c r="L139" s="129" t="s">
        <v>2308</v>
      </c>
      <c r="M139" s="76"/>
      <c r="N139" s="76"/>
      <c r="O139" s="76"/>
      <c r="P139" s="76"/>
      <c r="R139" s="76"/>
      <c r="S139" s="76"/>
      <c r="T139" s="76"/>
      <c r="U139" s="7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1"/>
        <v>2020129</v>
      </c>
      <c r="G140" s="117">
        <v>115000</v>
      </c>
      <c r="H140" s="117">
        <v>739884</v>
      </c>
      <c r="I140" s="117">
        <v>0</v>
      </c>
      <c r="J140" s="117">
        <v>1165245</v>
      </c>
      <c r="K140" s="36"/>
      <c r="L140" s="129" t="s">
        <v>2308</v>
      </c>
      <c r="M140" s="76"/>
      <c r="N140" s="76"/>
      <c r="O140" s="76"/>
      <c r="P140" s="76"/>
      <c r="R140" s="76"/>
      <c r="S140" s="76"/>
      <c r="T140" s="76"/>
      <c r="U140" s="7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1"/>
        <v>3411910</v>
      </c>
      <c r="G141" s="117">
        <v>2320606</v>
      </c>
      <c r="H141" s="117">
        <v>742479</v>
      </c>
      <c r="I141" s="117">
        <v>43332</v>
      </c>
      <c r="J141" s="117">
        <v>305493</v>
      </c>
      <c r="K141" s="36"/>
      <c r="L141" s="129" t="s">
        <v>2319</v>
      </c>
      <c r="M141" s="76"/>
      <c r="N141" s="76"/>
      <c r="O141" s="76"/>
      <c r="P141" s="76"/>
      <c r="R141" s="76"/>
      <c r="S141" s="76"/>
      <c r="T141" s="76"/>
      <c r="U141" s="7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t="shared" si="1"/>
        <v>2366515</v>
      </c>
      <c r="G142" s="117">
        <v>100003</v>
      </c>
      <c r="H142" s="117">
        <v>1051944</v>
      </c>
      <c r="I142" s="117">
        <v>750</v>
      </c>
      <c r="J142" s="117">
        <v>1213818</v>
      </c>
      <c r="K142" s="36"/>
      <c r="L142" s="129" t="s">
        <v>2308</v>
      </c>
      <c r="M142" s="76"/>
      <c r="N142" s="76"/>
      <c r="O142" s="76"/>
      <c r="P142" s="76"/>
      <c r="R142" s="76"/>
      <c r="S142" s="76"/>
      <c r="T142" s="76"/>
      <c r="U142" s="7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1"/>
        <v>10650099</v>
      </c>
      <c r="G143" s="117">
        <v>4772412</v>
      </c>
      <c r="H143" s="117">
        <v>2866422</v>
      </c>
      <c r="I143" s="117">
        <v>1690900</v>
      </c>
      <c r="J143" s="117">
        <v>1320365</v>
      </c>
      <c r="K143" s="36"/>
      <c r="L143" s="129" t="s">
        <v>2308</v>
      </c>
      <c r="M143" s="76"/>
      <c r="N143" s="76"/>
      <c r="O143" s="76"/>
      <c r="P143" s="76"/>
      <c r="R143" s="76"/>
      <c r="S143" s="76"/>
      <c r="T143" s="76"/>
      <c r="U143" s="7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1"/>
        <v>780172</v>
      </c>
      <c r="G144" s="117">
        <v>47400</v>
      </c>
      <c r="H144" s="117">
        <v>732772</v>
      </c>
      <c r="I144" s="117">
        <v>0</v>
      </c>
      <c r="J144" s="117">
        <v>0</v>
      </c>
      <c r="K144" s="63"/>
      <c r="L144" s="129" t="s">
        <v>2308</v>
      </c>
      <c r="M144" s="76"/>
      <c r="N144" s="76"/>
      <c r="O144" s="76"/>
      <c r="P144" s="76"/>
      <c r="R144" s="76"/>
      <c r="S144" s="76"/>
      <c r="T144" s="76"/>
      <c r="U144" s="7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1"/>
        <v>16150410</v>
      </c>
      <c r="G145" s="117">
        <v>7585248</v>
      </c>
      <c r="H145" s="117">
        <v>3151026</v>
      </c>
      <c r="I145" s="117">
        <v>942135</v>
      </c>
      <c r="J145" s="117">
        <v>4472001</v>
      </c>
      <c r="K145" s="36"/>
      <c r="L145" s="129" t="s">
        <v>2308</v>
      </c>
      <c r="M145" s="76"/>
      <c r="N145" s="76"/>
      <c r="O145" s="76"/>
      <c r="P145" s="76"/>
      <c r="R145" s="76"/>
      <c r="S145" s="76"/>
      <c r="T145" s="76"/>
      <c r="U145" s="7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1"/>
        <v>13400870</v>
      </c>
      <c r="G146" s="117">
        <v>4195827</v>
      </c>
      <c r="H146" s="117">
        <v>861990</v>
      </c>
      <c r="I146" s="117">
        <v>7500</v>
      </c>
      <c r="J146" s="117">
        <v>8335553</v>
      </c>
      <c r="K146" s="36"/>
      <c r="L146" s="129" t="s">
        <v>2319</v>
      </c>
      <c r="M146" s="76"/>
      <c r="N146" s="76"/>
      <c r="O146" s="76"/>
      <c r="P146" s="76"/>
      <c r="R146" s="76"/>
      <c r="S146" s="76"/>
      <c r="T146" s="76"/>
      <c r="U146" s="7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1"/>
        <v>17872306</v>
      </c>
      <c r="G147" s="117">
        <v>2437451</v>
      </c>
      <c r="H147" s="117">
        <v>3791123</v>
      </c>
      <c r="I147" s="117">
        <v>543001</v>
      </c>
      <c r="J147" s="117">
        <v>11100731</v>
      </c>
      <c r="K147" s="36"/>
      <c r="L147" s="129" t="s">
        <v>2308</v>
      </c>
      <c r="M147" s="76"/>
      <c r="N147" s="76"/>
      <c r="O147" s="76"/>
      <c r="P147" s="76"/>
      <c r="R147" s="76"/>
      <c r="S147" s="76"/>
      <c r="T147" s="76"/>
      <c r="U147" s="7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1"/>
        <v>175975</v>
      </c>
      <c r="G148" s="117">
        <v>300</v>
      </c>
      <c r="H148" s="117">
        <v>33169</v>
      </c>
      <c r="I148" s="117">
        <v>3087</v>
      </c>
      <c r="J148" s="117">
        <v>139419</v>
      </c>
      <c r="K148" s="36"/>
      <c r="L148" s="129" t="s">
        <v>2308</v>
      </c>
      <c r="M148" s="76"/>
      <c r="N148" s="76"/>
      <c r="O148" s="76"/>
      <c r="P148" s="76"/>
      <c r="R148" s="76"/>
      <c r="S148" s="76"/>
      <c r="T148" s="76"/>
      <c r="U148" s="7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1"/>
        <v>3793985</v>
      </c>
      <c r="G149" s="117">
        <v>0</v>
      </c>
      <c r="H149" s="117">
        <v>181365</v>
      </c>
      <c r="I149" s="117">
        <v>0</v>
      </c>
      <c r="J149" s="117">
        <v>3612620</v>
      </c>
      <c r="K149" s="36"/>
      <c r="L149" s="129" t="s">
        <v>2319</v>
      </c>
      <c r="M149" s="76"/>
      <c r="N149" s="76"/>
      <c r="O149" s="76"/>
      <c r="P149" s="76"/>
      <c r="R149" s="76"/>
      <c r="S149" s="76"/>
      <c r="T149" s="76"/>
      <c r="U149" s="7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>
        <f t="shared" si="1"/>
        <v>538989</v>
      </c>
      <c r="G150" s="117">
        <v>0</v>
      </c>
      <c r="H150" s="117">
        <v>418093</v>
      </c>
      <c r="I150" s="117">
        <v>0</v>
      </c>
      <c r="J150" s="117">
        <v>120896</v>
      </c>
      <c r="K150" s="36"/>
      <c r="L150" s="129" t="s">
        <v>2319</v>
      </c>
      <c r="M150" s="76"/>
      <c r="N150" s="76"/>
      <c r="O150" s="76"/>
      <c r="P150" s="76"/>
      <c r="R150" s="76"/>
      <c r="S150" s="76"/>
      <c r="T150" s="76"/>
      <c r="U150" s="7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t="shared" si="1"/>
        <v>88960</v>
      </c>
      <c r="G151" s="117">
        <v>0</v>
      </c>
      <c r="H151" s="117">
        <v>66260</v>
      </c>
      <c r="I151" s="117">
        <v>0</v>
      </c>
      <c r="J151" s="117">
        <v>22700</v>
      </c>
      <c r="K151" s="36"/>
      <c r="L151" s="129" t="s">
        <v>2319</v>
      </c>
      <c r="M151" s="76"/>
      <c r="N151" s="76"/>
      <c r="O151" s="76"/>
      <c r="P151" s="76"/>
      <c r="R151" s="76"/>
      <c r="S151" s="76"/>
      <c r="T151" s="76"/>
      <c r="U151" s="7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1"/>
        <v>2064182</v>
      </c>
      <c r="G152" s="117">
        <v>16600</v>
      </c>
      <c r="H152" s="117">
        <v>1698842</v>
      </c>
      <c r="I152" s="117">
        <v>62551</v>
      </c>
      <c r="J152" s="117">
        <v>286189</v>
      </c>
      <c r="K152" s="36"/>
      <c r="L152" s="129" t="s">
        <v>2319</v>
      </c>
      <c r="M152" s="76"/>
      <c r="N152" s="76"/>
      <c r="O152" s="76"/>
      <c r="P152" s="76"/>
      <c r="R152" s="76"/>
      <c r="S152" s="76"/>
      <c r="T152" s="76"/>
      <c r="U152" s="7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1"/>
        <v>423346</v>
      </c>
      <c r="G153" s="117">
        <v>0</v>
      </c>
      <c r="H153" s="117">
        <v>420246</v>
      </c>
      <c r="I153" s="117">
        <v>0</v>
      </c>
      <c r="J153" s="117">
        <v>3100</v>
      </c>
      <c r="K153" s="36"/>
      <c r="L153" s="129" t="s">
        <v>2319</v>
      </c>
      <c r="M153" s="76"/>
      <c r="N153" s="76"/>
      <c r="O153" s="76"/>
      <c r="P153" s="76"/>
      <c r="R153" s="76"/>
      <c r="S153" s="76"/>
      <c r="T153" s="76"/>
      <c r="U153" s="7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1"/>
        <v>359958</v>
      </c>
      <c r="G154" s="117">
        <v>0</v>
      </c>
      <c r="H154" s="117">
        <v>349758</v>
      </c>
      <c r="I154" s="117">
        <v>0</v>
      </c>
      <c r="J154" s="117">
        <v>10200</v>
      </c>
      <c r="K154" s="36"/>
      <c r="L154" s="129" t="s">
        <v>2319</v>
      </c>
      <c r="M154" s="76"/>
      <c r="N154" s="76"/>
      <c r="O154" s="76"/>
      <c r="P154" s="76"/>
      <c r="R154" s="76"/>
      <c r="S154" s="76"/>
      <c r="T154" s="76"/>
      <c r="U154" s="7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1"/>
        <v>761713</v>
      </c>
      <c r="G155" s="117">
        <v>10000</v>
      </c>
      <c r="H155" s="117">
        <v>449416</v>
      </c>
      <c r="I155" s="117">
        <v>102500</v>
      </c>
      <c r="J155" s="117">
        <v>199797</v>
      </c>
      <c r="K155" s="36"/>
      <c r="L155" s="129" t="s">
        <v>2319</v>
      </c>
      <c r="M155" s="76"/>
      <c r="N155" s="76"/>
      <c r="O155" s="76"/>
      <c r="P155" s="76"/>
      <c r="R155" s="76"/>
      <c r="S155" s="76"/>
      <c r="T155" s="76"/>
      <c r="U155" s="7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1"/>
        <v>2343178</v>
      </c>
      <c r="G156" s="117">
        <v>0</v>
      </c>
      <c r="H156" s="117">
        <v>1172321</v>
      </c>
      <c r="I156" s="117">
        <v>752378</v>
      </c>
      <c r="J156" s="117">
        <v>418479</v>
      </c>
      <c r="K156" s="36"/>
      <c r="L156" s="129" t="s">
        <v>2319</v>
      </c>
      <c r="M156" s="76"/>
      <c r="N156" s="76"/>
      <c r="O156" s="76"/>
      <c r="P156" s="76"/>
      <c r="R156" s="76"/>
      <c r="S156" s="76"/>
      <c r="T156" s="76"/>
      <c r="U156" s="7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1"/>
        <v>2290537</v>
      </c>
      <c r="G157" s="117">
        <v>645050</v>
      </c>
      <c r="H157" s="117">
        <v>327165</v>
      </c>
      <c r="I157" s="117">
        <v>620072</v>
      </c>
      <c r="J157" s="117">
        <v>698250</v>
      </c>
      <c r="K157" s="36"/>
      <c r="L157" s="129" t="s">
        <v>2319</v>
      </c>
      <c r="M157" s="76"/>
      <c r="N157" s="76"/>
      <c r="O157" s="76"/>
      <c r="P157" s="76"/>
      <c r="R157" s="76"/>
      <c r="S157" s="76"/>
      <c r="T157" s="76"/>
      <c r="U157" s="7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1"/>
        <v>1215558</v>
      </c>
      <c r="G158" s="117">
        <v>109000</v>
      </c>
      <c r="H158" s="117">
        <v>553779</v>
      </c>
      <c r="I158" s="117">
        <v>7000</v>
      </c>
      <c r="J158" s="117">
        <v>545779</v>
      </c>
      <c r="K158" s="36"/>
      <c r="L158" s="129" t="s">
        <v>2319</v>
      </c>
      <c r="M158" s="76"/>
      <c r="N158" s="76"/>
      <c r="O158" s="76"/>
      <c r="P158" s="76"/>
      <c r="R158" s="76"/>
      <c r="S158" s="76"/>
      <c r="T158" s="76"/>
      <c r="U158" s="7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aca="true" t="shared" si="2" ref="F159:F222">G159+H159+I159+J159</f>
        <v>201170</v>
      </c>
      <c r="G159" s="117">
        <v>37175</v>
      </c>
      <c r="H159" s="117">
        <v>135745</v>
      </c>
      <c r="I159" s="117">
        <v>1200</v>
      </c>
      <c r="J159" s="117">
        <v>27050</v>
      </c>
      <c r="K159" s="36"/>
      <c r="L159" s="129" t="s">
        <v>2308</v>
      </c>
      <c r="M159" s="76"/>
      <c r="N159" s="76"/>
      <c r="O159" s="76"/>
      <c r="P159" s="76"/>
      <c r="R159" s="76"/>
      <c r="S159" s="76"/>
      <c r="T159" s="76"/>
      <c r="U159" s="7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2"/>
        <v>2006932</v>
      </c>
      <c r="G160" s="117">
        <v>166000</v>
      </c>
      <c r="H160" s="117">
        <v>1098857</v>
      </c>
      <c r="I160" s="117">
        <v>80000</v>
      </c>
      <c r="J160" s="117">
        <v>662075</v>
      </c>
      <c r="K160" s="36"/>
      <c r="L160" s="129" t="s">
        <v>2308</v>
      </c>
      <c r="M160" s="76"/>
      <c r="N160" s="76"/>
      <c r="O160" s="76"/>
      <c r="P160" s="76"/>
      <c r="R160" s="76"/>
      <c r="S160" s="76"/>
      <c r="T160" s="76"/>
      <c r="U160" s="7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2"/>
        <v>13578296</v>
      </c>
      <c r="G161" s="117">
        <v>490158</v>
      </c>
      <c r="H161" s="117">
        <v>5396755</v>
      </c>
      <c r="I161" s="117">
        <v>0</v>
      </c>
      <c r="J161" s="117">
        <v>7691383</v>
      </c>
      <c r="K161" s="36"/>
      <c r="L161" s="129" t="s">
        <v>2308</v>
      </c>
      <c r="M161" s="76"/>
      <c r="N161" s="76"/>
      <c r="O161" s="76"/>
      <c r="P161" s="76"/>
      <c r="R161" s="76"/>
      <c r="S161" s="76"/>
      <c r="T161" s="76"/>
      <c r="U161" s="7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>
        <f t="shared" si="2"/>
        <v>377899</v>
      </c>
      <c r="G162" s="117">
        <v>272800</v>
      </c>
      <c r="H162" s="117">
        <v>33330</v>
      </c>
      <c r="I162" s="117">
        <v>0</v>
      </c>
      <c r="J162" s="117">
        <v>71769</v>
      </c>
      <c r="K162" s="36"/>
      <c r="L162" s="129" t="s">
        <v>2319</v>
      </c>
      <c r="M162" s="76"/>
      <c r="N162" s="76"/>
      <c r="O162" s="76"/>
      <c r="P162" s="76"/>
      <c r="R162" s="76"/>
      <c r="S162" s="76"/>
      <c r="T162" s="76"/>
      <c r="U162" s="7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>
        <f t="shared" si="2"/>
        <v>114644</v>
      </c>
      <c r="G163" s="117">
        <v>0</v>
      </c>
      <c r="H163" s="117">
        <v>700</v>
      </c>
      <c r="I163" s="117">
        <v>93800</v>
      </c>
      <c r="J163" s="117">
        <v>20144</v>
      </c>
      <c r="K163" s="36"/>
      <c r="L163" s="129" t="s">
        <v>2319</v>
      </c>
      <c r="M163" s="76"/>
      <c r="N163" s="76"/>
      <c r="O163" s="76"/>
      <c r="P163" s="76"/>
      <c r="R163" s="76"/>
      <c r="S163" s="76"/>
      <c r="T163" s="76"/>
      <c r="U163" s="7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>
        <f t="shared" si="2"/>
        <v>586440</v>
      </c>
      <c r="G164" s="117">
        <v>0</v>
      </c>
      <c r="H164" s="117">
        <v>371507</v>
      </c>
      <c r="I164" s="117">
        <v>0</v>
      </c>
      <c r="J164" s="117">
        <v>214933</v>
      </c>
      <c r="K164" s="36"/>
      <c r="L164" s="129" t="s">
        <v>2319</v>
      </c>
      <c r="M164" s="76"/>
      <c r="N164" s="76"/>
      <c r="O164" s="76"/>
      <c r="P164" s="76"/>
      <c r="R164" s="76"/>
      <c r="S164" s="76"/>
      <c r="T164" s="76"/>
      <c r="U164" s="7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 t="shared" si="2"/>
        <v>21552</v>
      </c>
      <c r="G165" s="117">
        <v>0</v>
      </c>
      <c r="H165" s="117">
        <v>21552</v>
      </c>
      <c r="I165" s="117">
        <v>0</v>
      </c>
      <c r="J165" s="117">
        <v>0</v>
      </c>
      <c r="K165" s="36"/>
      <c r="L165" s="129" t="s">
        <v>2308</v>
      </c>
      <c r="M165" s="76"/>
      <c r="N165" s="76"/>
      <c r="O165" s="76"/>
      <c r="P165" s="76"/>
      <c r="R165" s="76"/>
      <c r="S165" s="76"/>
      <c r="T165" s="76"/>
      <c r="U165" s="7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 t="shared" si="2"/>
        <v>1070573</v>
      </c>
      <c r="G166" s="117">
        <v>0</v>
      </c>
      <c r="H166" s="117">
        <v>468871</v>
      </c>
      <c r="I166" s="117">
        <v>518695</v>
      </c>
      <c r="J166" s="117">
        <v>83007</v>
      </c>
      <c r="K166" s="36"/>
      <c r="L166" s="129" t="s">
        <v>2308</v>
      </c>
      <c r="M166" s="76"/>
      <c r="N166" s="76"/>
      <c r="O166" s="76"/>
      <c r="P166" s="76"/>
      <c r="R166" s="76"/>
      <c r="S166" s="76"/>
      <c r="T166" s="76"/>
      <c r="U166" s="7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 t="shared" si="2"/>
        <v>4125281</v>
      </c>
      <c r="G167" s="117">
        <v>88500</v>
      </c>
      <c r="H167" s="117">
        <v>1151239</v>
      </c>
      <c r="I167" s="117">
        <v>0</v>
      </c>
      <c r="J167" s="117">
        <v>2885542</v>
      </c>
      <c r="K167" s="36"/>
      <c r="L167" s="129" t="s">
        <v>2319</v>
      </c>
      <c r="M167" s="76"/>
      <c r="N167" s="76"/>
      <c r="O167" s="76"/>
      <c r="P167" s="76"/>
      <c r="R167" s="76"/>
      <c r="S167" s="76"/>
      <c r="T167" s="76"/>
      <c r="U167" s="7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 t="shared" si="2"/>
        <v>1292087</v>
      </c>
      <c r="G168" s="117">
        <v>407900</v>
      </c>
      <c r="H168" s="117">
        <v>399634</v>
      </c>
      <c r="I168" s="117">
        <v>3110</v>
      </c>
      <c r="J168" s="117">
        <v>481443</v>
      </c>
      <c r="K168" s="36"/>
      <c r="L168" s="129" t="s">
        <v>2308</v>
      </c>
      <c r="M168" s="76"/>
      <c r="N168" s="76"/>
      <c r="O168" s="76"/>
      <c r="P168" s="76"/>
      <c r="R168" s="76"/>
      <c r="S168" s="76"/>
      <c r="T168" s="76"/>
      <c r="U168" s="7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 t="shared" si="2"/>
        <v>2859573</v>
      </c>
      <c r="G169" s="117">
        <v>314225</v>
      </c>
      <c r="H169" s="117">
        <v>334027</v>
      </c>
      <c r="I169" s="117">
        <v>1614050</v>
      </c>
      <c r="J169" s="117">
        <v>597271</v>
      </c>
      <c r="K169" s="36"/>
      <c r="L169" s="129" t="s">
        <v>2308</v>
      </c>
      <c r="M169" s="76"/>
      <c r="N169" s="76"/>
      <c r="O169" s="76"/>
      <c r="P169" s="76"/>
      <c r="R169" s="76"/>
      <c r="S169" s="76"/>
      <c r="T169" s="76"/>
      <c r="U169" s="7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>
        <f t="shared" si="2"/>
        <v>260527</v>
      </c>
      <c r="G170" s="117">
        <v>0</v>
      </c>
      <c r="H170" s="117">
        <v>132992</v>
      </c>
      <c r="I170" s="117">
        <v>0</v>
      </c>
      <c r="J170" s="117">
        <v>127535</v>
      </c>
      <c r="K170" s="36"/>
      <c r="L170" s="129" t="s">
        <v>2308</v>
      </c>
      <c r="M170" s="76"/>
      <c r="N170" s="76"/>
      <c r="O170" s="76"/>
      <c r="P170" s="76"/>
      <c r="R170" s="76"/>
      <c r="S170" s="76"/>
      <c r="T170" s="76"/>
      <c r="U170" s="7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t="shared" si="2"/>
        <v>26495476</v>
      </c>
      <c r="G171" s="117">
        <v>2554209</v>
      </c>
      <c r="H171" s="117">
        <v>3466164</v>
      </c>
      <c r="I171" s="117">
        <v>145000</v>
      </c>
      <c r="J171" s="117">
        <v>20330103</v>
      </c>
      <c r="K171" s="36"/>
      <c r="L171" s="129" t="s">
        <v>2308</v>
      </c>
      <c r="M171" s="76"/>
      <c r="N171" s="76"/>
      <c r="O171" s="76"/>
      <c r="P171" s="76"/>
      <c r="R171" s="76"/>
      <c r="S171" s="76"/>
      <c r="T171" s="76"/>
      <c r="U171" s="7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2"/>
        <v>16620842</v>
      </c>
      <c r="G172" s="117">
        <v>108600</v>
      </c>
      <c r="H172" s="117">
        <v>6050261</v>
      </c>
      <c r="I172" s="117">
        <v>765000</v>
      </c>
      <c r="J172" s="117">
        <v>9696981</v>
      </c>
      <c r="K172" s="36"/>
      <c r="L172" s="129" t="s">
        <v>2308</v>
      </c>
      <c r="M172" s="76"/>
      <c r="N172" s="76"/>
      <c r="O172" s="76"/>
      <c r="P172" s="76"/>
      <c r="R172" s="76"/>
      <c r="S172" s="76"/>
      <c r="T172" s="76"/>
      <c r="U172" s="7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2"/>
        <v>93100</v>
      </c>
      <c r="G173" s="117">
        <v>0</v>
      </c>
      <c r="H173" s="117">
        <v>31600</v>
      </c>
      <c r="I173" s="117">
        <v>15900</v>
      </c>
      <c r="J173" s="117">
        <v>45600</v>
      </c>
      <c r="K173" s="36"/>
      <c r="L173" s="129" t="s">
        <v>2308</v>
      </c>
      <c r="M173" s="76"/>
      <c r="N173" s="76"/>
      <c r="O173" s="76"/>
      <c r="P173" s="76"/>
      <c r="R173" s="76"/>
      <c r="S173" s="76"/>
      <c r="T173" s="76"/>
      <c r="U173" s="7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2"/>
        <v>320382</v>
      </c>
      <c r="G174" s="117">
        <v>0</v>
      </c>
      <c r="H174" s="117">
        <v>253882</v>
      </c>
      <c r="I174" s="117">
        <v>0</v>
      </c>
      <c r="J174" s="117">
        <v>66500</v>
      </c>
      <c r="K174" s="36"/>
      <c r="L174" s="129" t="s">
        <v>2319</v>
      </c>
      <c r="M174" s="76"/>
      <c r="N174" s="76"/>
      <c r="O174" s="76"/>
      <c r="P174" s="76"/>
      <c r="R174" s="76"/>
      <c r="S174" s="76"/>
      <c r="T174" s="76"/>
      <c r="U174" s="7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2"/>
        <v>2060669</v>
      </c>
      <c r="G175" s="117">
        <v>349900</v>
      </c>
      <c r="H175" s="117">
        <v>1454144</v>
      </c>
      <c r="I175" s="117">
        <v>0</v>
      </c>
      <c r="J175" s="117">
        <v>256625</v>
      </c>
      <c r="K175" s="36"/>
      <c r="L175" s="129" t="s">
        <v>2308</v>
      </c>
      <c r="M175" s="76"/>
      <c r="N175" s="76"/>
      <c r="O175" s="76"/>
      <c r="P175" s="76"/>
      <c r="R175" s="76"/>
      <c r="S175" s="76"/>
      <c r="T175" s="76"/>
      <c r="U175" s="7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2"/>
        <v>151677</v>
      </c>
      <c r="G176" s="117">
        <v>0</v>
      </c>
      <c r="H176" s="117">
        <v>117382</v>
      </c>
      <c r="I176" s="117">
        <v>0</v>
      </c>
      <c r="J176" s="117">
        <v>34295</v>
      </c>
      <c r="K176" s="36"/>
      <c r="L176" s="129" t="s">
        <v>2308</v>
      </c>
      <c r="M176" s="76"/>
      <c r="N176" s="76"/>
      <c r="O176" s="76"/>
      <c r="P176" s="76"/>
      <c r="R176" s="76"/>
      <c r="S176" s="76"/>
      <c r="T176" s="76"/>
      <c r="U176" s="7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2"/>
        <v>1095874</v>
      </c>
      <c r="G177" s="117">
        <v>0</v>
      </c>
      <c r="H177" s="117">
        <v>441870</v>
      </c>
      <c r="I177" s="117">
        <v>0</v>
      </c>
      <c r="J177" s="117">
        <v>654004</v>
      </c>
      <c r="K177" s="36"/>
      <c r="L177" s="129" t="s">
        <v>2319</v>
      </c>
      <c r="M177" s="76"/>
      <c r="N177" s="76"/>
      <c r="O177" s="76"/>
      <c r="P177" s="76"/>
      <c r="R177" s="76"/>
      <c r="S177" s="76"/>
      <c r="T177" s="76"/>
      <c r="U177" s="7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2"/>
        <v>15421186</v>
      </c>
      <c r="G178" s="117">
        <v>8962901</v>
      </c>
      <c r="H178" s="117">
        <v>3231889</v>
      </c>
      <c r="I178" s="117">
        <v>13100</v>
      </c>
      <c r="J178" s="117">
        <v>3213296</v>
      </c>
      <c r="K178" s="36"/>
      <c r="L178" s="129" t="s">
        <v>2319</v>
      </c>
      <c r="M178" s="76"/>
      <c r="N178" s="76"/>
      <c r="O178" s="76"/>
      <c r="P178" s="76"/>
      <c r="R178" s="76"/>
      <c r="S178" s="76"/>
      <c r="T178" s="76"/>
      <c r="U178" s="7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2"/>
        <v>2141176</v>
      </c>
      <c r="G179" s="117">
        <v>378500</v>
      </c>
      <c r="H179" s="117">
        <v>1478363</v>
      </c>
      <c r="I179" s="117">
        <v>56000</v>
      </c>
      <c r="J179" s="117">
        <v>228313</v>
      </c>
      <c r="K179" s="36"/>
      <c r="L179" s="129" t="s">
        <v>2308</v>
      </c>
      <c r="M179" s="76"/>
      <c r="N179" s="76"/>
      <c r="O179" s="76"/>
      <c r="P179" s="76"/>
      <c r="R179" s="76"/>
      <c r="S179" s="76"/>
      <c r="T179" s="76"/>
      <c r="U179" s="7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2"/>
        <v>5522696</v>
      </c>
      <c r="G180" s="117">
        <v>886475</v>
      </c>
      <c r="H180" s="117">
        <v>4250709</v>
      </c>
      <c r="I180" s="117">
        <v>0</v>
      </c>
      <c r="J180" s="117">
        <v>385512</v>
      </c>
      <c r="K180" s="36"/>
      <c r="L180" s="129" t="s">
        <v>2319</v>
      </c>
      <c r="M180" s="76"/>
      <c r="N180" s="76"/>
      <c r="O180" s="76"/>
      <c r="P180" s="76"/>
      <c r="R180" s="76"/>
      <c r="S180" s="76"/>
      <c r="T180" s="76"/>
      <c r="U180" s="7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2"/>
        <v>2378300</v>
      </c>
      <c r="G181" s="117">
        <v>1366041</v>
      </c>
      <c r="H181" s="117">
        <v>969989</v>
      </c>
      <c r="I181" s="117">
        <v>0</v>
      </c>
      <c r="J181" s="117">
        <v>42270</v>
      </c>
      <c r="K181" s="36"/>
      <c r="L181" s="129" t="s">
        <v>2308</v>
      </c>
      <c r="M181" s="76"/>
      <c r="N181" s="76"/>
      <c r="O181" s="76"/>
      <c r="P181" s="76"/>
      <c r="R181" s="76"/>
      <c r="S181" s="76"/>
      <c r="T181" s="76"/>
      <c r="U181" s="7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2"/>
        <v>154693</v>
      </c>
      <c r="G182" s="117">
        <v>0</v>
      </c>
      <c r="H182" s="117">
        <v>141693</v>
      </c>
      <c r="I182" s="117">
        <v>0</v>
      </c>
      <c r="J182" s="117">
        <v>13000</v>
      </c>
      <c r="K182" s="36"/>
      <c r="L182" s="129" t="s">
        <v>2308</v>
      </c>
      <c r="M182" s="76"/>
      <c r="N182" s="76"/>
      <c r="O182" s="76"/>
      <c r="P182" s="76"/>
      <c r="R182" s="76"/>
      <c r="S182" s="76"/>
      <c r="T182" s="76"/>
      <c r="U182" s="7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2"/>
        <v>122965</v>
      </c>
      <c r="G183" s="117">
        <v>0</v>
      </c>
      <c r="H183" s="117">
        <v>120126</v>
      </c>
      <c r="I183" s="117">
        <v>0</v>
      </c>
      <c r="J183" s="117">
        <v>2839</v>
      </c>
      <c r="K183" s="36"/>
      <c r="L183" s="129" t="s">
        <v>2319</v>
      </c>
      <c r="M183" s="76"/>
      <c r="N183" s="76"/>
      <c r="O183" s="76"/>
      <c r="P183" s="76"/>
      <c r="R183" s="76"/>
      <c r="S183" s="76"/>
      <c r="T183" s="76"/>
      <c r="U183" s="7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2"/>
        <v>436144</v>
      </c>
      <c r="G184" s="117">
        <v>0</v>
      </c>
      <c r="H184" s="117">
        <v>436144</v>
      </c>
      <c r="I184" s="117">
        <v>0</v>
      </c>
      <c r="J184" s="117">
        <v>0</v>
      </c>
      <c r="K184" s="36"/>
      <c r="L184" s="129" t="s">
        <v>2308</v>
      </c>
      <c r="M184" s="76"/>
      <c r="N184" s="76"/>
      <c r="O184" s="76"/>
      <c r="P184" s="76"/>
      <c r="R184" s="76"/>
      <c r="S184" s="76"/>
      <c r="T184" s="76"/>
      <c r="U184" s="7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2"/>
        <v>5388586</v>
      </c>
      <c r="G185" s="117">
        <v>0</v>
      </c>
      <c r="H185" s="117">
        <v>912440</v>
      </c>
      <c r="I185" s="117">
        <v>142865</v>
      </c>
      <c r="J185" s="117">
        <v>4333281</v>
      </c>
      <c r="K185" s="36"/>
      <c r="L185" s="129" t="s">
        <v>2308</v>
      </c>
      <c r="M185" s="76"/>
      <c r="N185" s="76"/>
      <c r="O185" s="76"/>
      <c r="P185" s="76"/>
      <c r="R185" s="76"/>
      <c r="S185" s="76"/>
      <c r="T185" s="76"/>
      <c r="U185" s="7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2"/>
        <v>108940</v>
      </c>
      <c r="G186" s="117">
        <v>0</v>
      </c>
      <c r="H186" s="117">
        <v>83425</v>
      </c>
      <c r="I186" s="117">
        <v>0</v>
      </c>
      <c r="J186" s="117">
        <v>25515</v>
      </c>
      <c r="K186" s="36"/>
      <c r="L186" s="129" t="s">
        <v>2319</v>
      </c>
      <c r="M186" s="76"/>
      <c r="N186" s="76"/>
      <c r="O186" s="76"/>
      <c r="P186" s="76"/>
      <c r="R186" s="76"/>
      <c r="S186" s="76"/>
      <c r="T186" s="76"/>
      <c r="U186" s="7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2"/>
        <v>411617</v>
      </c>
      <c r="G187" s="117">
        <v>0</v>
      </c>
      <c r="H187" s="117">
        <v>345331</v>
      </c>
      <c r="I187" s="117">
        <v>0</v>
      </c>
      <c r="J187" s="117">
        <v>66286</v>
      </c>
      <c r="K187" s="36"/>
      <c r="L187" s="129" t="s">
        <v>2319</v>
      </c>
      <c r="M187" s="76"/>
      <c r="N187" s="76"/>
      <c r="O187" s="76"/>
      <c r="P187" s="76"/>
      <c r="R187" s="76"/>
      <c r="S187" s="76"/>
      <c r="T187" s="76"/>
      <c r="U187" s="7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2"/>
        <v>769941</v>
      </c>
      <c r="G188" s="117">
        <v>20700</v>
      </c>
      <c r="H188" s="117">
        <v>163077</v>
      </c>
      <c r="I188" s="117">
        <v>165000</v>
      </c>
      <c r="J188" s="117">
        <v>421164</v>
      </c>
      <c r="K188" s="36"/>
      <c r="L188" s="129" t="s">
        <v>2319</v>
      </c>
      <c r="M188" s="76"/>
      <c r="N188" s="76"/>
      <c r="O188" s="76"/>
      <c r="P188" s="76"/>
      <c r="R188" s="76"/>
      <c r="S188" s="76"/>
      <c r="T188" s="76"/>
      <c r="U188" s="7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2"/>
        <v>372704</v>
      </c>
      <c r="G189" s="117">
        <v>0</v>
      </c>
      <c r="H189" s="117">
        <v>352304</v>
      </c>
      <c r="I189" s="117">
        <v>0</v>
      </c>
      <c r="J189" s="117">
        <v>20400</v>
      </c>
      <c r="K189" s="36"/>
      <c r="L189" s="129" t="s">
        <v>2319</v>
      </c>
      <c r="M189" s="76"/>
      <c r="N189" s="76"/>
      <c r="O189" s="76"/>
      <c r="P189" s="76"/>
      <c r="R189" s="76"/>
      <c r="S189" s="76"/>
      <c r="T189" s="76"/>
      <c r="U189" s="7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2"/>
        <v>14494874</v>
      </c>
      <c r="G190" s="117">
        <v>1057055</v>
      </c>
      <c r="H190" s="117">
        <v>2879497</v>
      </c>
      <c r="I190" s="117">
        <v>37500</v>
      </c>
      <c r="J190" s="117">
        <v>10520822</v>
      </c>
      <c r="K190" s="36"/>
      <c r="L190" s="129" t="s">
        <v>2319</v>
      </c>
      <c r="M190" s="76"/>
      <c r="N190" s="76"/>
      <c r="O190" s="76"/>
      <c r="P190" s="76"/>
      <c r="R190" s="76"/>
      <c r="S190" s="76"/>
      <c r="T190" s="76"/>
      <c r="U190" s="7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2"/>
        <v>675874</v>
      </c>
      <c r="G191" s="117">
        <v>0</v>
      </c>
      <c r="H191" s="117">
        <v>437724</v>
      </c>
      <c r="I191" s="117">
        <v>0</v>
      </c>
      <c r="J191" s="117">
        <v>238150</v>
      </c>
      <c r="K191" s="36"/>
      <c r="L191" s="130" t="s">
        <v>2274</v>
      </c>
      <c r="M191" s="76"/>
      <c r="N191" s="76"/>
      <c r="O191" s="76"/>
      <c r="P191" s="76"/>
      <c r="R191" s="76"/>
      <c r="S191" s="76"/>
      <c r="T191" s="76"/>
      <c r="U191" s="7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>
        <f t="shared" si="2"/>
        <v>250</v>
      </c>
      <c r="G192" s="117">
        <v>0</v>
      </c>
      <c r="H192" s="117">
        <v>0</v>
      </c>
      <c r="I192" s="117">
        <v>0</v>
      </c>
      <c r="J192" s="117">
        <v>250</v>
      </c>
      <c r="K192" s="36"/>
      <c r="L192" s="130" t="s">
        <v>2274</v>
      </c>
      <c r="M192" s="76"/>
      <c r="N192" s="76"/>
      <c r="O192" s="76"/>
      <c r="P192" s="76"/>
      <c r="R192" s="76"/>
      <c r="S192" s="76"/>
      <c r="T192" s="76"/>
      <c r="U192" s="7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t="shared" si="2"/>
        <v>1267797</v>
      </c>
      <c r="G193" s="117">
        <v>0</v>
      </c>
      <c r="H193" s="117">
        <v>484683</v>
      </c>
      <c r="I193" s="117">
        <v>0</v>
      </c>
      <c r="J193" s="117">
        <v>783114</v>
      </c>
      <c r="K193" s="36"/>
      <c r="L193" s="129" t="s">
        <v>2308</v>
      </c>
      <c r="M193" s="76"/>
      <c r="N193" s="76"/>
      <c r="O193" s="76"/>
      <c r="P193" s="76"/>
      <c r="R193" s="76"/>
      <c r="S193" s="76"/>
      <c r="T193" s="76"/>
      <c r="U193" s="7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2"/>
        <v>2575586</v>
      </c>
      <c r="G194" s="117">
        <v>1609000</v>
      </c>
      <c r="H194" s="117">
        <v>849851</v>
      </c>
      <c r="I194" s="117">
        <v>0</v>
      </c>
      <c r="J194" s="117">
        <v>116735</v>
      </c>
      <c r="K194" s="36"/>
      <c r="L194" s="129" t="s">
        <v>2308</v>
      </c>
      <c r="M194" s="76"/>
      <c r="N194" s="76"/>
      <c r="O194" s="76"/>
      <c r="P194" s="76"/>
      <c r="R194" s="76"/>
      <c r="S194" s="76"/>
      <c r="T194" s="76"/>
      <c r="U194" s="7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2"/>
        <v>699786</v>
      </c>
      <c r="G195" s="117">
        <v>0</v>
      </c>
      <c r="H195" s="117">
        <v>557797</v>
      </c>
      <c r="I195" s="117">
        <v>0</v>
      </c>
      <c r="J195" s="117">
        <v>141989</v>
      </c>
      <c r="K195" s="36"/>
      <c r="L195" s="129" t="s">
        <v>2319</v>
      </c>
      <c r="M195" s="76"/>
      <c r="N195" s="76"/>
      <c r="O195" s="76"/>
      <c r="P195" s="76"/>
      <c r="R195" s="76"/>
      <c r="S195" s="76"/>
      <c r="T195" s="76"/>
      <c r="U195" s="7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2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129" t="s">
        <v>2306</v>
      </c>
      <c r="M196" s="76"/>
      <c r="N196" s="76"/>
      <c r="O196" s="76"/>
      <c r="P196" s="76"/>
      <c r="R196" s="76"/>
      <c r="S196" s="76"/>
      <c r="T196" s="76"/>
      <c r="U196" s="7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2"/>
        <v>6124588</v>
      </c>
      <c r="G197" s="117">
        <v>573936</v>
      </c>
      <c r="H197" s="117">
        <v>3327491</v>
      </c>
      <c r="I197" s="117">
        <v>0</v>
      </c>
      <c r="J197" s="117">
        <v>2223161</v>
      </c>
      <c r="K197" s="36"/>
      <c r="L197" s="129" t="s">
        <v>2319</v>
      </c>
      <c r="M197" s="76"/>
      <c r="N197" s="76"/>
      <c r="O197" s="76"/>
      <c r="P197" s="76"/>
      <c r="R197" s="76"/>
      <c r="S197" s="76"/>
      <c r="T197" s="76"/>
      <c r="U197" s="7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t="shared" si="2"/>
        <v>648228</v>
      </c>
      <c r="G198" s="117">
        <v>2850</v>
      </c>
      <c r="H198" s="117">
        <v>444664</v>
      </c>
      <c r="I198" s="117">
        <v>26300</v>
      </c>
      <c r="J198" s="117">
        <v>174414</v>
      </c>
      <c r="K198" s="36"/>
      <c r="L198" s="129" t="s">
        <v>2308</v>
      </c>
      <c r="M198" s="76"/>
      <c r="N198" s="76"/>
      <c r="O198" s="76"/>
      <c r="P198" s="76"/>
      <c r="R198" s="76"/>
      <c r="S198" s="76"/>
      <c r="T198" s="76"/>
      <c r="U198" s="7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2"/>
        <v>9562039</v>
      </c>
      <c r="G199" s="117">
        <v>3096546</v>
      </c>
      <c r="H199" s="117">
        <v>2899292</v>
      </c>
      <c r="I199" s="117">
        <v>1475491</v>
      </c>
      <c r="J199" s="117">
        <v>2090710</v>
      </c>
      <c r="K199" s="36"/>
      <c r="L199" s="129" t="s">
        <v>2308</v>
      </c>
      <c r="M199" s="76"/>
      <c r="N199" s="76"/>
      <c r="O199" s="76"/>
      <c r="P199" s="76"/>
      <c r="R199" s="76"/>
      <c r="S199" s="76"/>
      <c r="T199" s="76"/>
      <c r="U199" s="7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>
        <f t="shared" si="2"/>
        <v>57497</v>
      </c>
      <c r="G200" s="117">
        <v>0</v>
      </c>
      <c r="H200" s="117">
        <v>57497</v>
      </c>
      <c r="I200" s="117">
        <v>0</v>
      </c>
      <c r="J200" s="117">
        <v>0</v>
      </c>
      <c r="K200" s="36"/>
      <c r="L200" s="129" t="s">
        <v>2319</v>
      </c>
      <c r="M200" s="76"/>
      <c r="N200" s="76"/>
      <c r="O200" s="76"/>
      <c r="P200" s="76"/>
      <c r="R200" s="76"/>
      <c r="S200" s="76"/>
      <c r="T200" s="76"/>
      <c r="U200" s="7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t="shared" si="2"/>
        <v>14697959</v>
      </c>
      <c r="G201" s="117">
        <v>10724996</v>
      </c>
      <c r="H201" s="117">
        <v>3235964</v>
      </c>
      <c r="I201" s="117">
        <v>27360</v>
      </c>
      <c r="J201" s="117">
        <v>709639</v>
      </c>
      <c r="K201" s="36"/>
      <c r="L201" s="129" t="s">
        <v>2308</v>
      </c>
      <c r="M201" s="76"/>
      <c r="N201" s="76"/>
      <c r="O201" s="76"/>
      <c r="P201" s="76"/>
      <c r="R201" s="76"/>
      <c r="S201" s="76"/>
      <c r="T201" s="76"/>
      <c r="U201" s="7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2"/>
        <v>3797816</v>
      </c>
      <c r="G202" s="117">
        <v>618170</v>
      </c>
      <c r="H202" s="117">
        <v>1862659</v>
      </c>
      <c r="I202" s="117">
        <v>0</v>
      </c>
      <c r="J202" s="117">
        <v>1316987</v>
      </c>
      <c r="K202" s="36"/>
      <c r="L202" s="129" t="s">
        <v>2308</v>
      </c>
      <c r="M202" s="76"/>
      <c r="N202" s="76"/>
      <c r="O202" s="76"/>
      <c r="P202" s="76"/>
      <c r="R202" s="76"/>
      <c r="S202" s="76"/>
      <c r="T202" s="76"/>
      <c r="U202" s="7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2"/>
        <v>1241398</v>
      </c>
      <c r="G203" s="117">
        <v>921450</v>
      </c>
      <c r="H203" s="117">
        <v>319948</v>
      </c>
      <c r="I203" s="117">
        <v>0</v>
      </c>
      <c r="J203" s="117">
        <v>0</v>
      </c>
      <c r="K203" s="36"/>
      <c r="L203" s="129" t="s">
        <v>2308</v>
      </c>
      <c r="M203" s="76"/>
      <c r="N203" s="76"/>
      <c r="O203" s="76"/>
      <c r="P203" s="76"/>
      <c r="R203" s="76"/>
      <c r="S203" s="76"/>
      <c r="T203" s="76"/>
      <c r="U203" s="7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2"/>
        <v>1311551</v>
      </c>
      <c r="G204" s="117">
        <v>0</v>
      </c>
      <c r="H204" s="117">
        <v>795955</v>
      </c>
      <c r="I204" s="117">
        <v>91293</v>
      </c>
      <c r="J204" s="117">
        <v>424303</v>
      </c>
      <c r="K204" s="36"/>
      <c r="L204" s="129" t="s">
        <v>2319</v>
      </c>
      <c r="M204" s="76"/>
      <c r="N204" s="76"/>
      <c r="O204" s="76"/>
      <c r="P204" s="76"/>
      <c r="R204" s="76"/>
      <c r="S204" s="76"/>
      <c r="T204" s="76"/>
      <c r="U204" s="7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2"/>
        <v>6418347</v>
      </c>
      <c r="G205" s="117">
        <v>1860506</v>
      </c>
      <c r="H205" s="117">
        <v>3139154</v>
      </c>
      <c r="I205" s="117">
        <v>208905</v>
      </c>
      <c r="J205" s="117">
        <v>1209782</v>
      </c>
      <c r="K205" s="36"/>
      <c r="L205" s="129" t="s">
        <v>2308</v>
      </c>
      <c r="M205" s="76"/>
      <c r="N205" s="76"/>
      <c r="O205" s="76"/>
      <c r="P205" s="76"/>
      <c r="R205" s="76"/>
      <c r="S205" s="76"/>
      <c r="T205" s="76"/>
      <c r="U205" s="7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>
        <f t="shared" si="2"/>
        <v>10044006</v>
      </c>
      <c r="G206" s="117">
        <v>6571258</v>
      </c>
      <c r="H206" s="117">
        <v>2573735</v>
      </c>
      <c r="I206" s="117">
        <v>42000</v>
      </c>
      <c r="J206" s="117">
        <v>857013</v>
      </c>
      <c r="K206" s="36"/>
      <c r="L206" s="129" t="s">
        <v>2308</v>
      </c>
      <c r="M206" s="76"/>
      <c r="N206" s="76"/>
      <c r="O206" s="76"/>
      <c r="P206" s="76"/>
      <c r="R206" s="76"/>
      <c r="S206" s="76"/>
      <c r="T206" s="76"/>
      <c r="U206" s="7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 t="shared" si="2"/>
        <v>4582718</v>
      </c>
      <c r="G207" s="117">
        <v>2312300</v>
      </c>
      <c r="H207" s="117">
        <v>1621175</v>
      </c>
      <c r="I207" s="117">
        <v>0</v>
      </c>
      <c r="J207" s="117">
        <v>649243</v>
      </c>
      <c r="K207" s="36"/>
      <c r="L207" s="129" t="s">
        <v>2308</v>
      </c>
      <c r="M207" s="76"/>
      <c r="N207" s="76"/>
      <c r="O207" s="76"/>
      <c r="P207" s="76"/>
      <c r="R207" s="76"/>
      <c r="S207" s="76"/>
      <c r="T207" s="76"/>
      <c r="U207" s="7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>
        <f t="shared" si="2"/>
        <v>37258547</v>
      </c>
      <c r="G208" s="117">
        <v>22335185</v>
      </c>
      <c r="H208" s="117">
        <v>5808151</v>
      </c>
      <c r="I208" s="117">
        <v>237300</v>
      </c>
      <c r="J208" s="117">
        <v>8877911</v>
      </c>
      <c r="K208" s="36"/>
      <c r="L208" s="129" t="s">
        <v>2308</v>
      </c>
      <c r="M208" s="76"/>
      <c r="N208" s="76"/>
      <c r="O208" s="76"/>
      <c r="P208" s="76"/>
      <c r="R208" s="76"/>
      <c r="S208" s="76"/>
      <c r="T208" s="76"/>
      <c r="U208" s="7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t="shared" si="2"/>
        <v>11767166</v>
      </c>
      <c r="G209" s="117">
        <v>8900630</v>
      </c>
      <c r="H209" s="117">
        <v>1465129</v>
      </c>
      <c r="I209" s="117">
        <v>832000</v>
      </c>
      <c r="J209" s="117">
        <v>569407</v>
      </c>
      <c r="K209" s="36"/>
      <c r="L209" s="129" t="s">
        <v>2308</v>
      </c>
      <c r="M209" s="76"/>
      <c r="N209" s="76"/>
      <c r="O209" s="76"/>
      <c r="P209" s="76"/>
      <c r="R209" s="76"/>
      <c r="S209" s="76"/>
      <c r="T209" s="76"/>
      <c r="U209" s="7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2"/>
        <v>5846868</v>
      </c>
      <c r="G210" s="117">
        <v>3375305</v>
      </c>
      <c r="H210" s="117">
        <v>1902544</v>
      </c>
      <c r="I210" s="117">
        <v>0</v>
      </c>
      <c r="J210" s="117">
        <v>569019</v>
      </c>
      <c r="K210" s="36"/>
      <c r="L210" s="129" t="s">
        <v>2308</v>
      </c>
      <c r="M210" s="76"/>
      <c r="N210" s="76"/>
      <c r="O210" s="76"/>
      <c r="P210" s="76"/>
      <c r="R210" s="76"/>
      <c r="S210" s="76"/>
      <c r="T210" s="76"/>
      <c r="U210" s="7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2"/>
        <v>6237195</v>
      </c>
      <c r="G211" s="117">
        <v>3057900</v>
      </c>
      <c r="H211" s="117">
        <v>1952470</v>
      </c>
      <c r="I211" s="117">
        <v>348700</v>
      </c>
      <c r="J211" s="117">
        <v>878125</v>
      </c>
      <c r="K211" s="36"/>
      <c r="L211" s="129" t="s">
        <v>2319</v>
      </c>
      <c r="M211" s="76"/>
      <c r="N211" s="76"/>
      <c r="O211" s="76"/>
      <c r="P211" s="76"/>
      <c r="R211" s="76"/>
      <c r="S211" s="76"/>
      <c r="T211" s="76"/>
      <c r="U211" s="7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2"/>
        <v>1259559</v>
      </c>
      <c r="G212" s="117">
        <v>706520</v>
      </c>
      <c r="H212" s="117">
        <v>397589</v>
      </c>
      <c r="I212" s="117">
        <v>126800</v>
      </c>
      <c r="J212" s="117">
        <v>28650</v>
      </c>
      <c r="K212" s="36"/>
      <c r="L212" s="129" t="s">
        <v>2308</v>
      </c>
      <c r="M212" s="76"/>
      <c r="N212" s="76"/>
      <c r="O212" s="76"/>
      <c r="P212" s="76"/>
      <c r="R212" s="76"/>
      <c r="S212" s="76"/>
      <c r="T212" s="76"/>
      <c r="U212" s="7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2"/>
        <v>788805</v>
      </c>
      <c r="G213" s="117">
        <v>350179</v>
      </c>
      <c r="H213" s="117">
        <v>438626</v>
      </c>
      <c r="I213" s="117">
        <v>0</v>
      </c>
      <c r="J213" s="117">
        <v>0</v>
      </c>
      <c r="K213" s="36"/>
      <c r="L213" s="129" t="s">
        <v>2308</v>
      </c>
      <c r="M213" s="76"/>
      <c r="N213" s="76"/>
      <c r="O213" s="76"/>
      <c r="P213" s="76"/>
      <c r="R213" s="76"/>
      <c r="S213" s="76"/>
      <c r="T213" s="76"/>
      <c r="U213" s="7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2"/>
        <v>2521792</v>
      </c>
      <c r="G214" s="117">
        <v>251950</v>
      </c>
      <c r="H214" s="117">
        <v>875991</v>
      </c>
      <c r="I214" s="117">
        <v>0</v>
      </c>
      <c r="J214" s="117">
        <v>1393851</v>
      </c>
      <c r="K214" s="36"/>
      <c r="L214" s="129" t="s">
        <v>2308</v>
      </c>
      <c r="M214" s="76"/>
      <c r="N214" s="76"/>
      <c r="O214" s="76"/>
      <c r="P214" s="76"/>
      <c r="R214" s="76"/>
      <c r="S214" s="76"/>
      <c r="T214" s="76"/>
      <c r="U214" s="7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2"/>
        <v>5002979</v>
      </c>
      <c r="G215" s="117">
        <v>2767361</v>
      </c>
      <c r="H215" s="117">
        <v>1852861</v>
      </c>
      <c r="I215" s="117">
        <v>0</v>
      </c>
      <c r="J215" s="117">
        <v>382757</v>
      </c>
      <c r="K215" s="36"/>
      <c r="L215" s="129" t="s">
        <v>2319</v>
      </c>
      <c r="M215" s="76"/>
      <c r="N215" s="76"/>
      <c r="O215" s="76"/>
      <c r="P215" s="76"/>
      <c r="R215" s="76"/>
      <c r="S215" s="76"/>
      <c r="T215" s="76"/>
      <c r="U215" s="7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2"/>
        <v>130175</v>
      </c>
      <c r="G216" s="117">
        <v>3200</v>
      </c>
      <c r="H216" s="117">
        <v>55275</v>
      </c>
      <c r="I216" s="117">
        <v>4000</v>
      </c>
      <c r="J216" s="117">
        <v>67700</v>
      </c>
      <c r="K216" s="36"/>
      <c r="L216" s="129" t="s">
        <v>2308</v>
      </c>
      <c r="M216" s="76"/>
      <c r="N216" s="76"/>
      <c r="O216" s="76"/>
      <c r="P216" s="76"/>
      <c r="R216" s="76"/>
      <c r="S216" s="76"/>
      <c r="T216" s="76"/>
      <c r="U216" s="7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2"/>
        <v>2359617</v>
      </c>
      <c r="G217" s="117">
        <v>0</v>
      </c>
      <c r="H217" s="117">
        <v>1737408</v>
      </c>
      <c r="I217" s="117">
        <v>400</v>
      </c>
      <c r="J217" s="117">
        <v>621809</v>
      </c>
      <c r="K217" s="36"/>
      <c r="L217" s="129" t="s">
        <v>2319</v>
      </c>
      <c r="M217" s="76"/>
      <c r="N217" s="76"/>
      <c r="O217" s="76"/>
      <c r="P217" s="76"/>
      <c r="R217" s="76"/>
      <c r="S217" s="76"/>
      <c r="T217" s="76"/>
      <c r="U217" s="7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2"/>
        <v>383559</v>
      </c>
      <c r="G218" s="117">
        <v>125972</v>
      </c>
      <c r="H218" s="117">
        <v>125590</v>
      </c>
      <c r="I218" s="117">
        <v>18000</v>
      </c>
      <c r="J218" s="117">
        <v>113997</v>
      </c>
      <c r="K218" s="36"/>
      <c r="L218" s="129" t="s">
        <v>2308</v>
      </c>
      <c r="M218" s="76"/>
      <c r="N218" s="76"/>
      <c r="O218" s="76"/>
      <c r="P218" s="76"/>
      <c r="R218" s="76"/>
      <c r="S218" s="76"/>
      <c r="T218" s="76"/>
      <c r="U218" s="7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>
        <f t="shared" si="2"/>
        <v>215125</v>
      </c>
      <c r="G219" s="117">
        <v>0</v>
      </c>
      <c r="H219" s="117">
        <v>114781</v>
      </c>
      <c r="I219" s="117">
        <v>13550</v>
      </c>
      <c r="J219" s="117">
        <v>86794</v>
      </c>
      <c r="K219" s="36"/>
      <c r="L219" s="129" t="s">
        <v>2308</v>
      </c>
      <c r="M219" s="76"/>
      <c r="N219" s="76"/>
      <c r="O219" s="76"/>
      <c r="P219" s="76"/>
      <c r="R219" s="76"/>
      <c r="S219" s="76"/>
      <c r="T219" s="76"/>
      <c r="U219" s="7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 t="shared" si="2"/>
        <v>122495</v>
      </c>
      <c r="G220" s="117">
        <v>10000</v>
      </c>
      <c r="H220" s="117">
        <v>56995</v>
      </c>
      <c r="I220" s="117">
        <v>0</v>
      </c>
      <c r="J220" s="117">
        <v>55500</v>
      </c>
      <c r="K220" s="36"/>
      <c r="L220" s="129" t="s">
        <v>2308</v>
      </c>
      <c r="M220" s="76"/>
      <c r="N220" s="76"/>
      <c r="O220" s="76"/>
      <c r="P220" s="76"/>
      <c r="R220" s="76"/>
      <c r="S220" s="76"/>
      <c r="T220" s="76"/>
      <c r="U220" s="7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>
        <f t="shared" si="2"/>
        <v>625202</v>
      </c>
      <c r="G221" s="117">
        <v>0</v>
      </c>
      <c r="H221" s="117">
        <v>139804</v>
      </c>
      <c r="I221" s="117">
        <v>9000</v>
      </c>
      <c r="J221" s="117">
        <v>476398</v>
      </c>
      <c r="K221" s="36"/>
      <c r="L221" s="129" t="s">
        <v>2308</v>
      </c>
      <c r="M221" s="76"/>
      <c r="N221" s="76"/>
      <c r="O221" s="76"/>
      <c r="P221" s="76"/>
      <c r="R221" s="76"/>
      <c r="S221" s="76"/>
      <c r="T221" s="76"/>
      <c r="U221" s="7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t="shared" si="2"/>
        <v>78170</v>
      </c>
      <c r="G222" s="117">
        <v>0</v>
      </c>
      <c r="H222" s="117">
        <v>75170</v>
      </c>
      <c r="I222" s="117">
        <v>0</v>
      </c>
      <c r="J222" s="117">
        <v>3000</v>
      </c>
      <c r="K222" s="36"/>
      <c r="L222" s="129" t="s">
        <v>2308</v>
      </c>
      <c r="M222" s="76"/>
      <c r="N222" s="76"/>
      <c r="O222" s="76"/>
      <c r="P222" s="76"/>
      <c r="R222" s="76"/>
      <c r="S222" s="76"/>
      <c r="T222" s="76"/>
      <c r="U222" s="7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aca="true" t="shared" si="3" ref="F223:F286">G223+H223+I223+J223</f>
        <v>609201</v>
      </c>
      <c r="G223" s="117">
        <v>0</v>
      </c>
      <c r="H223" s="117">
        <v>288849</v>
      </c>
      <c r="I223" s="117">
        <v>13000</v>
      </c>
      <c r="J223" s="117">
        <v>307352</v>
      </c>
      <c r="K223" s="36"/>
      <c r="L223" s="129" t="s">
        <v>2308</v>
      </c>
      <c r="M223" s="76"/>
      <c r="N223" s="76"/>
      <c r="O223" s="76"/>
      <c r="P223" s="76"/>
      <c r="R223" s="76"/>
      <c r="S223" s="76"/>
      <c r="T223" s="76"/>
      <c r="U223" s="7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3"/>
        <v>237628</v>
      </c>
      <c r="G224" s="117">
        <v>0</v>
      </c>
      <c r="H224" s="117">
        <v>237628</v>
      </c>
      <c r="I224" s="117">
        <v>0</v>
      </c>
      <c r="J224" s="117">
        <v>0</v>
      </c>
      <c r="K224" s="36"/>
      <c r="L224" s="129" t="s">
        <v>2319</v>
      </c>
      <c r="M224" s="76"/>
      <c r="N224" s="76"/>
      <c r="O224" s="76"/>
      <c r="P224" s="76"/>
      <c r="R224" s="76"/>
      <c r="S224" s="76"/>
      <c r="T224" s="76"/>
      <c r="U224" s="7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3"/>
        <v>1064823</v>
      </c>
      <c r="G225" s="117">
        <v>0</v>
      </c>
      <c r="H225" s="117">
        <v>223973</v>
      </c>
      <c r="I225" s="117">
        <v>0</v>
      </c>
      <c r="J225" s="117">
        <v>840850</v>
      </c>
      <c r="K225" s="36"/>
      <c r="L225" s="129" t="s">
        <v>2308</v>
      </c>
      <c r="M225" s="76"/>
      <c r="N225" s="76"/>
      <c r="O225" s="76"/>
      <c r="P225" s="76"/>
      <c r="R225" s="76"/>
      <c r="S225" s="76"/>
      <c r="T225" s="76"/>
      <c r="U225" s="7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3"/>
        <v>44707739</v>
      </c>
      <c r="G226" s="117">
        <v>517502</v>
      </c>
      <c r="H226" s="117">
        <v>2318430</v>
      </c>
      <c r="I226" s="117">
        <v>39265616</v>
      </c>
      <c r="J226" s="117">
        <v>2606191</v>
      </c>
      <c r="K226" s="36"/>
      <c r="L226" s="129" t="s">
        <v>2308</v>
      </c>
      <c r="M226" s="76"/>
      <c r="N226" s="76"/>
      <c r="O226" s="76"/>
      <c r="P226" s="76"/>
      <c r="R226" s="76"/>
      <c r="S226" s="76"/>
      <c r="T226" s="76"/>
      <c r="U226" s="7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3"/>
        <v>28500</v>
      </c>
      <c r="G227" s="117">
        <v>0</v>
      </c>
      <c r="H227" s="117">
        <v>28500</v>
      </c>
      <c r="I227" s="117">
        <v>0</v>
      </c>
      <c r="J227" s="117">
        <v>0</v>
      </c>
      <c r="K227" s="36"/>
      <c r="L227" s="129" t="s">
        <v>2319</v>
      </c>
      <c r="M227" s="76"/>
      <c r="N227" s="76"/>
      <c r="O227" s="76"/>
      <c r="P227" s="76"/>
      <c r="R227" s="76"/>
      <c r="S227" s="76"/>
      <c r="T227" s="76"/>
      <c r="U227" s="7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>
        <f t="shared" si="3"/>
        <v>317090</v>
      </c>
      <c r="G228" s="117">
        <v>0</v>
      </c>
      <c r="H228" s="117">
        <v>200857</v>
      </c>
      <c r="I228" s="117">
        <v>18000</v>
      </c>
      <c r="J228" s="117">
        <v>98233</v>
      </c>
      <c r="K228" s="36"/>
      <c r="L228" s="129" t="s">
        <v>2308</v>
      </c>
      <c r="M228" s="76"/>
      <c r="N228" s="76"/>
      <c r="O228" s="76"/>
      <c r="P228" s="76"/>
      <c r="R228" s="76"/>
      <c r="S228" s="76"/>
      <c r="T228" s="76"/>
      <c r="U228" s="7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>
        <f t="shared" si="3"/>
        <v>1443622</v>
      </c>
      <c r="G229" s="117">
        <v>0</v>
      </c>
      <c r="H229" s="117">
        <v>320353</v>
      </c>
      <c r="I229" s="117">
        <v>7600</v>
      </c>
      <c r="J229" s="117">
        <v>1115669</v>
      </c>
      <c r="K229" s="36"/>
      <c r="L229" s="129" t="s">
        <v>2308</v>
      </c>
      <c r="M229" s="76"/>
      <c r="N229" s="76"/>
      <c r="O229" s="76"/>
      <c r="P229" s="76"/>
      <c r="R229" s="76"/>
      <c r="S229" s="76"/>
      <c r="T229" s="76"/>
      <c r="U229" s="7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>
        <f t="shared" si="3"/>
        <v>8019422</v>
      </c>
      <c r="G230" s="117">
        <v>907300</v>
      </c>
      <c r="H230" s="117">
        <v>1310405</v>
      </c>
      <c r="I230" s="117">
        <v>1237777</v>
      </c>
      <c r="J230" s="117">
        <v>4563940</v>
      </c>
      <c r="K230" s="36"/>
      <c r="L230" s="129" t="s">
        <v>2319</v>
      </c>
      <c r="M230" s="76"/>
      <c r="N230" s="76"/>
      <c r="O230" s="76"/>
      <c r="P230" s="76"/>
      <c r="R230" s="76"/>
      <c r="S230" s="76"/>
      <c r="T230" s="76"/>
      <c r="U230" s="7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t="shared" si="3"/>
        <v>16146547</v>
      </c>
      <c r="G231" s="117">
        <v>170000</v>
      </c>
      <c r="H231" s="117">
        <v>1875597</v>
      </c>
      <c r="I231" s="117">
        <v>13335000</v>
      </c>
      <c r="J231" s="117">
        <v>765950</v>
      </c>
      <c r="K231" s="36"/>
      <c r="L231" s="129" t="s">
        <v>2319</v>
      </c>
      <c r="M231" s="76"/>
      <c r="N231" s="76"/>
      <c r="O231" s="76"/>
      <c r="P231" s="76"/>
      <c r="R231" s="76"/>
      <c r="S231" s="76"/>
      <c r="T231" s="76"/>
      <c r="U231" s="7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3"/>
        <v>7981347</v>
      </c>
      <c r="G232" s="117">
        <v>2190325</v>
      </c>
      <c r="H232" s="117">
        <v>3406634</v>
      </c>
      <c r="I232" s="117">
        <v>221580</v>
      </c>
      <c r="J232" s="117">
        <v>2162808</v>
      </c>
      <c r="K232" s="36"/>
      <c r="L232" s="129" t="s">
        <v>2319</v>
      </c>
      <c r="M232" s="76"/>
      <c r="N232" s="76"/>
      <c r="O232" s="76"/>
      <c r="P232" s="76"/>
      <c r="R232" s="76"/>
      <c r="S232" s="76"/>
      <c r="T232" s="76"/>
      <c r="U232" s="7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3"/>
        <v>2069604</v>
      </c>
      <c r="G233" s="117">
        <v>1156500</v>
      </c>
      <c r="H233" s="117">
        <v>632319</v>
      </c>
      <c r="I233" s="117">
        <v>0</v>
      </c>
      <c r="J233" s="117">
        <v>280785</v>
      </c>
      <c r="K233" s="36"/>
      <c r="L233" s="129" t="s">
        <v>2308</v>
      </c>
      <c r="M233" s="76"/>
      <c r="N233" s="76"/>
      <c r="O233" s="76"/>
      <c r="P233" s="76"/>
      <c r="R233" s="76"/>
      <c r="S233" s="76"/>
      <c r="T233" s="76"/>
      <c r="U233" s="7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3"/>
        <v>3197830</v>
      </c>
      <c r="G234" s="117">
        <v>19000</v>
      </c>
      <c r="H234" s="117">
        <v>3095630</v>
      </c>
      <c r="I234" s="117">
        <v>0</v>
      </c>
      <c r="J234" s="117">
        <v>83200</v>
      </c>
      <c r="K234" s="36"/>
      <c r="L234" s="129" t="s">
        <v>2308</v>
      </c>
      <c r="M234" s="76"/>
      <c r="N234" s="76"/>
      <c r="O234" s="76"/>
      <c r="P234" s="76"/>
      <c r="R234" s="76"/>
      <c r="S234" s="76"/>
      <c r="T234" s="76"/>
      <c r="U234" s="7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3"/>
        <v>5657779</v>
      </c>
      <c r="G235" s="117">
        <v>698000</v>
      </c>
      <c r="H235" s="117">
        <v>3037145</v>
      </c>
      <c r="I235" s="117">
        <v>0</v>
      </c>
      <c r="J235" s="117">
        <v>1922634</v>
      </c>
      <c r="K235" s="36"/>
      <c r="L235" s="129" t="s">
        <v>2319</v>
      </c>
      <c r="M235" s="76"/>
      <c r="N235" s="76"/>
      <c r="O235" s="76"/>
      <c r="P235" s="76"/>
      <c r="R235" s="76"/>
      <c r="S235" s="76"/>
      <c r="T235" s="76"/>
      <c r="U235" s="7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3"/>
        <v>944462</v>
      </c>
      <c r="G236" s="117">
        <v>0</v>
      </c>
      <c r="H236" s="117">
        <v>944462</v>
      </c>
      <c r="I236" s="117">
        <v>0</v>
      </c>
      <c r="J236" s="117">
        <v>0</v>
      </c>
      <c r="K236" s="36"/>
      <c r="L236" s="129" t="s">
        <v>2308</v>
      </c>
      <c r="M236" s="76"/>
      <c r="N236" s="76"/>
      <c r="O236" s="76"/>
      <c r="P236" s="76"/>
      <c r="R236" s="76"/>
      <c r="S236" s="76"/>
      <c r="T236" s="76"/>
      <c r="U236" s="7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3"/>
        <v>9989209</v>
      </c>
      <c r="G237" s="117">
        <v>663000</v>
      </c>
      <c r="H237" s="117">
        <v>728964</v>
      </c>
      <c r="I237" s="117">
        <v>5764800</v>
      </c>
      <c r="J237" s="117">
        <v>2832445</v>
      </c>
      <c r="K237" s="36"/>
      <c r="L237" s="129" t="s">
        <v>2308</v>
      </c>
      <c r="M237" s="76"/>
      <c r="N237" s="76"/>
      <c r="O237" s="76"/>
      <c r="P237" s="76"/>
      <c r="R237" s="76"/>
      <c r="S237" s="76"/>
      <c r="T237" s="76"/>
      <c r="U237" s="7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>
        <f t="shared" si="3"/>
        <v>2254604</v>
      </c>
      <c r="G238" s="117">
        <v>0</v>
      </c>
      <c r="H238" s="117">
        <v>2254604</v>
      </c>
      <c r="I238" s="117">
        <v>0</v>
      </c>
      <c r="J238" s="117">
        <v>0</v>
      </c>
      <c r="K238" s="36"/>
      <c r="L238" s="129" t="s">
        <v>2319</v>
      </c>
      <c r="M238" s="76"/>
      <c r="N238" s="76"/>
      <c r="O238" s="76"/>
      <c r="P238" s="76"/>
      <c r="R238" s="76"/>
      <c r="S238" s="76"/>
      <c r="T238" s="76"/>
      <c r="U238" s="7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>
        <f t="shared" si="3"/>
        <v>2752380</v>
      </c>
      <c r="G239" s="117">
        <v>0</v>
      </c>
      <c r="H239" s="117">
        <v>1360948</v>
      </c>
      <c r="I239" s="117">
        <v>532250</v>
      </c>
      <c r="J239" s="117">
        <v>859182</v>
      </c>
      <c r="K239" s="36"/>
      <c r="L239" s="129" t="s">
        <v>2319</v>
      </c>
      <c r="M239" s="76"/>
      <c r="N239" s="76"/>
      <c r="O239" s="76"/>
      <c r="P239" s="76"/>
      <c r="R239" s="76"/>
      <c r="S239" s="76"/>
      <c r="T239" s="76"/>
      <c r="U239" s="7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 t="shared" si="3"/>
        <v>30838723</v>
      </c>
      <c r="G240" s="117">
        <v>5677302</v>
      </c>
      <c r="H240" s="117">
        <v>18411719</v>
      </c>
      <c r="I240" s="117">
        <v>3180</v>
      </c>
      <c r="J240" s="117">
        <v>6746522</v>
      </c>
      <c r="K240" s="36"/>
      <c r="L240" s="129" t="s">
        <v>2319</v>
      </c>
      <c r="M240" s="76"/>
      <c r="N240" s="76"/>
      <c r="O240" s="76"/>
      <c r="P240" s="76"/>
      <c r="R240" s="76"/>
      <c r="S240" s="76"/>
      <c r="T240" s="76"/>
      <c r="U240" s="7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>
        <f t="shared" si="3"/>
        <v>6481196</v>
      </c>
      <c r="G241" s="117">
        <v>0</v>
      </c>
      <c r="H241" s="117">
        <v>5598397</v>
      </c>
      <c r="I241" s="117">
        <v>41700</v>
      </c>
      <c r="J241" s="117">
        <v>841099</v>
      </c>
      <c r="K241" s="36"/>
      <c r="L241" s="129" t="s">
        <v>2319</v>
      </c>
      <c r="M241" s="76"/>
      <c r="N241" s="76"/>
      <c r="O241" s="76"/>
      <c r="P241" s="76"/>
      <c r="R241" s="76"/>
      <c r="S241" s="76"/>
      <c r="T241" s="76"/>
      <c r="U241" s="7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 t="shared" si="3"/>
        <v>23326894</v>
      </c>
      <c r="G242" s="117">
        <v>6254233</v>
      </c>
      <c r="H242" s="117">
        <v>10841969</v>
      </c>
      <c r="I242" s="117">
        <v>0</v>
      </c>
      <c r="J242" s="117">
        <v>6230692</v>
      </c>
      <c r="K242" s="36"/>
      <c r="L242" s="129" t="s">
        <v>2308</v>
      </c>
      <c r="M242" s="76"/>
      <c r="N242" s="76"/>
      <c r="O242" s="76"/>
      <c r="P242" s="76"/>
      <c r="R242" s="76"/>
      <c r="S242" s="76"/>
      <c r="T242" s="76"/>
      <c r="U242" s="7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 t="shared" si="3"/>
        <v>10251644</v>
      </c>
      <c r="G243" s="117">
        <v>354300</v>
      </c>
      <c r="H243" s="117">
        <v>8705743</v>
      </c>
      <c r="I243" s="117">
        <v>65350</v>
      </c>
      <c r="J243" s="117">
        <v>1126251</v>
      </c>
      <c r="K243" s="36"/>
      <c r="L243" s="129" t="s">
        <v>2308</v>
      </c>
      <c r="M243" s="76"/>
      <c r="N243" s="76"/>
      <c r="O243" s="76"/>
      <c r="P243" s="76"/>
      <c r="R243" s="76"/>
      <c r="S243" s="76"/>
      <c r="T243" s="76"/>
      <c r="U243" s="7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>
        <f t="shared" si="3"/>
        <v>46723663</v>
      </c>
      <c r="G244" s="117">
        <v>1888636</v>
      </c>
      <c r="H244" s="117">
        <v>10498074</v>
      </c>
      <c r="I244" s="117">
        <v>6777194</v>
      </c>
      <c r="J244" s="117">
        <v>27559759</v>
      </c>
      <c r="K244" s="36"/>
      <c r="L244" s="129" t="s">
        <v>2319</v>
      </c>
      <c r="M244" s="76"/>
      <c r="N244" s="76"/>
      <c r="O244" s="76"/>
      <c r="P244" s="76"/>
      <c r="R244" s="76"/>
      <c r="S244" s="76"/>
      <c r="T244" s="76"/>
      <c r="U244" s="7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>
        <f t="shared" si="3"/>
        <v>1680639</v>
      </c>
      <c r="G245" s="117">
        <v>383900</v>
      </c>
      <c r="H245" s="117">
        <v>1274889</v>
      </c>
      <c r="I245" s="117">
        <v>0</v>
      </c>
      <c r="J245" s="117">
        <v>21850</v>
      </c>
      <c r="K245" s="36"/>
      <c r="L245" s="129" t="s">
        <v>2319</v>
      </c>
      <c r="M245" s="76"/>
      <c r="N245" s="76"/>
      <c r="O245" s="76"/>
      <c r="P245" s="76"/>
      <c r="R245" s="76"/>
      <c r="S245" s="76"/>
      <c r="T245" s="76"/>
      <c r="U245" s="7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 t="shared" si="3"/>
        <v>3778317</v>
      </c>
      <c r="G246" s="117">
        <v>3500</v>
      </c>
      <c r="H246" s="117">
        <v>2623985</v>
      </c>
      <c r="I246" s="117">
        <v>303500</v>
      </c>
      <c r="J246" s="117">
        <v>847332</v>
      </c>
      <c r="K246" s="36"/>
      <c r="L246" s="129" t="s">
        <v>2319</v>
      </c>
      <c r="M246" s="76"/>
      <c r="N246" s="76"/>
      <c r="O246" s="76"/>
      <c r="P246" s="76"/>
      <c r="R246" s="76"/>
      <c r="S246" s="76"/>
      <c r="T246" s="76"/>
      <c r="U246" s="7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>
        <f t="shared" si="3"/>
        <v>16631095</v>
      </c>
      <c r="G247" s="117">
        <v>11356986</v>
      </c>
      <c r="H247" s="117">
        <v>4826981</v>
      </c>
      <c r="I247" s="117">
        <v>0</v>
      </c>
      <c r="J247" s="117">
        <v>447128</v>
      </c>
      <c r="K247" s="36"/>
      <c r="L247" s="129" t="s">
        <v>2319</v>
      </c>
      <c r="M247" s="76"/>
      <c r="N247" s="76"/>
      <c r="O247" s="76"/>
      <c r="P247" s="76"/>
      <c r="R247" s="76"/>
      <c r="S247" s="76"/>
      <c r="T247" s="76"/>
      <c r="U247" s="7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t="shared" si="3"/>
        <v>1787770</v>
      </c>
      <c r="G248" s="117">
        <v>397300</v>
      </c>
      <c r="H248" s="117">
        <v>503959</v>
      </c>
      <c r="I248" s="117">
        <v>0</v>
      </c>
      <c r="J248" s="117">
        <v>886511</v>
      </c>
      <c r="K248" s="36"/>
      <c r="L248" s="129" t="s">
        <v>2319</v>
      </c>
      <c r="M248" s="76"/>
      <c r="N248" s="76"/>
      <c r="O248" s="76"/>
      <c r="P248" s="76"/>
      <c r="R248" s="76"/>
      <c r="S248" s="76"/>
      <c r="T248" s="76"/>
      <c r="U248" s="7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3"/>
        <v>7559098</v>
      </c>
      <c r="G249" s="117">
        <v>5800</v>
      </c>
      <c r="H249" s="117">
        <v>4147478</v>
      </c>
      <c r="I249" s="117">
        <v>795850</v>
      </c>
      <c r="J249" s="117">
        <v>2609970</v>
      </c>
      <c r="K249" s="36"/>
      <c r="L249" s="129" t="s">
        <v>2319</v>
      </c>
      <c r="M249" s="76"/>
      <c r="N249" s="76"/>
      <c r="O249" s="76"/>
      <c r="P249" s="76"/>
      <c r="R249" s="76"/>
      <c r="S249" s="76"/>
      <c r="T249" s="76"/>
      <c r="U249" s="7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3"/>
        <v>4760353</v>
      </c>
      <c r="G250" s="117">
        <v>2160000</v>
      </c>
      <c r="H250" s="117">
        <v>2432867</v>
      </c>
      <c r="I250" s="117">
        <v>0</v>
      </c>
      <c r="J250" s="117">
        <v>167486</v>
      </c>
      <c r="K250" s="36"/>
      <c r="L250" s="129" t="s">
        <v>2319</v>
      </c>
      <c r="M250" s="76"/>
      <c r="N250" s="76"/>
      <c r="O250" s="76"/>
      <c r="P250" s="76"/>
      <c r="R250" s="76"/>
      <c r="S250" s="76"/>
      <c r="T250" s="76"/>
      <c r="U250" s="7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3"/>
        <v>1752271</v>
      </c>
      <c r="G251" s="117">
        <v>0</v>
      </c>
      <c r="H251" s="117">
        <v>840733</v>
      </c>
      <c r="I251" s="117">
        <v>0</v>
      </c>
      <c r="J251" s="117">
        <v>911538</v>
      </c>
      <c r="K251" s="36"/>
      <c r="L251" s="129" t="s">
        <v>2319</v>
      </c>
      <c r="M251" s="76"/>
      <c r="N251" s="76"/>
      <c r="O251" s="76"/>
      <c r="P251" s="76"/>
      <c r="R251" s="76"/>
      <c r="S251" s="76"/>
      <c r="T251" s="76"/>
      <c r="U251" s="7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3"/>
        <v>16831221</v>
      </c>
      <c r="G252" s="117">
        <v>879895</v>
      </c>
      <c r="H252" s="117">
        <v>3749783</v>
      </c>
      <c r="I252" s="117">
        <v>120002</v>
      </c>
      <c r="J252" s="117">
        <v>12081541</v>
      </c>
      <c r="K252" s="36"/>
      <c r="L252" s="129" t="s">
        <v>2308</v>
      </c>
      <c r="M252" s="76"/>
      <c r="N252" s="76"/>
      <c r="O252" s="76"/>
      <c r="P252" s="76"/>
      <c r="R252" s="76"/>
      <c r="S252" s="76"/>
      <c r="T252" s="76"/>
      <c r="U252" s="7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3"/>
        <v>1843470</v>
      </c>
      <c r="G253" s="117">
        <v>970000</v>
      </c>
      <c r="H253" s="117">
        <v>597623</v>
      </c>
      <c r="I253" s="117">
        <v>12000</v>
      </c>
      <c r="J253" s="117">
        <v>263847</v>
      </c>
      <c r="K253" s="36"/>
      <c r="L253" s="129" t="s">
        <v>2308</v>
      </c>
      <c r="M253" s="76"/>
      <c r="N253" s="76"/>
      <c r="O253" s="76"/>
      <c r="P253" s="76"/>
      <c r="R253" s="76"/>
      <c r="S253" s="76"/>
      <c r="T253" s="76"/>
      <c r="U253" s="7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3"/>
        <v>9427599</v>
      </c>
      <c r="G254" s="117">
        <v>2556200</v>
      </c>
      <c r="H254" s="117">
        <v>2080120</v>
      </c>
      <c r="I254" s="117">
        <v>211050</v>
      </c>
      <c r="J254" s="117">
        <v>4580229</v>
      </c>
      <c r="K254" s="36"/>
      <c r="L254" s="129" t="s">
        <v>2319</v>
      </c>
      <c r="M254" s="76"/>
      <c r="N254" s="76"/>
      <c r="O254" s="76"/>
      <c r="P254" s="76"/>
      <c r="R254" s="76"/>
      <c r="S254" s="76"/>
      <c r="T254" s="76"/>
      <c r="U254" s="7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3"/>
        <v>3370704</v>
      </c>
      <c r="G255" s="117">
        <v>1273089</v>
      </c>
      <c r="H255" s="117">
        <v>1367590</v>
      </c>
      <c r="I255" s="117">
        <v>517000</v>
      </c>
      <c r="J255" s="117">
        <v>213025</v>
      </c>
      <c r="K255" s="36"/>
      <c r="L255" s="129" t="s">
        <v>2319</v>
      </c>
      <c r="M255" s="76"/>
      <c r="N255" s="76"/>
      <c r="O255" s="76"/>
      <c r="P255" s="76"/>
      <c r="R255" s="76"/>
      <c r="S255" s="76"/>
      <c r="T255" s="76"/>
      <c r="U255" s="7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3"/>
        <v>598354</v>
      </c>
      <c r="G256" s="117">
        <v>335000</v>
      </c>
      <c r="H256" s="117">
        <v>100600</v>
      </c>
      <c r="I256" s="117">
        <v>47720</v>
      </c>
      <c r="J256" s="117">
        <v>115034</v>
      </c>
      <c r="K256" s="36"/>
      <c r="L256" s="129" t="s">
        <v>2308</v>
      </c>
      <c r="M256" s="76"/>
      <c r="N256" s="76"/>
      <c r="O256" s="76"/>
      <c r="P256" s="76"/>
      <c r="R256" s="76"/>
      <c r="S256" s="76"/>
      <c r="T256" s="76"/>
      <c r="U256" s="7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3"/>
        <v>2463212</v>
      </c>
      <c r="G257" s="117">
        <v>680602</v>
      </c>
      <c r="H257" s="117">
        <v>1356159</v>
      </c>
      <c r="I257" s="117">
        <v>62700</v>
      </c>
      <c r="J257" s="117">
        <v>363751</v>
      </c>
      <c r="K257" s="36"/>
      <c r="L257" s="129" t="s">
        <v>2319</v>
      </c>
      <c r="M257" s="76"/>
      <c r="N257" s="76"/>
      <c r="O257" s="76"/>
      <c r="P257" s="76"/>
      <c r="R257" s="76"/>
      <c r="S257" s="76"/>
      <c r="T257" s="76"/>
      <c r="U257" s="7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3"/>
        <v>6211063</v>
      </c>
      <c r="G258" s="117">
        <v>2753800</v>
      </c>
      <c r="H258" s="117">
        <v>1342572</v>
      </c>
      <c r="I258" s="117">
        <v>95400</v>
      </c>
      <c r="J258" s="117">
        <v>2019291</v>
      </c>
      <c r="K258" s="36"/>
      <c r="L258" s="129" t="s">
        <v>2319</v>
      </c>
      <c r="M258" s="76"/>
      <c r="N258" s="76"/>
      <c r="O258" s="76"/>
      <c r="P258" s="76"/>
      <c r="R258" s="76"/>
      <c r="S258" s="76"/>
      <c r="T258" s="76"/>
      <c r="U258" s="7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3"/>
        <v>578565</v>
      </c>
      <c r="G259" s="117">
        <v>13900</v>
      </c>
      <c r="H259" s="117">
        <v>451417</v>
      </c>
      <c r="I259" s="117">
        <v>0</v>
      </c>
      <c r="J259" s="117">
        <v>113248</v>
      </c>
      <c r="K259" s="36"/>
      <c r="L259" s="129" t="s">
        <v>2308</v>
      </c>
      <c r="M259" s="76"/>
      <c r="N259" s="76"/>
      <c r="O259" s="76"/>
      <c r="P259" s="76"/>
      <c r="R259" s="76"/>
      <c r="S259" s="76"/>
      <c r="T259" s="76"/>
      <c r="U259" s="7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3"/>
        <v>4133597</v>
      </c>
      <c r="G260" s="117">
        <v>1571075</v>
      </c>
      <c r="H260" s="117">
        <v>1259367</v>
      </c>
      <c r="I260" s="117">
        <v>49535</v>
      </c>
      <c r="J260" s="117">
        <v>1253620</v>
      </c>
      <c r="K260" s="36"/>
      <c r="L260" s="129" t="s">
        <v>2308</v>
      </c>
      <c r="M260" s="76"/>
      <c r="N260" s="76"/>
      <c r="O260" s="76"/>
      <c r="P260" s="76"/>
      <c r="R260" s="76"/>
      <c r="S260" s="76"/>
      <c r="T260" s="76"/>
      <c r="U260" s="7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3"/>
        <v>18600930</v>
      </c>
      <c r="G261" s="117">
        <v>0</v>
      </c>
      <c r="H261" s="117">
        <v>1647084</v>
      </c>
      <c r="I261" s="117">
        <v>5484225</v>
      </c>
      <c r="J261" s="117">
        <v>11469621</v>
      </c>
      <c r="K261" s="36"/>
      <c r="L261" s="129" t="s">
        <v>2319</v>
      </c>
      <c r="M261" s="76"/>
      <c r="N261" s="76"/>
      <c r="O261" s="76"/>
      <c r="P261" s="76"/>
      <c r="R261" s="76"/>
      <c r="S261" s="76"/>
      <c r="T261" s="76"/>
      <c r="U261" s="7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3"/>
        <v>3666726</v>
      </c>
      <c r="G262" s="117">
        <v>724229</v>
      </c>
      <c r="H262" s="117">
        <v>1522194</v>
      </c>
      <c r="I262" s="117">
        <v>0</v>
      </c>
      <c r="J262" s="117">
        <v>1420303</v>
      </c>
      <c r="K262" s="36"/>
      <c r="L262" s="129" t="s">
        <v>2319</v>
      </c>
      <c r="M262" s="76"/>
      <c r="N262" s="76"/>
      <c r="O262" s="76"/>
      <c r="P262" s="76"/>
      <c r="R262" s="76"/>
      <c r="S262" s="76"/>
      <c r="T262" s="76"/>
      <c r="U262" s="7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3"/>
        <v>5301710</v>
      </c>
      <c r="G263" s="117">
        <v>982292</v>
      </c>
      <c r="H263" s="117">
        <v>2451903</v>
      </c>
      <c r="I263" s="117">
        <v>1452600</v>
      </c>
      <c r="J263" s="117">
        <v>414915</v>
      </c>
      <c r="K263" s="36"/>
      <c r="L263" s="129" t="s">
        <v>2308</v>
      </c>
      <c r="M263" s="76"/>
      <c r="N263" s="76"/>
      <c r="O263" s="76"/>
      <c r="P263" s="76"/>
      <c r="R263" s="76"/>
      <c r="S263" s="76"/>
      <c r="T263" s="76"/>
      <c r="U263" s="7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3"/>
        <v>144628</v>
      </c>
      <c r="G264" s="117">
        <v>0</v>
      </c>
      <c r="H264" s="117">
        <v>118363</v>
      </c>
      <c r="I264" s="117">
        <v>18465</v>
      </c>
      <c r="J264" s="117">
        <v>7800</v>
      </c>
      <c r="K264" s="36"/>
      <c r="L264" s="129" t="s">
        <v>2319</v>
      </c>
      <c r="M264" s="76"/>
      <c r="N264" s="76"/>
      <c r="O264" s="76"/>
      <c r="P264" s="76"/>
      <c r="R264" s="76"/>
      <c r="S264" s="76"/>
      <c r="T264" s="76"/>
      <c r="U264" s="7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>
        <f t="shared" si="3"/>
        <v>103117</v>
      </c>
      <c r="G265" s="117">
        <v>0</v>
      </c>
      <c r="H265" s="117">
        <v>101117</v>
      </c>
      <c r="I265" s="117">
        <v>0</v>
      </c>
      <c r="J265" s="117">
        <v>2000</v>
      </c>
      <c r="K265" s="36"/>
      <c r="L265" s="129" t="s">
        <v>2319</v>
      </c>
      <c r="M265" s="76"/>
      <c r="N265" s="76"/>
      <c r="O265" s="76"/>
      <c r="P265" s="76"/>
      <c r="R265" s="76"/>
      <c r="S265" s="76"/>
      <c r="T265" s="76"/>
      <c r="U265" s="7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t="shared" si="3"/>
        <v>373597</v>
      </c>
      <c r="G266" s="117">
        <v>0</v>
      </c>
      <c r="H266" s="117">
        <v>361597</v>
      </c>
      <c r="I266" s="117">
        <v>0</v>
      </c>
      <c r="J266" s="117">
        <v>12000</v>
      </c>
      <c r="K266" s="36"/>
      <c r="L266" s="129" t="s">
        <v>2319</v>
      </c>
      <c r="M266" s="76"/>
      <c r="N266" s="76"/>
      <c r="O266" s="76"/>
      <c r="P266" s="76"/>
      <c r="R266" s="76"/>
      <c r="S266" s="76"/>
      <c r="T266" s="76"/>
      <c r="U266" s="7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>
        <f t="shared" si="3"/>
        <v>1813916</v>
      </c>
      <c r="G267" s="117">
        <v>102750</v>
      </c>
      <c r="H267" s="117">
        <v>945278</v>
      </c>
      <c r="I267" s="117">
        <v>0</v>
      </c>
      <c r="J267" s="117">
        <v>765888</v>
      </c>
      <c r="K267" s="36"/>
      <c r="L267" s="129" t="s">
        <v>2319</v>
      </c>
      <c r="M267" s="76"/>
      <c r="N267" s="76"/>
      <c r="O267" s="76"/>
      <c r="P267" s="76"/>
      <c r="R267" s="76"/>
      <c r="S267" s="76"/>
      <c r="T267" s="76"/>
      <c r="U267" s="7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 t="shared" si="3"/>
        <v>821170</v>
      </c>
      <c r="G268" s="117">
        <v>177764</v>
      </c>
      <c r="H268" s="117">
        <v>368831</v>
      </c>
      <c r="I268" s="117">
        <v>75000</v>
      </c>
      <c r="J268" s="117">
        <v>199575</v>
      </c>
      <c r="K268" s="36"/>
      <c r="L268" s="129" t="s">
        <v>2308</v>
      </c>
      <c r="M268" s="76"/>
      <c r="N268" s="76"/>
      <c r="O268" s="76"/>
      <c r="P268" s="76"/>
      <c r="R268" s="76"/>
      <c r="S268" s="76"/>
      <c r="T268" s="76"/>
      <c r="U268" s="7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 t="shared" si="3"/>
        <v>720868</v>
      </c>
      <c r="G269" s="117">
        <v>112500</v>
      </c>
      <c r="H269" s="117">
        <v>65300</v>
      </c>
      <c r="I269" s="117">
        <v>13500</v>
      </c>
      <c r="J269" s="117">
        <v>529568</v>
      </c>
      <c r="K269" s="36"/>
      <c r="L269" s="129" t="s">
        <v>2308</v>
      </c>
      <c r="M269" s="76"/>
      <c r="N269" s="76"/>
      <c r="O269" s="76"/>
      <c r="P269" s="76"/>
      <c r="R269" s="76"/>
      <c r="S269" s="76"/>
      <c r="T269" s="76"/>
      <c r="U269" s="7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>
        <f t="shared" si="3"/>
        <v>5533730</v>
      </c>
      <c r="G270" s="117">
        <v>228252</v>
      </c>
      <c r="H270" s="117">
        <v>3908764</v>
      </c>
      <c r="I270" s="117">
        <v>3100</v>
      </c>
      <c r="J270" s="117">
        <v>1393614</v>
      </c>
      <c r="K270" s="36"/>
      <c r="L270" s="129" t="s">
        <v>2319</v>
      </c>
      <c r="M270" s="76"/>
      <c r="N270" s="76"/>
      <c r="O270" s="76"/>
      <c r="P270" s="76"/>
      <c r="R270" s="76"/>
      <c r="S270" s="76"/>
      <c r="T270" s="76"/>
      <c r="U270" s="7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 t="shared" si="3"/>
        <v>270709</v>
      </c>
      <c r="G271" s="117">
        <v>69561</v>
      </c>
      <c r="H271" s="117">
        <v>200988</v>
      </c>
      <c r="I271" s="117">
        <v>0</v>
      </c>
      <c r="J271" s="117">
        <v>160</v>
      </c>
      <c r="K271" s="36"/>
      <c r="L271" s="129" t="s">
        <v>2319</v>
      </c>
      <c r="M271" s="76"/>
      <c r="N271" s="76"/>
      <c r="O271" s="76"/>
      <c r="P271" s="76"/>
      <c r="R271" s="76"/>
      <c r="S271" s="76"/>
      <c r="T271" s="76"/>
      <c r="U271" s="7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 t="shared" si="3"/>
        <v>8605043</v>
      </c>
      <c r="G272" s="117">
        <v>519400</v>
      </c>
      <c r="H272" s="117">
        <v>1817822</v>
      </c>
      <c r="I272" s="117">
        <v>10000</v>
      </c>
      <c r="J272" s="117">
        <v>6257821</v>
      </c>
      <c r="K272" s="36"/>
      <c r="L272" s="129" t="s">
        <v>2308</v>
      </c>
      <c r="M272" s="76"/>
      <c r="N272" s="76"/>
      <c r="O272" s="76"/>
      <c r="P272" s="76"/>
      <c r="R272" s="76"/>
      <c r="S272" s="76"/>
      <c r="T272" s="76"/>
      <c r="U272" s="7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>
        <f t="shared" si="3"/>
        <v>231542</v>
      </c>
      <c r="G273" s="117">
        <v>0</v>
      </c>
      <c r="H273" s="117">
        <v>205069</v>
      </c>
      <c r="I273" s="117">
        <v>0</v>
      </c>
      <c r="J273" s="117">
        <v>26473</v>
      </c>
      <c r="K273" s="36"/>
      <c r="L273" s="129" t="s">
        <v>2308</v>
      </c>
      <c r="M273" s="76"/>
      <c r="N273" s="76"/>
      <c r="O273" s="76"/>
      <c r="P273" s="76"/>
      <c r="R273" s="76"/>
      <c r="S273" s="76"/>
      <c r="T273" s="76"/>
      <c r="U273" s="7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t="shared" si="3"/>
        <v>7549409</v>
      </c>
      <c r="G274" s="117">
        <v>0</v>
      </c>
      <c r="H274" s="117">
        <v>793169</v>
      </c>
      <c r="I274" s="117">
        <v>4538000</v>
      </c>
      <c r="J274" s="117">
        <v>2218240</v>
      </c>
      <c r="K274" s="36"/>
      <c r="L274" s="129" t="s">
        <v>2319</v>
      </c>
      <c r="M274" s="76"/>
      <c r="N274" s="76"/>
      <c r="O274" s="76"/>
      <c r="P274" s="76"/>
      <c r="R274" s="76"/>
      <c r="S274" s="76"/>
      <c r="T274" s="76"/>
      <c r="U274" s="7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3"/>
        <v>442293</v>
      </c>
      <c r="G275" s="117">
        <v>171850</v>
      </c>
      <c r="H275" s="117">
        <v>152216</v>
      </c>
      <c r="I275" s="117">
        <v>0</v>
      </c>
      <c r="J275" s="117">
        <v>118227</v>
      </c>
      <c r="K275" s="36"/>
      <c r="L275" s="129" t="s">
        <v>2319</v>
      </c>
      <c r="M275" s="76"/>
      <c r="N275" s="76"/>
      <c r="O275" s="76"/>
      <c r="P275" s="76"/>
      <c r="R275" s="76"/>
      <c r="S275" s="76"/>
      <c r="T275" s="76"/>
      <c r="U275" s="7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3"/>
        <v>7180332</v>
      </c>
      <c r="G276" s="117">
        <v>2718990</v>
      </c>
      <c r="H276" s="117">
        <v>60807</v>
      </c>
      <c r="I276" s="117">
        <v>383075</v>
      </c>
      <c r="J276" s="117">
        <v>4017460</v>
      </c>
      <c r="K276" s="36"/>
      <c r="L276" s="129" t="s">
        <v>2308</v>
      </c>
      <c r="M276" s="76"/>
      <c r="N276" s="76"/>
      <c r="O276" s="76"/>
      <c r="P276" s="76"/>
      <c r="R276" s="76"/>
      <c r="S276" s="76"/>
      <c r="T276" s="76"/>
      <c r="U276" s="7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3"/>
        <v>4141695</v>
      </c>
      <c r="G277" s="117">
        <v>36100</v>
      </c>
      <c r="H277" s="117">
        <v>2959430</v>
      </c>
      <c r="I277" s="117">
        <v>0</v>
      </c>
      <c r="J277" s="117">
        <v>1146165</v>
      </c>
      <c r="K277" s="36"/>
      <c r="L277" s="129" t="s">
        <v>2319</v>
      </c>
      <c r="M277" s="76"/>
      <c r="N277" s="76"/>
      <c r="O277" s="76"/>
      <c r="P277" s="76"/>
      <c r="R277" s="76"/>
      <c r="S277" s="76"/>
      <c r="T277" s="76"/>
      <c r="U277" s="7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3"/>
        <v>32100</v>
      </c>
      <c r="G278" s="117">
        <v>0</v>
      </c>
      <c r="H278" s="117">
        <v>27100</v>
      </c>
      <c r="I278" s="117">
        <v>0</v>
      </c>
      <c r="J278" s="117">
        <v>5000</v>
      </c>
      <c r="K278" s="36"/>
      <c r="L278" s="129" t="s">
        <v>2308</v>
      </c>
      <c r="M278" s="76"/>
      <c r="N278" s="76"/>
      <c r="O278" s="76"/>
      <c r="P278" s="76"/>
      <c r="R278" s="76"/>
      <c r="S278" s="76"/>
      <c r="T278" s="76"/>
      <c r="U278" s="7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3"/>
        <v>864636</v>
      </c>
      <c r="G279" s="117">
        <v>156000</v>
      </c>
      <c r="H279" s="117">
        <v>418379</v>
      </c>
      <c r="I279" s="117">
        <v>86700</v>
      </c>
      <c r="J279" s="117">
        <v>203557</v>
      </c>
      <c r="K279" s="36"/>
      <c r="L279" s="129" t="s">
        <v>2308</v>
      </c>
      <c r="M279" s="76"/>
      <c r="N279" s="76"/>
      <c r="O279" s="76"/>
      <c r="P279" s="76"/>
      <c r="R279" s="76"/>
      <c r="S279" s="76"/>
      <c r="T279" s="76"/>
      <c r="U279" s="7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3"/>
        <v>2491132</v>
      </c>
      <c r="G280" s="117">
        <v>1399142</v>
      </c>
      <c r="H280" s="117">
        <v>361995</v>
      </c>
      <c r="I280" s="117">
        <v>0</v>
      </c>
      <c r="J280" s="117">
        <v>729995</v>
      </c>
      <c r="K280" s="36"/>
      <c r="L280" s="129" t="s">
        <v>2319</v>
      </c>
      <c r="M280" s="76"/>
      <c r="N280" s="76"/>
      <c r="O280" s="76"/>
      <c r="P280" s="76"/>
      <c r="R280" s="76"/>
      <c r="S280" s="76"/>
      <c r="T280" s="76"/>
      <c r="U280" s="7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3"/>
        <v>57811099</v>
      </c>
      <c r="G281" s="117">
        <v>32398523</v>
      </c>
      <c r="H281" s="117">
        <v>16711304</v>
      </c>
      <c r="I281" s="117">
        <v>0</v>
      </c>
      <c r="J281" s="117">
        <v>8701272</v>
      </c>
      <c r="K281" s="36"/>
      <c r="L281" s="129" t="s">
        <v>2308</v>
      </c>
      <c r="M281" s="76"/>
      <c r="N281" s="76"/>
      <c r="O281" s="76"/>
      <c r="P281" s="76"/>
      <c r="R281" s="76"/>
      <c r="S281" s="76"/>
      <c r="T281" s="76"/>
      <c r="U281" s="7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3"/>
        <v>238060361</v>
      </c>
      <c r="G282" s="117">
        <v>85387350</v>
      </c>
      <c r="H282" s="117">
        <v>37874503</v>
      </c>
      <c r="I282" s="117">
        <v>4977500</v>
      </c>
      <c r="J282" s="117">
        <v>109821008</v>
      </c>
      <c r="K282" s="36"/>
      <c r="L282" s="129" t="s">
        <v>2319</v>
      </c>
      <c r="M282" s="76"/>
      <c r="N282" s="76"/>
      <c r="O282" s="76"/>
      <c r="P282" s="76"/>
      <c r="R282" s="76"/>
      <c r="S282" s="76"/>
      <c r="T282" s="76"/>
      <c r="U282" s="7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3"/>
        <v>9560894</v>
      </c>
      <c r="G283" s="117">
        <v>151500</v>
      </c>
      <c r="H283" s="117">
        <v>2951601</v>
      </c>
      <c r="I283" s="117">
        <v>1344364</v>
      </c>
      <c r="J283" s="117">
        <v>5113429</v>
      </c>
      <c r="K283" s="36"/>
      <c r="L283" s="129" t="s">
        <v>2319</v>
      </c>
      <c r="M283" s="76"/>
      <c r="N283" s="76"/>
      <c r="O283" s="76"/>
      <c r="P283" s="76"/>
      <c r="R283" s="76"/>
      <c r="S283" s="76"/>
      <c r="T283" s="76"/>
      <c r="U283" s="7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3"/>
        <v>7789354</v>
      </c>
      <c r="G284" s="117">
        <v>59757</v>
      </c>
      <c r="H284" s="117">
        <v>1720839</v>
      </c>
      <c r="I284" s="117">
        <v>67300</v>
      </c>
      <c r="J284" s="117">
        <v>5941458</v>
      </c>
      <c r="K284" s="36"/>
      <c r="L284" s="129" t="s">
        <v>2308</v>
      </c>
      <c r="M284" s="76"/>
      <c r="N284" s="76"/>
      <c r="O284" s="76"/>
      <c r="P284" s="76"/>
      <c r="R284" s="76"/>
      <c r="S284" s="76"/>
      <c r="T284" s="76"/>
      <c r="U284" s="7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3"/>
        <v>17851779</v>
      </c>
      <c r="G285" s="117">
        <v>0</v>
      </c>
      <c r="H285" s="117">
        <v>619606</v>
      </c>
      <c r="I285" s="117">
        <v>56005</v>
      </c>
      <c r="J285" s="117">
        <v>17176168</v>
      </c>
      <c r="K285" s="36"/>
      <c r="L285" s="129" t="s">
        <v>2308</v>
      </c>
      <c r="M285" s="76"/>
      <c r="N285" s="76"/>
      <c r="O285" s="76"/>
      <c r="P285" s="76"/>
      <c r="R285" s="76"/>
      <c r="S285" s="76"/>
      <c r="T285" s="76"/>
      <c r="U285" s="7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>
        <f t="shared" si="3"/>
        <v>10284812</v>
      </c>
      <c r="G286" s="117">
        <v>5407550</v>
      </c>
      <c r="H286" s="117">
        <v>2941895</v>
      </c>
      <c r="I286" s="117">
        <v>693000</v>
      </c>
      <c r="J286" s="117">
        <v>1242367</v>
      </c>
      <c r="K286" s="36"/>
      <c r="L286" s="129" t="s">
        <v>2319</v>
      </c>
      <c r="M286" s="76"/>
      <c r="N286" s="76"/>
      <c r="O286" s="76"/>
      <c r="P286" s="76"/>
      <c r="R286" s="76"/>
      <c r="S286" s="76"/>
      <c r="T286" s="76"/>
      <c r="U286" s="7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>
        <f aca="true" t="shared" si="4" ref="F287:F322">G287+H287+I287+J287</f>
        <v>9092884</v>
      </c>
      <c r="G287" s="117">
        <v>1783406</v>
      </c>
      <c r="H287" s="117">
        <v>1988567</v>
      </c>
      <c r="I287" s="117">
        <v>0</v>
      </c>
      <c r="J287" s="117">
        <v>5320911</v>
      </c>
      <c r="K287" s="36"/>
      <c r="L287" s="129" t="s">
        <v>2319</v>
      </c>
      <c r="M287" s="76"/>
      <c r="N287" s="76"/>
      <c r="O287" s="76"/>
      <c r="P287" s="76"/>
      <c r="R287" s="76"/>
      <c r="S287" s="76"/>
      <c r="T287" s="76"/>
      <c r="U287" s="7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t="shared" si="4"/>
        <v>9279326</v>
      </c>
      <c r="G288" s="117">
        <v>1878700</v>
      </c>
      <c r="H288" s="117">
        <v>2131787</v>
      </c>
      <c r="I288" s="117">
        <v>0</v>
      </c>
      <c r="J288" s="117">
        <v>5268839</v>
      </c>
      <c r="K288" s="36"/>
      <c r="L288" s="129" t="s">
        <v>2308</v>
      </c>
      <c r="M288" s="76"/>
      <c r="N288" s="76"/>
      <c r="O288" s="76"/>
      <c r="P288" s="76"/>
      <c r="R288" s="76"/>
      <c r="S288" s="76"/>
      <c r="T288" s="76"/>
      <c r="U288" s="7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4"/>
        <v>2391226</v>
      </c>
      <c r="G289" s="117">
        <v>0</v>
      </c>
      <c r="H289" s="117">
        <v>961430</v>
      </c>
      <c r="I289" s="117">
        <v>1131650</v>
      </c>
      <c r="J289" s="117">
        <v>298146</v>
      </c>
      <c r="K289" s="36"/>
      <c r="L289" s="129" t="s">
        <v>2308</v>
      </c>
      <c r="M289" s="76"/>
      <c r="N289" s="76"/>
      <c r="O289" s="76"/>
      <c r="P289" s="76"/>
      <c r="R289" s="76"/>
      <c r="S289" s="76"/>
      <c r="T289" s="76"/>
      <c r="U289" s="7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4"/>
        <v>1206102</v>
      </c>
      <c r="G290" s="117">
        <v>14000</v>
      </c>
      <c r="H290" s="117">
        <v>102780</v>
      </c>
      <c r="I290" s="117">
        <v>598000</v>
      </c>
      <c r="J290" s="117">
        <v>491322</v>
      </c>
      <c r="K290" s="36"/>
      <c r="L290" s="129" t="s">
        <v>2308</v>
      </c>
      <c r="M290" s="76"/>
      <c r="N290" s="76"/>
      <c r="O290" s="76"/>
      <c r="P290" s="76"/>
      <c r="R290" s="76"/>
      <c r="S290" s="76"/>
      <c r="T290" s="76"/>
      <c r="U290" s="7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4"/>
        <v>136662</v>
      </c>
      <c r="G291" s="117">
        <v>0</v>
      </c>
      <c r="H291" s="117">
        <v>28900</v>
      </c>
      <c r="I291" s="117">
        <v>0</v>
      </c>
      <c r="J291" s="117">
        <v>107762</v>
      </c>
      <c r="K291" s="36"/>
      <c r="L291" s="129" t="s">
        <v>2308</v>
      </c>
      <c r="M291" s="76"/>
      <c r="N291" s="76"/>
      <c r="O291" s="76"/>
      <c r="P291" s="76"/>
      <c r="R291" s="76"/>
      <c r="S291" s="76"/>
      <c r="T291" s="76"/>
      <c r="U291" s="7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4"/>
        <v>63330</v>
      </c>
      <c r="G292" s="117">
        <v>0</v>
      </c>
      <c r="H292" s="117">
        <v>59580</v>
      </c>
      <c r="I292" s="117">
        <v>0</v>
      </c>
      <c r="J292" s="117">
        <v>3750</v>
      </c>
      <c r="K292" s="36"/>
      <c r="L292" s="129" t="s">
        <v>2308</v>
      </c>
      <c r="M292" s="76"/>
      <c r="N292" s="76"/>
      <c r="O292" s="76"/>
      <c r="P292" s="76"/>
      <c r="R292" s="76"/>
      <c r="S292" s="76"/>
      <c r="T292" s="76"/>
      <c r="U292" s="7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4"/>
        <v>573510</v>
      </c>
      <c r="G293" s="117">
        <v>62303</v>
      </c>
      <c r="H293" s="117">
        <v>190047</v>
      </c>
      <c r="I293" s="117">
        <v>0</v>
      </c>
      <c r="J293" s="117">
        <v>321160</v>
      </c>
      <c r="K293" s="36"/>
      <c r="L293" s="129" t="s">
        <v>2308</v>
      </c>
      <c r="M293" s="76"/>
      <c r="N293" s="76"/>
      <c r="O293" s="76"/>
      <c r="P293" s="76"/>
      <c r="R293" s="76"/>
      <c r="S293" s="76"/>
      <c r="T293" s="76"/>
      <c r="U293" s="7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4"/>
        <v>2607367</v>
      </c>
      <c r="G294" s="117">
        <v>221000</v>
      </c>
      <c r="H294" s="117">
        <v>1454384</v>
      </c>
      <c r="I294" s="117">
        <v>191500</v>
      </c>
      <c r="J294" s="117">
        <v>740483</v>
      </c>
      <c r="K294" s="36"/>
      <c r="L294" s="129" t="s">
        <v>2307</v>
      </c>
      <c r="M294" s="76"/>
      <c r="N294" s="76"/>
      <c r="O294" s="76"/>
      <c r="P294" s="76"/>
      <c r="R294" s="76"/>
      <c r="S294" s="76"/>
      <c r="T294" s="76"/>
      <c r="U294" s="7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4"/>
        <v>1413098</v>
      </c>
      <c r="G295" s="117">
        <v>167700</v>
      </c>
      <c r="H295" s="117">
        <v>822873</v>
      </c>
      <c r="I295" s="117">
        <v>79000</v>
      </c>
      <c r="J295" s="117">
        <v>343525</v>
      </c>
      <c r="K295" s="36"/>
      <c r="L295" s="129" t="s">
        <v>2319</v>
      </c>
      <c r="M295" s="76"/>
      <c r="N295" s="76"/>
      <c r="O295" s="76"/>
      <c r="P295" s="76"/>
      <c r="R295" s="76"/>
      <c r="S295" s="76"/>
      <c r="T295" s="76"/>
      <c r="U295" s="7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4"/>
        <v>1077213</v>
      </c>
      <c r="G296" s="117">
        <v>20850</v>
      </c>
      <c r="H296" s="117">
        <v>999563</v>
      </c>
      <c r="I296" s="117">
        <v>56800</v>
      </c>
      <c r="J296" s="117">
        <v>0</v>
      </c>
      <c r="K296" s="36"/>
      <c r="L296" s="129" t="s">
        <v>2308</v>
      </c>
      <c r="M296" s="76"/>
      <c r="N296" s="76"/>
      <c r="O296" s="76"/>
      <c r="P296" s="76"/>
      <c r="R296" s="76"/>
      <c r="S296" s="76"/>
      <c r="T296" s="76"/>
      <c r="U296" s="7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4"/>
        <v>1282182</v>
      </c>
      <c r="G297" s="117">
        <v>0</v>
      </c>
      <c r="H297" s="117">
        <v>402705</v>
      </c>
      <c r="I297" s="117">
        <v>0</v>
      </c>
      <c r="J297" s="117">
        <v>879477</v>
      </c>
      <c r="K297" s="36"/>
      <c r="L297" s="129" t="s">
        <v>2308</v>
      </c>
      <c r="M297" s="76"/>
      <c r="N297" s="76"/>
      <c r="O297" s="76"/>
      <c r="P297" s="76"/>
      <c r="R297" s="76"/>
      <c r="S297" s="76"/>
      <c r="T297" s="76"/>
      <c r="U297" s="7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4"/>
        <v>1417480</v>
      </c>
      <c r="G298" s="117">
        <v>602250</v>
      </c>
      <c r="H298" s="117">
        <v>674664</v>
      </c>
      <c r="I298" s="117">
        <v>38000</v>
      </c>
      <c r="J298" s="117">
        <v>102566</v>
      </c>
      <c r="K298" s="63"/>
      <c r="L298" s="129" t="s">
        <v>2308</v>
      </c>
      <c r="M298" s="76"/>
      <c r="N298" s="76"/>
      <c r="O298" s="76"/>
      <c r="P298" s="76"/>
      <c r="R298" s="76"/>
      <c r="S298" s="76"/>
      <c r="T298" s="76"/>
      <c r="U298" s="7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4"/>
        <v>897168</v>
      </c>
      <c r="G299" s="117">
        <v>702000</v>
      </c>
      <c r="H299" s="117">
        <v>153639</v>
      </c>
      <c r="I299" s="117">
        <v>0</v>
      </c>
      <c r="J299" s="117">
        <v>41529</v>
      </c>
      <c r="K299" s="36"/>
      <c r="L299" s="129" t="s">
        <v>2308</v>
      </c>
      <c r="M299" s="76"/>
      <c r="N299" s="76"/>
      <c r="O299" s="76"/>
      <c r="P299" s="76"/>
      <c r="R299" s="76"/>
      <c r="S299" s="76"/>
      <c r="T299" s="76"/>
      <c r="U299" s="7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4"/>
        <v>182747</v>
      </c>
      <c r="G300" s="117">
        <v>0</v>
      </c>
      <c r="H300" s="117">
        <v>18700</v>
      </c>
      <c r="I300" s="117">
        <v>0</v>
      </c>
      <c r="J300" s="117">
        <v>164047</v>
      </c>
      <c r="K300" s="36"/>
      <c r="L300" s="129" t="s">
        <v>2308</v>
      </c>
      <c r="M300" s="76"/>
      <c r="N300" s="76"/>
      <c r="O300" s="76"/>
      <c r="P300" s="76"/>
      <c r="R300" s="76"/>
      <c r="S300" s="76"/>
      <c r="T300" s="76"/>
      <c r="U300" s="7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4"/>
        <v>48097</v>
      </c>
      <c r="G301" s="117">
        <v>0</v>
      </c>
      <c r="H301" s="117">
        <v>13443</v>
      </c>
      <c r="I301" s="117">
        <v>1600</v>
      </c>
      <c r="J301" s="117">
        <v>33054</v>
      </c>
      <c r="K301" s="36"/>
      <c r="L301" s="129" t="s">
        <v>2308</v>
      </c>
      <c r="M301" s="76"/>
      <c r="N301" s="76"/>
      <c r="O301" s="76"/>
      <c r="P301" s="76"/>
      <c r="R301" s="76"/>
      <c r="S301" s="76"/>
      <c r="T301" s="76"/>
      <c r="U301" s="7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>
        <f t="shared" si="4"/>
        <v>331591</v>
      </c>
      <c r="G302" s="117">
        <v>0</v>
      </c>
      <c r="H302" s="117">
        <v>319541</v>
      </c>
      <c r="I302" s="117">
        <v>0</v>
      </c>
      <c r="J302" s="117">
        <v>12050</v>
      </c>
      <c r="K302" s="36"/>
      <c r="L302" s="129" t="s">
        <v>2319</v>
      </c>
      <c r="M302" s="76"/>
      <c r="N302" s="76"/>
      <c r="O302" s="76"/>
      <c r="P302" s="76"/>
      <c r="R302" s="76"/>
      <c r="S302" s="76"/>
      <c r="T302" s="76"/>
      <c r="U302" s="7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t="shared" si="4"/>
        <v>4161237</v>
      </c>
      <c r="G303" s="117">
        <v>132240</v>
      </c>
      <c r="H303" s="117">
        <v>113216</v>
      </c>
      <c r="I303" s="117">
        <v>14177</v>
      </c>
      <c r="J303" s="117">
        <v>3901604</v>
      </c>
      <c r="K303" s="36"/>
      <c r="L303" s="129" t="s">
        <v>2308</v>
      </c>
      <c r="M303" s="76"/>
      <c r="N303" s="76"/>
      <c r="O303" s="76"/>
      <c r="P303" s="76"/>
      <c r="R303" s="76"/>
      <c r="S303" s="76"/>
      <c r="T303" s="76"/>
      <c r="U303" s="7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4"/>
        <v>580716</v>
      </c>
      <c r="G304" s="117">
        <v>30100</v>
      </c>
      <c r="H304" s="117">
        <v>264687</v>
      </c>
      <c r="I304" s="117">
        <v>0</v>
      </c>
      <c r="J304" s="117">
        <v>285929</v>
      </c>
      <c r="K304" s="63"/>
      <c r="L304" s="129" t="s">
        <v>2319</v>
      </c>
      <c r="M304" s="76"/>
      <c r="N304" s="76"/>
      <c r="O304" s="76"/>
      <c r="P304" s="76"/>
      <c r="R304" s="76"/>
      <c r="S304" s="76"/>
      <c r="T304" s="76"/>
      <c r="U304" s="7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4"/>
        <v>1095862</v>
      </c>
      <c r="G305" s="117">
        <v>275000</v>
      </c>
      <c r="H305" s="117">
        <v>688401</v>
      </c>
      <c r="I305" s="117">
        <v>0</v>
      </c>
      <c r="J305" s="117">
        <v>132461</v>
      </c>
      <c r="K305" s="36"/>
      <c r="L305" s="129" t="s">
        <v>2308</v>
      </c>
      <c r="M305" s="76"/>
      <c r="N305" s="76"/>
      <c r="O305" s="76"/>
      <c r="P305" s="76"/>
      <c r="R305" s="76"/>
      <c r="S305" s="76"/>
      <c r="T305" s="76"/>
      <c r="U305" s="7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4"/>
        <v>504783</v>
      </c>
      <c r="G306" s="117">
        <v>0</v>
      </c>
      <c r="H306" s="117">
        <v>101850</v>
      </c>
      <c r="I306" s="117">
        <v>0</v>
      </c>
      <c r="J306" s="117">
        <v>402933</v>
      </c>
      <c r="K306" s="36"/>
      <c r="L306" s="129" t="s">
        <v>2319</v>
      </c>
      <c r="M306" s="76"/>
      <c r="N306" s="76"/>
      <c r="O306" s="76"/>
      <c r="P306" s="76"/>
      <c r="R306" s="76"/>
      <c r="S306" s="76"/>
      <c r="T306" s="76"/>
      <c r="U306" s="7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4"/>
        <v>5156881</v>
      </c>
      <c r="G307" s="117">
        <v>393601</v>
      </c>
      <c r="H307" s="117">
        <v>599293</v>
      </c>
      <c r="I307" s="117">
        <v>2800501</v>
      </c>
      <c r="J307" s="117">
        <v>1363486</v>
      </c>
      <c r="K307" s="36"/>
      <c r="L307" s="129" t="s">
        <v>2308</v>
      </c>
      <c r="M307" s="76"/>
      <c r="N307" s="76"/>
      <c r="O307" s="76"/>
      <c r="P307" s="76"/>
      <c r="R307" s="76"/>
      <c r="S307" s="76"/>
      <c r="T307" s="76"/>
      <c r="U307" s="7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4"/>
        <v>87033</v>
      </c>
      <c r="G308" s="117">
        <v>0</v>
      </c>
      <c r="H308" s="117">
        <v>38050</v>
      </c>
      <c r="I308" s="117">
        <v>0</v>
      </c>
      <c r="J308" s="117">
        <v>48983</v>
      </c>
      <c r="K308" s="36"/>
      <c r="L308" s="129" t="s">
        <v>2308</v>
      </c>
      <c r="M308" s="76"/>
      <c r="N308" s="76"/>
      <c r="O308" s="76"/>
      <c r="P308" s="76"/>
      <c r="R308" s="76"/>
      <c r="S308" s="76"/>
      <c r="T308" s="76"/>
      <c r="U308" s="7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4"/>
        <v>20587635</v>
      </c>
      <c r="G309" s="117">
        <v>3132797</v>
      </c>
      <c r="H309" s="117">
        <v>2373789</v>
      </c>
      <c r="I309" s="117">
        <v>693258</v>
      </c>
      <c r="J309" s="117">
        <v>14387791</v>
      </c>
      <c r="K309" s="36"/>
      <c r="L309" s="129" t="s">
        <v>2308</v>
      </c>
      <c r="M309" s="76"/>
      <c r="N309" s="76"/>
      <c r="O309" s="76"/>
      <c r="P309" s="76"/>
      <c r="R309" s="76"/>
      <c r="S309" s="76"/>
      <c r="T309" s="76"/>
      <c r="U309" s="7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4"/>
        <v>8798701</v>
      </c>
      <c r="G310" s="117">
        <v>4321150</v>
      </c>
      <c r="H310" s="117">
        <v>2241739</v>
      </c>
      <c r="I310" s="117">
        <v>1500650</v>
      </c>
      <c r="J310" s="117">
        <v>735162</v>
      </c>
      <c r="K310" s="36"/>
      <c r="L310" s="129" t="s">
        <v>2308</v>
      </c>
      <c r="M310" s="76"/>
      <c r="N310" s="76"/>
      <c r="O310" s="76"/>
      <c r="P310" s="76"/>
      <c r="R310" s="76"/>
      <c r="S310" s="76"/>
      <c r="T310" s="76"/>
      <c r="U310" s="7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4"/>
        <v>168103</v>
      </c>
      <c r="G311" s="117">
        <v>0</v>
      </c>
      <c r="H311" s="117">
        <v>164225</v>
      </c>
      <c r="I311" s="117">
        <v>0</v>
      </c>
      <c r="J311" s="117">
        <v>3878</v>
      </c>
      <c r="K311" s="36"/>
      <c r="L311" s="129" t="s">
        <v>2319</v>
      </c>
      <c r="M311" s="76"/>
      <c r="N311" s="76"/>
      <c r="O311" s="76"/>
      <c r="P311" s="76"/>
      <c r="R311" s="76"/>
      <c r="S311" s="76"/>
      <c r="T311" s="76"/>
      <c r="U311" s="7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4"/>
        <v>2222302</v>
      </c>
      <c r="G312" s="117">
        <v>592102</v>
      </c>
      <c r="H312" s="117">
        <v>1271286</v>
      </c>
      <c r="I312" s="117">
        <v>197060</v>
      </c>
      <c r="J312" s="117">
        <v>161854</v>
      </c>
      <c r="K312" s="36"/>
      <c r="L312" s="129" t="s">
        <v>2308</v>
      </c>
      <c r="M312" s="76"/>
      <c r="N312" s="76"/>
      <c r="O312" s="76"/>
      <c r="P312" s="76"/>
      <c r="R312" s="76"/>
      <c r="S312" s="76"/>
      <c r="T312" s="76"/>
      <c r="U312" s="7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4"/>
        <v>1896899</v>
      </c>
      <c r="G313" s="117">
        <v>16000</v>
      </c>
      <c r="H313" s="117">
        <v>1344550</v>
      </c>
      <c r="I313" s="117">
        <v>164750</v>
      </c>
      <c r="J313" s="117">
        <v>371599</v>
      </c>
      <c r="K313" s="36"/>
      <c r="L313" s="129" t="s">
        <v>2308</v>
      </c>
      <c r="M313" s="76"/>
      <c r="N313" s="76"/>
      <c r="O313" s="76"/>
      <c r="P313" s="76"/>
      <c r="R313" s="76"/>
      <c r="S313" s="76"/>
      <c r="T313" s="76"/>
      <c r="U313" s="7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4"/>
        <v>2237419</v>
      </c>
      <c r="G314" s="117">
        <v>827100</v>
      </c>
      <c r="H314" s="117">
        <v>1410318</v>
      </c>
      <c r="I314" s="117">
        <v>0</v>
      </c>
      <c r="J314" s="117">
        <v>1</v>
      </c>
      <c r="K314" s="36"/>
      <c r="L314" s="129" t="s">
        <v>2308</v>
      </c>
      <c r="M314" s="76"/>
      <c r="N314" s="76"/>
      <c r="O314" s="76"/>
      <c r="P314" s="76"/>
      <c r="R314" s="76"/>
      <c r="S314" s="76"/>
      <c r="T314" s="76"/>
      <c r="U314" s="7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4"/>
        <v>6634409</v>
      </c>
      <c r="G315" s="117">
        <v>317756</v>
      </c>
      <c r="H315" s="117">
        <v>2069531</v>
      </c>
      <c r="I315" s="117">
        <v>0</v>
      </c>
      <c r="J315" s="117">
        <v>4247122</v>
      </c>
      <c r="K315" s="36"/>
      <c r="L315" s="129" t="s">
        <v>2308</v>
      </c>
      <c r="M315" s="76"/>
      <c r="N315" s="76"/>
      <c r="O315" s="76"/>
      <c r="P315" s="76"/>
      <c r="R315" s="76"/>
      <c r="S315" s="76"/>
      <c r="T315" s="76"/>
      <c r="U315" s="7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4"/>
        <v>8062428</v>
      </c>
      <c r="G316" s="117">
        <v>3014941</v>
      </c>
      <c r="H316" s="117">
        <v>2640711</v>
      </c>
      <c r="I316" s="117">
        <v>0</v>
      </c>
      <c r="J316" s="117">
        <v>2406776</v>
      </c>
      <c r="K316" s="36"/>
      <c r="L316" s="129" t="s">
        <v>2308</v>
      </c>
      <c r="M316" s="76"/>
      <c r="N316" s="76"/>
      <c r="O316" s="76"/>
      <c r="P316" s="76"/>
      <c r="R316" s="76"/>
      <c r="S316" s="76"/>
      <c r="T316" s="76"/>
      <c r="U316" s="7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>
        <f t="shared" si="4"/>
        <v>15210014</v>
      </c>
      <c r="G317" s="117">
        <v>3662697</v>
      </c>
      <c r="H317" s="117">
        <v>9372973</v>
      </c>
      <c r="I317" s="117">
        <v>712004</v>
      </c>
      <c r="J317" s="117">
        <v>1462340</v>
      </c>
      <c r="K317" s="36"/>
      <c r="L317" s="129" t="s">
        <v>2319</v>
      </c>
      <c r="M317" s="76"/>
      <c r="N317" s="76"/>
      <c r="O317" s="76"/>
      <c r="P317" s="76"/>
      <c r="R317" s="76"/>
      <c r="S317" s="76"/>
      <c r="T317" s="76"/>
      <c r="U317" s="7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 t="shared" si="4"/>
        <v>2105649</v>
      </c>
      <c r="G318" s="117">
        <v>0</v>
      </c>
      <c r="H318" s="117">
        <v>1619498</v>
      </c>
      <c r="I318" s="117">
        <v>0</v>
      </c>
      <c r="J318" s="117">
        <v>486151</v>
      </c>
      <c r="K318" s="36"/>
      <c r="L318" s="129" t="s">
        <v>2308</v>
      </c>
      <c r="M318" s="76"/>
      <c r="N318" s="76"/>
      <c r="O318" s="76"/>
      <c r="P318" s="76"/>
      <c r="R318" s="76"/>
      <c r="S318" s="76"/>
      <c r="T318" s="76"/>
      <c r="U318" s="7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 t="shared" si="4"/>
        <v>502288</v>
      </c>
      <c r="G319" s="117">
        <v>0</v>
      </c>
      <c r="H319" s="117">
        <v>424691</v>
      </c>
      <c r="I319" s="117">
        <v>0</v>
      </c>
      <c r="J319" s="117">
        <v>77597</v>
      </c>
      <c r="K319" s="36"/>
      <c r="L319" s="129" t="s">
        <v>2319</v>
      </c>
      <c r="M319" s="76"/>
      <c r="N319" s="76"/>
      <c r="O319" s="76"/>
      <c r="P319" s="76"/>
      <c r="R319" s="76"/>
      <c r="S319" s="76"/>
      <c r="T319" s="76"/>
      <c r="U319" s="7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 t="shared" si="4"/>
        <v>7635038</v>
      </c>
      <c r="G320" s="117">
        <v>770401</v>
      </c>
      <c r="H320" s="117">
        <v>3511278</v>
      </c>
      <c r="I320" s="117">
        <v>94600</v>
      </c>
      <c r="J320" s="117">
        <v>3258759</v>
      </c>
      <c r="K320" s="36"/>
      <c r="L320" s="129" t="s">
        <v>2308</v>
      </c>
      <c r="M320" s="76"/>
      <c r="N320" s="76"/>
      <c r="O320" s="76"/>
      <c r="P320" s="76"/>
      <c r="R320" s="76"/>
      <c r="S320" s="76"/>
      <c r="T320" s="76"/>
      <c r="U320" s="7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 t="shared" si="4"/>
        <v>23014408</v>
      </c>
      <c r="G321" s="117">
        <v>247650</v>
      </c>
      <c r="H321" s="117">
        <v>5032528</v>
      </c>
      <c r="I321" s="117">
        <v>4979062</v>
      </c>
      <c r="J321" s="117">
        <v>12755168</v>
      </c>
      <c r="K321" s="36"/>
      <c r="L321" s="129" t="s">
        <v>2319</v>
      </c>
      <c r="M321" s="76"/>
      <c r="N321" s="76"/>
      <c r="O321" s="76"/>
      <c r="P321" s="76"/>
      <c r="R321" s="76"/>
      <c r="S321" s="76"/>
      <c r="T321" s="76"/>
      <c r="U321" s="7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 t="shared" si="4"/>
        <v>1123924</v>
      </c>
      <c r="G322" s="117">
        <v>0</v>
      </c>
      <c r="H322" s="117">
        <v>754922</v>
      </c>
      <c r="I322" s="117">
        <v>185960</v>
      </c>
      <c r="J322" s="117">
        <v>183042</v>
      </c>
      <c r="K322" s="36"/>
      <c r="L322" s="129" t="s">
        <v>2308</v>
      </c>
      <c r="M322" s="76"/>
      <c r="N322" s="76"/>
      <c r="O322" s="76"/>
      <c r="P322" s="76"/>
      <c r="R322" s="76"/>
      <c r="S322" s="76"/>
      <c r="T322" s="76"/>
      <c r="U322" s="7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8" t="s">
        <v>2278</v>
      </c>
      <c r="G323" s="117"/>
      <c r="H323" s="117"/>
      <c r="I323" s="117"/>
      <c r="J323" s="117"/>
      <c r="K323" s="36"/>
      <c r="L323" s="177" t="s">
        <v>2278</v>
      </c>
      <c r="M323" s="76"/>
      <c r="N323" s="76"/>
      <c r="O323" s="76"/>
      <c r="P323" s="76"/>
      <c r="R323" s="76"/>
      <c r="S323" s="76"/>
      <c r="T323" s="76"/>
      <c r="U323" s="7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5" ref="F324:F387">G324+H324+I324+J324</f>
        <v>77356525</v>
      </c>
      <c r="G324" s="117">
        <v>6319429</v>
      </c>
      <c r="H324" s="117">
        <v>10642435</v>
      </c>
      <c r="I324" s="117">
        <v>13047006</v>
      </c>
      <c r="J324" s="117">
        <v>47347655</v>
      </c>
      <c r="K324" s="36"/>
      <c r="L324" s="129" t="s">
        <v>2308</v>
      </c>
      <c r="M324" s="76"/>
      <c r="N324" s="76"/>
      <c r="O324" s="76"/>
      <c r="P324" s="76"/>
      <c r="R324" s="76"/>
      <c r="S324" s="76"/>
      <c r="T324" s="76"/>
      <c r="U324" s="7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5"/>
        <v>4099836</v>
      </c>
      <c r="G325" s="117">
        <v>0</v>
      </c>
      <c r="H325" s="117">
        <v>2047932</v>
      </c>
      <c r="I325" s="117">
        <v>0</v>
      </c>
      <c r="J325" s="117">
        <v>2051904</v>
      </c>
      <c r="K325" s="36"/>
      <c r="L325" s="129" t="s">
        <v>2308</v>
      </c>
      <c r="M325" s="76"/>
      <c r="N325" s="76"/>
      <c r="O325" s="76"/>
      <c r="P325" s="76"/>
      <c r="R325" s="76"/>
      <c r="S325" s="76"/>
      <c r="T325" s="76"/>
      <c r="U325" s="7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5"/>
        <v>11176272</v>
      </c>
      <c r="G326" s="117">
        <v>5196982</v>
      </c>
      <c r="H326" s="117">
        <v>2169937</v>
      </c>
      <c r="I326" s="117">
        <v>729720</v>
      </c>
      <c r="J326" s="117">
        <v>3079633</v>
      </c>
      <c r="K326" s="36"/>
      <c r="L326" s="129" t="s">
        <v>2308</v>
      </c>
      <c r="M326" s="76"/>
      <c r="N326" s="76"/>
      <c r="O326" s="76"/>
      <c r="P326" s="76"/>
      <c r="R326" s="76"/>
      <c r="S326" s="76"/>
      <c r="T326" s="76"/>
      <c r="U326" s="7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5"/>
        <v>13066539</v>
      </c>
      <c r="G327" s="117">
        <v>233450</v>
      </c>
      <c r="H327" s="117">
        <v>3900204</v>
      </c>
      <c r="I327" s="117">
        <v>4525223</v>
      </c>
      <c r="J327" s="117">
        <v>4407662</v>
      </c>
      <c r="K327" s="36"/>
      <c r="L327" s="129" t="s">
        <v>2308</v>
      </c>
      <c r="M327" s="76"/>
      <c r="N327" s="76"/>
      <c r="O327" s="76"/>
      <c r="P327" s="76"/>
      <c r="R327" s="76"/>
      <c r="S327" s="76"/>
      <c r="T327" s="76"/>
      <c r="U327" s="7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5"/>
        <v>3630409</v>
      </c>
      <c r="G328" s="117">
        <v>697700</v>
      </c>
      <c r="H328" s="117">
        <v>1791303</v>
      </c>
      <c r="I328" s="117">
        <v>30000</v>
      </c>
      <c r="J328" s="117">
        <v>1111406</v>
      </c>
      <c r="K328" s="36"/>
      <c r="L328" s="129" t="s">
        <v>2319</v>
      </c>
      <c r="M328" s="76"/>
      <c r="N328" s="76"/>
      <c r="O328" s="76"/>
      <c r="P328" s="76"/>
      <c r="R328" s="76"/>
      <c r="S328" s="76"/>
      <c r="T328" s="76"/>
      <c r="U328" s="7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5"/>
        <v>4190836</v>
      </c>
      <c r="G329" s="117">
        <v>0</v>
      </c>
      <c r="H329" s="117">
        <v>871104</v>
      </c>
      <c r="I329" s="117">
        <v>122200</v>
      </c>
      <c r="J329" s="117">
        <v>3197532</v>
      </c>
      <c r="K329" s="36"/>
      <c r="L329" s="129" t="s">
        <v>2319</v>
      </c>
      <c r="M329" s="76"/>
      <c r="N329" s="76"/>
      <c r="O329" s="76"/>
      <c r="P329" s="76"/>
      <c r="R329" s="76"/>
      <c r="S329" s="76"/>
      <c r="T329" s="76"/>
      <c r="U329" s="7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5"/>
        <v>117478</v>
      </c>
      <c r="G330" s="117">
        <v>0</v>
      </c>
      <c r="H330" s="117">
        <v>101478</v>
      </c>
      <c r="I330" s="117">
        <v>0</v>
      </c>
      <c r="J330" s="117">
        <v>16000</v>
      </c>
      <c r="K330" s="36"/>
      <c r="L330" s="130" t="s">
        <v>2274</v>
      </c>
      <c r="M330" s="76"/>
      <c r="N330" s="76"/>
      <c r="O330" s="76"/>
      <c r="P330" s="76"/>
      <c r="R330" s="76"/>
      <c r="S330" s="76"/>
      <c r="T330" s="76"/>
      <c r="U330" s="7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5"/>
        <v>7979411</v>
      </c>
      <c r="G331" s="117">
        <v>644710</v>
      </c>
      <c r="H331" s="117">
        <v>3692627</v>
      </c>
      <c r="I331" s="117">
        <v>347000</v>
      </c>
      <c r="J331" s="117">
        <v>3295074</v>
      </c>
      <c r="K331" s="36"/>
      <c r="L331" s="129" t="s">
        <v>2308</v>
      </c>
      <c r="M331" s="76"/>
      <c r="N331" s="76"/>
      <c r="O331" s="76"/>
      <c r="P331" s="76"/>
      <c r="R331" s="76"/>
      <c r="S331" s="76"/>
      <c r="T331" s="76"/>
      <c r="U331" s="7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5"/>
        <v>52669694</v>
      </c>
      <c r="G332" s="117">
        <v>3303113</v>
      </c>
      <c r="H332" s="117">
        <v>8906574</v>
      </c>
      <c r="I332" s="117">
        <v>25563250</v>
      </c>
      <c r="J332" s="117">
        <v>14896757</v>
      </c>
      <c r="K332" s="36"/>
      <c r="L332" s="129" t="s">
        <v>2308</v>
      </c>
      <c r="M332" s="76"/>
      <c r="N332" s="76"/>
      <c r="O332" s="76"/>
      <c r="P332" s="76"/>
      <c r="R332" s="76"/>
      <c r="S332" s="76"/>
      <c r="T332" s="76"/>
      <c r="U332" s="7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5"/>
        <v>4528551</v>
      </c>
      <c r="G333" s="117">
        <v>1</v>
      </c>
      <c r="H333" s="117">
        <v>4478549</v>
      </c>
      <c r="I333" s="117">
        <v>1</v>
      </c>
      <c r="J333" s="117">
        <v>50000</v>
      </c>
      <c r="K333" s="36"/>
      <c r="L333" s="129" t="s">
        <v>2308</v>
      </c>
      <c r="M333" s="76"/>
      <c r="N333" s="76"/>
      <c r="O333" s="76"/>
      <c r="P333" s="76"/>
      <c r="R333" s="76"/>
      <c r="S333" s="76"/>
      <c r="T333" s="76"/>
      <c r="U333" s="7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5"/>
        <v>4782846</v>
      </c>
      <c r="G334" s="117">
        <v>2999415</v>
      </c>
      <c r="H334" s="117">
        <v>1743564</v>
      </c>
      <c r="I334" s="117">
        <v>0</v>
      </c>
      <c r="J334" s="117">
        <v>39867</v>
      </c>
      <c r="K334" s="36"/>
      <c r="L334" s="129" t="s">
        <v>2319</v>
      </c>
      <c r="M334" s="76"/>
      <c r="N334" s="76"/>
      <c r="O334" s="76"/>
      <c r="P334" s="76"/>
      <c r="R334" s="76"/>
      <c r="S334" s="76"/>
      <c r="T334" s="76"/>
      <c r="U334" s="7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5"/>
        <v>293477</v>
      </c>
      <c r="G335" s="117">
        <v>0</v>
      </c>
      <c r="H335" s="117">
        <v>218777</v>
      </c>
      <c r="I335" s="117">
        <v>0</v>
      </c>
      <c r="J335" s="117">
        <v>74700</v>
      </c>
      <c r="K335" s="36"/>
      <c r="L335" s="129" t="s">
        <v>2319</v>
      </c>
      <c r="M335" s="76"/>
      <c r="N335" s="76"/>
      <c r="O335" s="76"/>
      <c r="P335" s="76"/>
      <c r="R335" s="76"/>
      <c r="S335" s="76"/>
      <c r="T335" s="76"/>
      <c r="U335" s="7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>
        <f t="shared" si="5"/>
        <v>7420696</v>
      </c>
      <c r="G336" s="117">
        <v>0</v>
      </c>
      <c r="H336" s="117">
        <v>6250308</v>
      </c>
      <c r="I336" s="117">
        <v>0</v>
      </c>
      <c r="J336" s="117">
        <v>1170388</v>
      </c>
      <c r="K336" s="36"/>
      <c r="L336" s="130" t="s">
        <v>2274</v>
      </c>
      <c r="M336" s="76"/>
      <c r="N336" s="76"/>
      <c r="O336" s="76"/>
      <c r="P336" s="76"/>
      <c r="R336" s="76"/>
      <c r="S336" s="76"/>
      <c r="T336" s="76"/>
      <c r="U336" s="7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 t="shared" si="5"/>
        <v>4677256</v>
      </c>
      <c r="G337" s="117">
        <v>976600</v>
      </c>
      <c r="H337" s="117">
        <v>1819347</v>
      </c>
      <c r="I337" s="117">
        <v>313000</v>
      </c>
      <c r="J337" s="117">
        <v>1568309</v>
      </c>
      <c r="K337" s="36"/>
      <c r="L337" s="129" t="s">
        <v>2308</v>
      </c>
      <c r="M337" s="76"/>
      <c r="N337" s="76"/>
      <c r="O337" s="76"/>
      <c r="P337" s="76"/>
      <c r="R337" s="76"/>
      <c r="S337" s="76"/>
      <c r="T337" s="76"/>
      <c r="U337" s="7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>
        <f t="shared" si="5"/>
        <v>4066744</v>
      </c>
      <c r="G338" s="117">
        <v>335200</v>
      </c>
      <c r="H338" s="117">
        <v>1370529</v>
      </c>
      <c r="I338" s="117">
        <v>0</v>
      </c>
      <c r="J338" s="117">
        <v>2361015</v>
      </c>
      <c r="K338" s="36"/>
      <c r="L338" s="129" t="s">
        <v>2319</v>
      </c>
      <c r="M338" s="76"/>
      <c r="N338" s="76"/>
      <c r="O338" s="76"/>
      <c r="P338" s="76"/>
      <c r="R338" s="76"/>
      <c r="S338" s="76"/>
      <c r="T338" s="76"/>
      <c r="U338" s="7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t="shared" si="5"/>
        <v>1470361</v>
      </c>
      <c r="G339" s="117">
        <v>184800</v>
      </c>
      <c r="H339" s="117">
        <v>734074</v>
      </c>
      <c r="I339" s="117">
        <v>0</v>
      </c>
      <c r="J339" s="117">
        <v>551487</v>
      </c>
      <c r="K339" s="36"/>
      <c r="L339" s="129" t="s">
        <v>2308</v>
      </c>
      <c r="M339" s="76"/>
      <c r="N339" s="76"/>
      <c r="O339" s="76"/>
      <c r="P339" s="76"/>
      <c r="R339" s="76"/>
      <c r="S339" s="76"/>
      <c r="T339" s="76"/>
      <c r="U339" s="7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5"/>
        <v>33710900</v>
      </c>
      <c r="G340" s="117">
        <v>21725622</v>
      </c>
      <c r="H340" s="117">
        <v>5734419</v>
      </c>
      <c r="I340" s="117">
        <v>892501</v>
      </c>
      <c r="J340" s="117">
        <v>5358358</v>
      </c>
      <c r="K340" s="36"/>
      <c r="L340" s="129" t="s">
        <v>2319</v>
      </c>
      <c r="M340" s="76"/>
      <c r="N340" s="76"/>
      <c r="O340" s="76"/>
      <c r="P340" s="76"/>
      <c r="R340" s="76"/>
      <c r="S340" s="76"/>
      <c r="T340" s="76"/>
      <c r="U340" s="7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5"/>
        <v>31121636</v>
      </c>
      <c r="G341" s="117">
        <v>1</v>
      </c>
      <c r="H341" s="117">
        <v>22484076</v>
      </c>
      <c r="I341" s="117">
        <v>0</v>
      </c>
      <c r="J341" s="117">
        <v>8637559</v>
      </c>
      <c r="K341" s="36"/>
      <c r="L341" s="129" t="s">
        <v>2308</v>
      </c>
      <c r="M341" s="76"/>
      <c r="N341" s="76"/>
      <c r="O341" s="76"/>
      <c r="P341" s="76"/>
      <c r="R341" s="76"/>
      <c r="S341" s="76"/>
      <c r="T341" s="76"/>
      <c r="U341" s="7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5"/>
        <v>7781272</v>
      </c>
      <c r="G342" s="117">
        <v>415775</v>
      </c>
      <c r="H342" s="117">
        <v>4698890</v>
      </c>
      <c r="I342" s="117">
        <v>0</v>
      </c>
      <c r="J342" s="117">
        <v>2666607</v>
      </c>
      <c r="K342" s="36"/>
      <c r="L342" s="129" t="s">
        <v>2308</v>
      </c>
      <c r="M342" s="76"/>
      <c r="N342" s="76"/>
      <c r="O342" s="76"/>
      <c r="P342" s="76"/>
      <c r="R342" s="76"/>
      <c r="S342" s="76"/>
      <c r="T342" s="76"/>
      <c r="U342" s="7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5"/>
        <v>2735237</v>
      </c>
      <c r="G343" s="117">
        <v>944001</v>
      </c>
      <c r="H343" s="117">
        <v>894975</v>
      </c>
      <c r="I343" s="117">
        <v>0</v>
      </c>
      <c r="J343" s="117">
        <v>896261</v>
      </c>
      <c r="K343" s="36"/>
      <c r="L343" s="130" t="s">
        <v>2274</v>
      </c>
      <c r="M343" s="76"/>
      <c r="N343" s="76"/>
      <c r="O343" s="76"/>
      <c r="P343" s="76"/>
      <c r="R343" s="76"/>
      <c r="S343" s="76"/>
      <c r="T343" s="76"/>
      <c r="U343" s="7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5"/>
        <v>12154548</v>
      </c>
      <c r="G344" s="117">
        <v>269903</v>
      </c>
      <c r="H344" s="117">
        <v>3444036</v>
      </c>
      <c r="I344" s="117">
        <v>915500</v>
      </c>
      <c r="J344" s="117">
        <v>7525109</v>
      </c>
      <c r="K344" s="36"/>
      <c r="L344" s="129" t="s">
        <v>2308</v>
      </c>
      <c r="M344" s="76"/>
      <c r="N344" s="76"/>
      <c r="O344" s="76"/>
      <c r="P344" s="76"/>
      <c r="R344" s="76"/>
      <c r="S344" s="76"/>
      <c r="T344" s="76"/>
      <c r="U344" s="7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>
        <f t="shared" si="5"/>
        <v>9503207</v>
      </c>
      <c r="G345" s="117">
        <v>0</v>
      </c>
      <c r="H345" s="117">
        <v>1672123</v>
      </c>
      <c r="I345" s="117">
        <v>135000</v>
      </c>
      <c r="J345" s="117">
        <v>7696084</v>
      </c>
      <c r="K345" s="36"/>
      <c r="L345" s="129" t="s">
        <v>2319</v>
      </c>
      <c r="M345" s="76"/>
      <c r="N345" s="76"/>
      <c r="O345" s="76"/>
      <c r="P345" s="76"/>
      <c r="R345" s="76"/>
      <c r="S345" s="76"/>
      <c r="T345" s="76"/>
      <c r="U345" s="7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t="shared" si="5"/>
        <v>14650203</v>
      </c>
      <c r="G346" s="117">
        <v>759300</v>
      </c>
      <c r="H346" s="117">
        <v>9002644</v>
      </c>
      <c r="I346" s="117">
        <v>753001</v>
      </c>
      <c r="J346" s="117">
        <v>4135258</v>
      </c>
      <c r="K346" s="36"/>
      <c r="L346" s="129" t="s">
        <v>2308</v>
      </c>
      <c r="M346" s="76"/>
      <c r="N346" s="76"/>
      <c r="O346" s="76"/>
      <c r="P346" s="76"/>
      <c r="R346" s="76"/>
      <c r="S346" s="76"/>
      <c r="T346" s="76"/>
      <c r="U346" s="7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5"/>
        <v>399760</v>
      </c>
      <c r="G347" s="117">
        <v>0</v>
      </c>
      <c r="H347" s="117">
        <v>313304</v>
      </c>
      <c r="I347" s="117">
        <v>0</v>
      </c>
      <c r="J347" s="117">
        <v>86456</v>
      </c>
      <c r="K347" s="36"/>
      <c r="L347" s="130" t="s">
        <v>2274</v>
      </c>
      <c r="M347" s="76"/>
      <c r="N347" s="76"/>
      <c r="O347" s="76"/>
      <c r="P347" s="76"/>
      <c r="R347" s="76"/>
      <c r="S347" s="76"/>
      <c r="T347" s="76"/>
      <c r="U347" s="7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5"/>
        <v>39110075</v>
      </c>
      <c r="G348" s="117">
        <v>6454479</v>
      </c>
      <c r="H348" s="117">
        <v>4143968</v>
      </c>
      <c r="I348" s="117">
        <v>4</v>
      </c>
      <c r="J348" s="117">
        <v>28511624</v>
      </c>
      <c r="K348" s="36"/>
      <c r="L348" s="129" t="s">
        <v>2319</v>
      </c>
      <c r="M348" s="76"/>
      <c r="N348" s="76"/>
      <c r="O348" s="76"/>
      <c r="P348" s="76"/>
      <c r="R348" s="76"/>
      <c r="S348" s="76"/>
      <c r="T348" s="76"/>
      <c r="U348" s="7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5"/>
        <v>15241752</v>
      </c>
      <c r="G349" s="117">
        <v>34900</v>
      </c>
      <c r="H349" s="117">
        <v>328772</v>
      </c>
      <c r="I349" s="117">
        <v>0</v>
      </c>
      <c r="J349" s="117">
        <v>14878080</v>
      </c>
      <c r="K349" s="36"/>
      <c r="L349" s="129" t="s">
        <v>2308</v>
      </c>
      <c r="M349" s="76"/>
      <c r="N349" s="76"/>
      <c r="O349" s="76"/>
      <c r="P349" s="76"/>
      <c r="R349" s="76"/>
      <c r="S349" s="76"/>
      <c r="T349" s="76"/>
      <c r="U349" s="7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5"/>
        <v>2149103</v>
      </c>
      <c r="G350" s="117">
        <v>216200</v>
      </c>
      <c r="H350" s="117">
        <v>1702196</v>
      </c>
      <c r="I350" s="117">
        <v>2500</v>
      </c>
      <c r="J350" s="117">
        <v>228207</v>
      </c>
      <c r="K350" s="36"/>
      <c r="L350" s="129" t="s">
        <v>2308</v>
      </c>
      <c r="M350" s="76"/>
      <c r="N350" s="76"/>
      <c r="O350" s="76"/>
      <c r="P350" s="76"/>
      <c r="R350" s="76"/>
      <c r="S350" s="76"/>
      <c r="T350" s="76"/>
      <c r="U350" s="7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5"/>
        <v>1397742</v>
      </c>
      <c r="G351" s="117">
        <v>422052</v>
      </c>
      <c r="H351" s="117">
        <v>590286</v>
      </c>
      <c r="I351" s="117">
        <v>1500</v>
      </c>
      <c r="J351" s="117">
        <v>383904</v>
      </c>
      <c r="K351" s="36"/>
      <c r="L351" s="129" t="s">
        <v>2308</v>
      </c>
      <c r="M351" s="76"/>
      <c r="N351" s="76"/>
      <c r="O351" s="76"/>
      <c r="P351" s="76"/>
      <c r="R351" s="76"/>
      <c r="S351" s="76"/>
      <c r="T351" s="76"/>
      <c r="U351" s="7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5"/>
        <v>37109679</v>
      </c>
      <c r="G352" s="117">
        <v>4475914</v>
      </c>
      <c r="H352" s="117">
        <v>6731360</v>
      </c>
      <c r="I352" s="117">
        <v>5455591</v>
      </c>
      <c r="J352" s="117">
        <v>20446814</v>
      </c>
      <c r="K352" s="36"/>
      <c r="L352" s="129" t="s">
        <v>2319</v>
      </c>
      <c r="M352" s="76"/>
      <c r="N352" s="76"/>
      <c r="O352" s="76"/>
      <c r="P352" s="76"/>
      <c r="R352" s="76"/>
      <c r="S352" s="76"/>
      <c r="T352" s="76"/>
      <c r="U352" s="7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5"/>
        <v>1821125</v>
      </c>
      <c r="G353" s="117">
        <v>0</v>
      </c>
      <c r="H353" s="117">
        <v>1623260</v>
      </c>
      <c r="I353" s="117">
        <v>161965</v>
      </c>
      <c r="J353" s="117">
        <v>35900</v>
      </c>
      <c r="K353" s="36"/>
      <c r="L353" s="129" t="s">
        <v>2319</v>
      </c>
      <c r="M353" s="76"/>
      <c r="N353" s="76"/>
      <c r="O353" s="76"/>
      <c r="P353" s="76"/>
      <c r="R353" s="76"/>
      <c r="S353" s="76"/>
      <c r="T353" s="76"/>
      <c r="U353" s="7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5"/>
        <v>394413</v>
      </c>
      <c r="G354" s="117">
        <v>0</v>
      </c>
      <c r="H354" s="117">
        <v>184964</v>
      </c>
      <c r="I354" s="117">
        <v>0</v>
      </c>
      <c r="J354" s="117">
        <v>209449</v>
      </c>
      <c r="K354" s="36"/>
      <c r="L354" s="129" t="s">
        <v>2308</v>
      </c>
      <c r="M354" s="76"/>
      <c r="N354" s="76"/>
      <c r="O354" s="76"/>
      <c r="P354" s="76"/>
      <c r="R354" s="76"/>
      <c r="S354" s="76"/>
      <c r="T354" s="76"/>
      <c r="U354" s="7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5"/>
        <v>8461945</v>
      </c>
      <c r="G355" s="117">
        <v>130001</v>
      </c>
      <c r="H355" s="117">
        <v>1897339</v>
      </c>
      <c r="I355" s="117">
        <v>9000</v>
      </c>
      <c r="J355" s="117">
        <v>6425605</v>
      </c>
      <c r="K355" s="36"/>
      <c r="L355" s="129" t="s">
        <v>2308</v>
      </c>
      <c r="M355" s="76"/>
      <c r="N355" s="76"/>
      <c r="O355" s="76"/>
      <c r="P355" s="76"/>
      <c r="R355" s="76"/>
      <c r="S355" s="76"/>
      <c r="T355" s="76"/>
      <c r="U355" s="7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5"/>
        <v>2010242</v>
      </c>
      <c r="G356" s="117">
        <v>593450</v>
      </c>
      <c r="H356" s="117">
        <v>940337</v>
      </c>
      <c r="I356" s="117">
        <v>0</v>
      </c>
      <c r="J356" s="117">
        <v>476455</v>
      </c>
      <c r="K356" s="36"/>
      <c r="L356" s="129" t="s">
        <v>2308</v>
      </c>
      <c r="M356" s="76"/>
      <c r="N356" s="76"/>
      <c r="O356" s="76"/>
      <c r="P356" s="76"/>
      <c r="R356" s="76"/>
      <c r="S356" s="76"/>
      <c r="T356" s="76"/>
      <c r="U356" s="7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5"/>
        <v>2784263</v>
      </c>
      <c r="G357" s="117">
        <v>1212225</v>
      </c>
      <c r="H357" s="117">
        <v>1293668</v>
      </c>
      <c r="I357" s="117">
        <v>16000</v>
      </c>
      <c r="J357" s="117">
        <v>262370</v>
      </c>
      <c r="K357" s="36"/>
      <c r="L357" s="129" t="s">
        <v>2319</v>
      </c>
      <c r="M357" s="76"/>
      <c r="N357" s="76"/>
      <c r="O357" s="76"/>
      <c r="P357" s="76"/>
      <c r="R357" s="76"/>
      <c r="S357" s="76"/>
      <c r="T357" s="76"/>
      <c r="U357" s="7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>
        <f t="shared" si="5"/>
        <v>3779109</v>
      </c>
      <c r="G358" s="117">
        <v>1273600</v>
      </c>
      <c r="H358" s="117">
        <v>2257373</v>
      </c>
      <c r="I358" s="117">
        <v>52586</v>
      </c>
      <c r="J358" s="117">
        <v>195550</v>
      </c>
      <c r="K358" s="36"/>
      <c r="L358" s="129" t="s">
        <v>2308</v>
      </c>
      <c r="M358" s="76"/>
      <c r="N358" s="76"/>
      <c r="O358" s="76"/>
      <c r="P358" s="76"/>
      <c r="R358" s="76"/>
      <c r="S358" s="76"/>
      <c r="T358" s="76"/>
      <c r="U358" s="7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t="shared" si="5"/>
        <v>2701114</v>
      </c>
      <c r="G359" s="117">
        <v>1183300</v>
      </c>
      <c r="H359" s="117">
        <v>1468116</v>
      </c>
      <c r="I359" s="117">
        <v>0</v>
      </c>
      <c r="J359" s="117">
        <v>49698</v>
      </c>
      <c r="K359" s="36"/>
      <c r="L359" s="129" t="s">
        <v>2308</v>
      </c>
      <c r="M359" s="76"/>
      <c r="N359" s="76"/>
      <c r="O359" s="76"/>
      <c r="P359" s="76"/>
      <c r="R359" s="76"/>
      <c r="S359" s="76"/>
      <c r="T359" s="76"/>
      <c r="U359" s="7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5"/>
        <v>1415211</v>
      </c>
      <c r="G360" s="117">
        <v>177550</v>
      </c>
      <c r="H360" s="117">
        <v>1009311</v>
      </c>
      <c r="I360" s="117">
        <v>81000</v>
      </c>
      <c r="J360" s="117">
        <v>147350</v>
      </c>
      <c r="K360" s="36"/>
      <c r="L360" s="129" t="s">
        <v>2319</v>
      </c>
      <c r="M360" s="76"/>
      <c r="N360" s="76"/>
      <c r="O360" s="76"/>
      <c r="P360" s="76"/>
      <c r="R360" s="76"/>
      <c r="S360" s="76"/>
      <c r="T360" s="76"/>
      <c r="U360" s="7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5"/>
        <v>3669229</v>
      </c>
      <c r="G361" s="117">
        <v>1452001</v>
      </c>
      <c r="H361" s="117">
        <v>1604708</v>
      </c>
      <c r="I361" s="117">
        <v>120001</v>
      </c>
      <c r="J361" s="117">
        <v>492519</v>
      </c>
      <c r="K361" s="36"/>
      <c r="L361" s="129" t="s">
        <v>2308</v>
      </c>
      <c r="M361" s="76"/>
      <c r="N361" s="76"/>
      <c r="O361" s="76"/>
      <c r="P361" s="76"/>
      <c r="R361" s="76"/>
      <c r="S361" s="76"/>
      <c r="T361" s="76"/>
      <c r="U361" s="7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5"/>
        <v>4524401</v>
      </c>
      <c r="G362" s="117">
        <v>2645703</v>
      </c>
      <c r="H362" s="117">
        <v>1778697</v>
      </c>
      <c r="I362" s="117">
        <v>0</v>
      </c>
      <c r="J362" s="117">
        <v>100001</v>
      </c>
      <c r="K362" s="36"/>
      <c r="L362" s="129" t="s">
        <v>2319</v>
      </c>
      <c r="M362" s="76"/>
      <c r="N362" s="76"/>
      <c r="O362" s="76"/>
      <c r="P362" s="76"/>
      <c r="R362" s="76"/>
      <c r="S362" s="76"/>
      <c r="T362" s="76"/>
      <c r="U362" s="7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5"/>
        <v>6824760</v>
      </c>
      <c r="G363" s="117">
        <v>602383</v>
      </c>
      <c r="H363" s="117">
        <v>1590029</v>
      </c>
      <c r="I363" s="117">
        <v>604200</v>
      </c>
      <c r="J363" s="117">
        <v>4028148</v>
      </c>
      <c r="K363" s="36"/>
      <c r="L363" s="129" t="s">
        <v>2319</v>
      </c>
      <c r="M363" s="76"/>
      <c r="N363" s="76"/>
      <c r="O363" s="76"/>
      <c r="P363" s="76"/>
      <c r="R363" s="76"/>
      <c r="S363" s="76"/>
      <c r="T363" s="76"/>
      <c r="U363" s="7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5"/>
        <v>580133</v>
      </c>
      <c r="G364" s="117">
        <v>461500</v>
      </c>
      <c r="H364" s="117">
        <v>92333</v>
      </c>
      <c r="I364" s="117">
        <v>10300</v>
      </c>
      <c r="J364" s="117">
        <v>16000</v>
      </c>
      <c r="K364" s="36"/>
      <c r="L364" s="129" t="s">
        <v>2308</v>
      </c>
      <c r="M364" s="76"/>
      <c r="N364" s="76"/>
      <c r="O364" s="76"/>
      <c r="P364" s="76"/>
      <c r="R364" s="76"/>
      <c r="S364" s="76"/>
      <c r="T364" s="76"/>
      <c r="U364" s="7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5"/>
        <v>5046809</v>
      </c>
      <c r="G365" s="117">
        <v>2356425</v>
      </c>
      <c r="H365" s="117">
        <v>2675834</v>
      </c>
      <c r="I365" s="117">
        <v>0</v>
      </c>
      <c r="J365" s="117">
        <v>14550</v>
      </c>
      <c r="K365" s="36"/>
      <c r="L365" s="129" t="s">
        <v>2308</v>
      </c>
      <c r="M365" s="76"/>
      <c r="N365" s="76"/>
      <c r="O365" s="76"/>
      <c r="P365" s="76"/>
      <c r="R365" s="76"/>
      <c r="S365" s="76"/>
      <c r="T365" s="76"/>
      <c r="U365" s="7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5"/>
        <v>58531</v>
      </c>
      <c r="G366" s="117">
        <v>0</v>
      </c>
      <c r="H366" s="117">
        <v>34519</v>
      </c>
      <c r="I366" s="117">
        <v>0</v>
      </c>
      <c r="J366" s="117">
        <v>24012</v>
      </c>
      <c r="K366" s="36"/>
      <c r="L366" s="129" t="s">
        <v>2319</v>
      </c>
      <c r="M366" s="76"/>
      <c r="N366" s="76"/>
      <c r="O366" s="76"/>
      <c r="P366" s="76"/>
      <c r="R366" s="76"/>
      <c r="S366" s="76"/>
      <c r="T366" s="76"/>
      <c r="U366" s="7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5"/>
        <v>1620379</v>
      </c>
      <c r="G367" s="117">
        <v>3210</v>
      </c>
      <c r="H367" s="117">
        <v>519415</v>
      </c>
      <c r="I367" s="117">
        <v>801</v>
      </c>
      <c r="J367" s="117">
        <v>1096953</v>
      </c>
      <c r="K367" s="36"/>
      <c r="L367" s="129" t="s">
        <v>2319</v>
      </c>
      <c r="M367" s="76"/>
      <c r="N367" s="76"/>
      <c r="O367" s="76"/>
      <c r="P367" s="76"/>
      <c r="R367" s="76"/>
      <c r="S367" s="76"/>
      <c r="T367" s="76"/>
      <c r="U367" s="7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>
        <f t="shared" si="5"/>
        <v>10064611</v>
      </c>
      <c r="G368" s="117">
        <v>2595350</v>
      </c>
      <c r="H368" s="117">
        <v>2750620</v>
      </c>
      <c r="I368" s="117">
        <v>600000</v>
      </c>
      <c r="J368" s="117">
        <v>4118641</v>
      </c>
      <c r="K368" s="36"/>
      <c r="L368" s="130" t="s">
        <v>2274</v>
      </c>
      <c r="M368" s="76"/>
      <c r="N368" s="76"/>
      <c r="O368" s="76"/>
      <c r="P368" s="76"/>
      <c r="R368" s="76"/>
      <c r="S368" s="76"/>
      <c r="T368" s="76"/>
      <c r="U368" s="7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>
        <f t="shared" si="5"/>
        <v>7024014</v>
      </c>
      <c r="G369" s="117">
        <v>664200</v>
      </c>
      <c r="H369" s="117">
        <v>1347414</v>
      </c>
      <c r="I369" s="117">
        <v>0</v>
      </c>
      <c r="J369" s="117">
        <v>5012400</v>
      </c>
      <c r="K369" s="36"/>
      <c r="L369" s="130" t="s">
        <v>2274</v>
      </c>
      <c r="M369" s="76"/>
      <c r="N369" s="76"/>
      <c r="O369" s="76"/>
      <c r="P369" s="76"/>
      <c r="R369" s="76"/>
      <c r="S369" s="76"/>
      <c r="T369" s="76"/>
      <c r="U369" s="7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 t="shared" si="5"/>
        <v>3793384</v>
      </c>
      <c r="G370" s="117">
        <v>320208</v>
      </c>
      <c r="H370" s="117">
        <v>2302673</v>
      </c>
      <c r="I370" s="117">
        <v>0</v>
      </c>
      <c r="J370" s="117">
        <v>1170503</v>
      </c>
      <c r="K370" s="36"/>
      <c r="L370" s="129" t="s">
        <v>2319</v>
      </c>
      <c r="M370" s="76"/>
      <c r="N370" s="76"/>
      <c r="O370" s="76"/>
      <c r="P370" s="76"/>
      <c r="R370" s="76"/>
      <c r="S370" s="76"/>
      <c r="T370" s="76"/>
      <c r="U370" s="7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 t="shared" si="5"/>
        <v>16496997</v>
      </c>
      <c r="G371" s="117">
        <v>9845641</v>
      </c>
      <c r="H371" s="117">
        <v>5082839</v>
      </c>
      <c r="I371" s="117">
        <v>357902</v>
      </c>
      <c r="J371" s="117">
        <v>1210615</v>
      </c>
      <c r="K371" s="36"/>
      <c r="L371" s="129" t="s">
        <v>2319</v>
      </c>
      <c r="M371" s="76"/>
      <c r="N371" s="76"/>
      <c r="O371" s="76"/>
      <c r="P371" s="76"/>
      <c r="R371" s="76"/>
      <c r="S371" s="76"/>
      <c r="T371" s="76"/>
      <c r="U371" s="7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 t="shared" si="5"/>
        <v>604525</v>
      </c>
      <c r="G372" s="117">
        <v>0</v>
      </c>
      <c r="H372" s="117">
        <v>568725</v>
      </c>
      <c r="I372" s="117">
        <v>0</v>
      </c>
      <c r="J372" s="117">
        <v>35800</v>
      </c>
      <c r="K372" s="36"/>
      <c r="L372" s="129" t="s">
        <v>2308</v>
      </c>
      <c r="M372" s="76"/>
      <c r="N372" s="76"/>
      <c r="O372" s="76"/>
      <c r="P372" s="76"/>
      <c r="R372" s="76"/>
      <c r="S372" s="76"/>
      <c r="T372" s="76"/>
      <c r="U372" s="7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>
        <f t="shared" si="5"/>
        <v>2285062</v>
      </c>
      <c r="G373" s="117">
        <v>1040420</v>
      </c>
      <c r="H373" s="117">
        <v>1173792</v>
      </c>
      <c r="I373" s="117">
        <v>0</v>
      </c>
      <c r="J373" s="117">
        <v>70850</v>
      </c>
      <c r="K373" s="36"/>
      <c r="L373" s="130" t="s">
        <v>2274</v>
      </c>
      <c r="M373" s="76"/>
      <c r="N373" s="76"/>
      <c r="O373" s="76"/>
      <c r="P373" s="76"/>
      <c r="R373" s="76"/>
      <c r="S373" s="76"/>
      <c r="T373" s="76"/>
      <c r="U373" s="7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 t="shared" si="5"/>
        <v>1026017</v>
      </c>
      <c r="G374" s="117">
        <v>0</v>
      </c>
      <c r="H374" s="117">
        <v>432211</v>
      </c>
      <c r="I374" s="117">
        <v>15000</v>
      </c>
      <c r="J374" s="117">
        <v>578806</v>
      </c>
      <c r="K374" s="36"/>
      <c r="L374" s="129" t="s">
        <v>2308</v>
      </c>
      <c r="M374" s="76"/>
      <c r="N374" s="76"/>
      <c r="O374" s="76"/>
      <c r="P374" s="76"/>
      <c r="R374" s="76"/>
      <c r="S374" s="76"/>
      <c r="T374" s="76"/>
      <c r="U374" s="7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>
        <f t="shared" si="5"/>
        <v>8354496</v>
      </c>
      <c r="G375" s="117">
        <v>3519696</v>
      </c>
      <c r="H375" s="117">
        <v>1861557</v>
      </c>
      <c r="I375" s="117">
        <v>0</v>
      </c>
      <c r="J375" s="117">
        <v>2973243</v>
      </c>
      <c r="K375" s="36"/>
      <c r="L375" s="129" t="s">
        <v>2308</v>
      </c>
      <c r="M375" s="76"/>
      <c r="N375" s="76"/>
      <c r="O375" s="76"/>
      <c r="P375" s="76"/>
      <c r="R375" s="76"/>
      <c r="S375" s="76"/>
      <c r="T375" s="76"/>
      <c r="U375" s="7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t="shared" si="5"/>
        <v>605300</v>
      </c>
      <c r="G376" s="117">
        <v>12400</v>
      </c>
      <c r="H376" s="117">
        <v>547900</v>
      </c>
      <c r="I376" s="117">
        <v>0</v>
      </c>
      <c r="J376" s="117">
        <v>45000</v>
      </c>
      <c r="K376" s="36"/>
      <c r="L376" s="129" t="s">
        <v>2308</v>
      </c>
      <c r="M376" s="76"/>
      <c r="N376" s="76"/>
      <c r="O376" s="76"/>
      <c r="P376" s="76"/>
      <c r="R376" s="76"/>
      <c r="S376" s="76"/>
      <c r="T376" s="76"/>
      <c r="U376" s="7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5"/>
        <v>6539085</v>
      </c>
      <c r="G377" s="117">
        <v>747700</v>
      </c>
      <c r="H377" s="117">
        <v>3561806</v>
      </c>
      <c r="I377" s="117">
        <v>57150</v>
      </c>
      <c r="J377" s="117">
        <v>2172429</v>
      </c>
      <c r="K377" s="36"/>
      <c r="L377" s="129" t="s">
        <v>2319</v>
      </c>
      <c r="M377" s="76"/>
      <c r="N377" s="76"/>
      <c r="O377" s="76"/>
      <c r="P377" s="76"/>
      <c r="R377" s="76"/>
      <c r="S377" s="76"/>
      <c r="T377" s="76"/>
      <c r="U377" s="7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5"/>
        <v>9016446</v>
      </c>
      <c r="G378" s="117">
        <v>9805</v>
      </c>
      <c r="H378" s="117">
        <v>7003859</v>
      </c>
      <c r="I378" s="117">
        <v>1524200</v>
      </c>
      <c r="J378" s="117">
        <v>478582</v>
      </c>
      <c r="K378" s="36"/>
      <c r="L378" s="129" t="s">
        <v>2308</v>
      </c>
      <c r="N378" s="76"/>
      <c r="O378" s="76"/>
      <c r="P378" s="76"/>
      <c r="R378" s="76"/>
      <c r="S378" s="76"/>
      <c r="T378" s="76"/>
      <c r="U378" s="7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5"/>
        <v>5779968</v>
      </c>
      <c r="G379" s="117">
        <v>3560057</v>
      </c>
      <c r="H379" s="117">
        <v>1940753</v>
      </c>
      <c r="I379" s="117">
        <v>21200</v>
      </c>
      <c r="J379" s="117">
        <v>257958</v>
      </c>
      <c r="K379" s="36"/>
      <c r="L379" s="129" t="s">
        <v>2319</v>
      </c>
      <c r="M379" s="76"/>
      <c r="N379" s="76"/>
      <c r="O379" s="76"/>
      <c r="P379" s="76"/>
      <c r="R379" s="76"/>
      <c r="S379" s="76"/>
      <c r="T379" s="76"/>
      <c r="U379" s="7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5"/>
        <v>11062239</v>
      </c>
      <c r="G380" s="117">
        <v>1595182</v>
      </c>
      <c r="H380" s="117">
        <v>5626105</v>
      </c>
      <c r="I380" s="117">
        <v>1025925</v>
      </c>
      <c r="J380" s="117">
        <v>2815027</v>
      </c>
      <c r="K380" s="36"/>
      <c r="L380" s="129" t="s">
        <v>2308</v>
      </c>
      <c r="M380" s="76"/>
      <c r="N380" s="76"/>
      <c r="O380" s="76"/>
      <c r="P380" s="76"/>
      <c r="R380" s="76"/>
      <c r="S380" s="76"/>
      <c r="T380" s="76"/>
      <c r="U380" s="7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5"/>
        <v>822047</v>
      </c>
      <c r="G381" s="117">
        <v>0</v>
      </c>
      <c r="H381" s="117">
        <v>606800</v>
      </c>
      <c r="I381" s="117">
        <v>0</v>
      </c>
      <c r="J381" s="117">
        <v>215247</v>
      </c>
      <c r="K381" s="36"/>
      <c r="L381" s="129" t="s">
        <v>2319</v>
      </c>
      <c r="M381" s="76"/>
      <c r="N381" s="76"/>
      <c r="O381" s="76"/>
      <c r="P381" s="76"/>
      <c r="R381" s="76"/>
      <c r="S381" s="76"/>
      <c r="T381" s="76"/>
      <c r="U381" s="7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5"/>
        <v>3860553</v>
      </c>
      <c r="G382" s="117">
        <v>1373354</v>
      </c>
      <c r="H382" s="117">
        <v>1917163</v>
      </c>
      <c r="I382" s="117">
        <v>326001</v>
      </c>
      <c r="J382" s="117">
        <v>244035</v>
      </c>
      <c r="K382" s="36"/>
      <c r="L382" s="129" t="s">
        <v>2308</v>
      </c>
      <c r="M382" s="76"/>
      <c r="N382" s="76"/>
      <c r="O382" s="76"/>
      <c r="P382" s="76"/>
      <c r="R382" s="76"/>
      <c r="S382" s="76"/>
      <c r="T382" s="76"/>
      <c r="U382" s="7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5"/>
        <v>48625336</v>
      </c>
      <c r="G383" s="117">
        <v>3782742</v>
      </c>
      <c r="H383" s="117">
        <v>11069570</v>
      </c>
      <c r="I383" s="117">
        <v>53500</v>
      </c>
      <c r="J383" s="117">
        <v>33719524</v>
      </c>
      <c r="K383" s="36"/>
      <c r="L383" s="129" t="s">
        <v>2308</v>
      </c>
      <c r="M383" s="76"/>
      <c r="N383" s="76"/>
      <c r="O383" s="76"/>
      <c r="P383" s="76"/>
      <c r="R383" s="76"/>
      <c r="S383" s="76"/>
      <c r="T383" s="76"/>
      <c r="U383" s="7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5"/>
        <v>3272769</v>
      </c>
      <c r="G384" s="117">
        <v>1559608</v>
      </c>
      <c r="H384" s="117">
        <v>1082173</v>
      </c>
      <c r="I384" s="117">
        <v>79502</v>
      </c>
      <c r="J384" s="117">
        <v>551486</v>
      </c>
      <c r="K384" s="36"/>
      <c r="L384" s="129" t="s">
        <v>2319</v>
      </c>
      <c r="M384" s="76"/>
      <c r="N384" s="76"/>
      <c r="O384" s="76"/>
      <c r="P384" s="76"/>
      <c r="R384" s="76"/>
      <c r="S384" s="76"/>
      <c r="T384" s="76"/>
      <c r="U384" s="7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>
        <f t="shared" si="5"/>
        <v>3107071</v>
      </c>
      <c r="G385" s="117">
        <v>1876726</v>
      </c>
      <c r="H385" s="117">
        <v>1127945</v>
      </c>
      <c r="I385" s="117">
        <v>0</v>
      </c>
      <c r="J385" s="117">
        <v>102400</v>
      </c>
      <c r="K385" s="36"/>
      <c r="L385" s="130" t="s">
        <v>2274</v>
      </c>
      <c r="M385" s="76"/>
      <c r="N385" s="76"/>
      <c r="O385" s="76"/>
      <c r="P385" s="76"/>
      <c r="R385" s="76"/>
      <c r="S385" s="76"/>
      <c r="T385" s="76"/>
      <c r="U385" s="7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 t="shared" si="5"/>
        <v>17366055</v>
      </c>
      <c r="G386" s="117">
        <v>5986751</v>
      </c>
      <c r="H386" s="117">
        <v>3661416</v>
      </c>
      <c r="I386" s="117">
        <v>3126750</v>
      </c>
      <c r="J386" s="117">
        <v>4591138</v>
      </c>
      <c r="K386" s="36"/>
      <c r="L386" s="129" t="s">
        <v>2308</v>
      </c>
      <c r="M386" s="76"/>
      <c r="N386" s="76"/>
      <c r="O386" s="76"/>
      <c r="P386" s="76"/>
      <c r="R386" s="76"/>
      <c r="S386" s="76"/>
      <c r="T386" s="76"/>
      <c r="U386" s="7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 t="shared" si="5"/>
        <v>1937584</v>
      </c>
      <c r="G387" s="117">
        <v>1239927</v>
      </c>
      <c r="H387" s="117">
        <v>513807</v>
      </c>
      <c r="I387" s="117">
        <v>1600</v>
      </c>
      <c r="J387" s="117">
        <v>182250</v>
      </c>
      <c r="K387" s="36"/>
      <c r="L387" s="129" t="s">
        <v>2319</v>
      </c>
      <c r="M387" s="76"/>
      <c r="N387" s="76"/>
      <c r="O387" s="76"/>
      <c r="P387" s="76"/>
      <c r="R387" s="76"/>
      <c r="S387" s="76"/>
      <c r="T387" s="76"/>
      <c r="U387" s="7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 aca="true" t="shared" si="6" ref="F388:F451">G388+H388+I388+J388</f>
        <v>2585144</v>
      </c>
      <c r="G388" s="117">
        <v>0</v>
      </c>
      <c r="H388" s="117">
        <v>1639454</v>
      </c>
      <c r="I388" s="117">
        <v>0</v>
      </c>
      <c r="J388" s="117">
        <v>945690</v>
      </c>
      <c r="K388" s="36"/>
      <c r="L388" s="129" t="s">
        <v>2308</v>
      </c>
      <c r="M388" s="76"/>
      <c r="N388" s="76"/>
      <c r="O388" s="76"/>
      <c r="P388" s="76"/>
      <c r="R388" s="76"/>
      <c r="S388" s="76"/>
      <c r="T388" s="76"/>
      <c r="U388" s="7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 t="shared" si="6"/>
        <v>17187834</v>
      </c>
      <c r="G389" s="117">
        <v>12441050</v>
      </c>
      <c r="H389" s="117">
        <v>2806281</v>
      </c>
      <c r="I389" s="117">
        <v>179200</v>
      </c>
      <c r="J389" s="117">
        <v>1761303</v>
      </c>
      <c r="K389" s="36"/>
      <c r="L389" s="129" t="s">
        <v>2308</v>
      </c>
      <c r="M389" s="76"/>
      <c r="N389" s="76"/>
      <c r="O389" s="76"/>
      <c r="P389" s="76"/>
      <c r="R389" s="76"/>
      <c r="S389" s="76"/>
      <c r="T389" s="76"/>
      <c r="U389" s="7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 t="shared" si="6"/>
        <v>2342935</v>
      </c>
      <c r="G390" s="117">
        <v>538900</v>
      </c>
      <c r="H390" s="117">
        <v>1291517</v>
      </c>
      <c r="I390" s="117">
        <v>0</v>
      </c>
      <c r="J390" s="117">
        <v>512518</v>
      </c>
      <c r="K390" s="36"/>
      <c r="L390" s="129" t="s">
        <v>2308</v>
      </c>
      <c r="M390" s="76"/>
      <c r="N390" s="76"/>
      <c r="O390" s="76"/>
      <c r="P390" s="76"/>
      <c r="R390" s="76"/>
      <c r="S390" s="76"/>
      <c r="T390" s="76"/>
      <c r="U390" s="7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>
        <f t="shared" si="6"/>
        <v>2800377</v>
      </c>
      <c r="G391" s="117">
        <v>0</v>
      </c>
      <c r="H391" s="117">
        <v>2269051</v>
      </c>
      <c r="I391" s="117">
        <v>0</v>
      </c>
      <c r="J391" s="117">
        <v>531326</v>
      </c>
      <c r="K391" s="36"/>
      <c r="L391" s="129" t="s">
        <v>2319</v>
      </c>
      <c r="M391" s="76"/>
      <c r="N391" s="76"/>
      <c r="O391" s="76"/>
      <c r="P391" s="76"/>
      <c r="R391" s="76"/>
      <c r="S391" s="76"/>
      <c r="T391" s="76"/>
      <c r="U391" s="7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 t="shared" si="6"/>
        <v>5245674</v>
      </c>
      <c r="G392" s="117">
        <v>487300</v>
      </c>
      <c r="H392" s="117">
        <v>1445686</v>
      </c>
      <c r="I392" s="117">
        <v>682080</v>
      </c>
      <c r="J392" s="117">
        <v>2630608</v>
      </c>
      <c r="K392" s="36"/>
      <c r="L392" s="129" t="s">
        <v>2308</v>
      </c>
      <c r="M392" s="76"/>
      <c r="N392" s="76"/>
      <c r="O392" s="76"/>
      <c r="P392" s="76"/>
      <c r="R392" s="76"/>
      <c r="S392" s="76"/>
      <c r="T392" s="76"/>
      <c r="U392" s="7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 t="shared" si="6"/>
        <v>11080</v>
      </c>
      <c r="G393" s="117">
        <v>0</v>
      </c>
      <c r="H393" s="117">
        <v>7150</v>
      </c>
      <c r="I393" s="117">
        <v>0</v>
      </c>
      <c r="J393" s="117">
        <v>3930</v>
      </c>
      <c r="K393" s="36"/>
      <c r="L393" s="129" t="s">
        <v>2308</v>
      </c>
      <c r="M393" s="76"/>
      <c r="N393" s="76"/>
      <c r="O393" s="76"/>
      <c r="P393" s="76"/>
      <c r="R393" s="76"/>
      <c r="S393" s="76"/>
      <c r="T393" s="76"/>
      <c r="U393" s="7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 t="shared" si="6"/>
        <v>15551317</v>
      </c>
      <c r="G394" s="117">
        <v>11457731</v>
      </c>
      <c r="H394" s="117">
        <v>3981311</v>
      </c>
      <c r="I394" s="117">
        <v>0</v>
      </c>
      <c r="J394" s="117">
        <v>112275</v>
      </c>
      <c r="K394" s="36"/>
      <c r="L394" s="129" t="s">
        <v>2308</v>
      </c>
      <c r="M394" s="76"/>
      <c r="N394" s="76"/>
      <c r="O394" s="76"/>
      <c r="P394" s="76"/>
      <c r="R394" s="76"/>
      <c r="S394" s="76"/>
      <c r="T394" s="76"/>
      <c r="U394" s="7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>
        <f t="shared" si="6"/>
        <v>122610</v>
      </c>
      <c r="G395" s="117">
        <v>0</v>
      </c>
      <c r="H395" s="117">
        <v>122610</v>
      </c>
      <c r="I395" s="117">
        <v>0</v>
      </c>
      <c r="J395" s="117">
        <v>0</v>
      </c>
      <c r="K395" s="36"/>
      <c r="L395" s="130" t="s">
        <v>2274</v>
      </c>
      <c r="M395" s="76"/>
      <c r="N395" s="76"/>
      <c r="O395" s="76"/>
      <c r="P395" s="76"/>
      <c r="R395" s="76"/>
      <c r="S395" s="76"/>
      <c r="T395" s="76"/>
      <c r="U395" s="7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 t="shared" si="6"/>
        <v>5941188</v>
      </c>
      <c r="G396" s="117">
        <v>4580734</v>
      </c>
      <c r="H396" s="117">
        <v>1127005</v>
      </c>
      <c r="I396" s="117">
        <v>177500</v>
      </c>
      <c r="J396" s="117">
        <v>55949</v>
      </c>
      <c r="K396" s="36"/>
      <c r="L396" s="129" t="s">
        <v>2308</v>
      </c>
      <c r="M396" s="76"/>
      <c r="N396" s="76"/>
      <c r="O396" s="76"/>
      <c r="P396" s="76"/>
      <c r="R396" s="76"/>
      <c r="S396" s="76"/>
      <c r="T396" s="76"/>
      <c r="U396" s="7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 t="shared" si="6"/>
        <v>2051391</v>
      </c>
      <c r="G397" s="117">
        <v>360000</v>
      </c>
      <c r="H397" s="117">
        <v>1122717</v>
      </c>
      <c r="I397" s="117">
        <v>15000</v>
      </c>
      <c r="J397" s="117">
        <v>553674</v>
      </c>
      <c r="K397" s="36"/>
      <c r="L397" s="129" t="s">
        <v>2319</v>
      </c>
      <c r="M397" s="76"/>
      <c r="N397" s="76"/>
      <c r="O397" s="76"/>
      <c r="P397" s="76"/>
      <c r="R397" s="76"/>
      <c r="S397" s="76"/>
      <c r="T397" s="76"/>
      <c r="U397" s="7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 t="shared" si="6"/>
        <v>47933</v>
      </c>
      <c r="G398" s="117">
        <v>0</v>
      </c>
      <c r="H398" s="117">
        <v>47933</v>
      </c>
      <c r="I398" s="117">
        <v>0</v>
      </c>
      <c r="J398" s="117">
        <v>0</v>
      </c>
      <c r="K398" s="36"/>
      <c r="L398" s="129" t="s">
        <v>2319</v>
      </c>
      <c r="M398" s="76"/>
      <c r="N398" s="76"/>
      <c r="O398" s="76"/>
      <c r="P398" s="76"/>
      <c r="R398" s="76"/>
      <c r="S398" s="76"/>
      <c r="T398" s="76"/>
      <c r="U398" s="7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>
        <f t="shared" si="6"/>
        <v>150201</v>
      </c>
      <c r="G399" s="117">
        <v>0</v>
      </c>
      <c r="H399" s="117">
        <v>147201</v>
      </c>
      <c r="I399" s="117">
        <v>0</v>
      </c>
      <c r="J399" s="117">
        <v>3000</v>
      </c>
      <c r="K399" s="36"/>
      <c r="L399" s="130" t="s">
        <v>2274</v>
      </c>
      <c r="M399" s="76"/>
      <c r="N399" s="76"/>
      <c r="O399" s="76"/>
      <c r="P399" s="76"/>
      <c r="R399" s="76"/>
      <c r="S399" s="76"/>
      <c r="T399" s="76"/>
      <c r="U399" s="7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t="shared" si="6"/>
        <v>7352535</v>
      </c>
      <c r="G400" s="117">
        <v>3773625</v>
      </c>
      <c r="H400" s="117">
        <v>2861307</v>
      </c>
      <c r="I400" s="117">
        <v>353600</v>
      </c>
      <c r="J400" s="117">
        <v>364003</v>
      </c>
      <c r="K400" s="36"/>
      <c r="L400" s="129" t="s">
        <v>2308</v>
      </c>
      <c r="M400" s="76"/>
      <c r="N400" s="76"/>
      <c r="O400" s="76"/>
      <c r="P400" s="76"/>
      <c r="R400" s="76"/>
      <c r="S400" s="76"/>
      <c r="T400" s="76"/>
      <c r="U400" s="7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6"/>
        <v>2497565</v>
      </c>
      <c r="G401" s="117">
        <v>679301</v>
      </c>
      <c r="H401" s="117">
        <v>882918</v>
      </c>
      <c r="I401" s="117">
        <v>873145</v>
      </c>
      <c r="J401" s="117">
        <v>62201</v>
      </c>
      <c r="K401" s="36"/>
      <c r="L401" s="129" t="s">
        <v>2308</v>
      </c>
      <c r="M401" s="76"/>
      <c r="N401" s="76"/>
      <c r="O401" s="76"/>
      <c r="P401" s="76"/>
      <c r="R401" s="76"/>
      <c r="S401" s="76"/>
      <c r="T401" s="76"/>
      <c r="U401" s="7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6"/>
        <v>3042701</v>
      </c>
      <c r="G402" s="117">
        <v>761003</v>
      </c>
      <c r="H402" s="117">
        <v>2205064</v>
      </c>
      <c r="I402" s="117">
        <v>0</v>
      </c>
      <c r="J402" s="117">
        <v>76634</v>
      </c>
      <c r="K402" s="36"/>
      <c r="L402" s="129" t="s">
        <v>2308</v>
      </c>
      <c r="M402" s="76"/>
      <c r="N402" s="76"/>
      <c r="O402" s="76"/>
      <c r="P402" s="76"/>
      <c r="R402" s="76"/>
      <c r="S402" s="76"/>
      <c r="T402" s="76"/>
      <c r="U402" s="7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6"/>
        <v>2861277</v>
      </c>
      <c r="G403" s="117">
        <v>908000</v>
      </c>
      <c r="H403" s="117">
        <v>1041499</v>
      </c>
      <c r="I403" s="117">
        <v>815700</v>
      </c>
      <c r="J403" s="117">
        <v>96078</v>
      </c>
      <c r="K403" s="36"/>
      <c r="L403" s="129" t="s">
        <v>2308</v>
      </c>
      <c r="M403" s="76"/>
      <c r="N403" s="76"/>
      <c r="O403" s="76"/>
      <c r="P403" s="76"/>
      <c r="R403" s="76"/>
      <c r="S403" s="76"/>
      <c r="T403" s="76"/>
      <c r="U403" s="7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6"/>
        <v>10237459</v>
      </c>
      <c r="G404" s="117">
        <v>657651</v>
      </c>
      <c r="H404" s="117">
        <v>3081831</v>
      </c>
      <c r="I404" s="117">
        <v>485300</v>
      </c>
      <c r="J404" s="117">
        <v>6012677</v>
      </c>
      <c r="K404" s="36"/>
      <c r="L404" s="129" t="s">
        <v>2308</v>
      </c>
      <c r="M404" s="76"/>
      <c r="N404" s="76"/>
      <c r="O404" s="76"/>
      <c r="P404" s="76"/>
      <c r="R404" s="76"/>
      <c r="S404" s="76"/>
      <c r="T404" s="76"/>
      <c r="U404" s="7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6"/>
        <v>3514086</v>
      </c>
      <c r="G405" s="117">
        <v>2525</v>
      </c>
      <c r="H405" s="117">
        <v>1302331</v>
      </c>
      <c r="I405" s="117">
        <v>0</v>
      </c>
      <c r="J405" s="117">
        <v>2209230</v>
      </c>
      <c r="K405" s="36"/>
      <c r="L405" s="129" t="s">
        <v>2308</v>
      </c>
      <c r="M405" s="76"/>
      <c r="N405" s="76"/>
      <c r="O405" s="76"/>
      <c r="P405" s="76"/>
      <c r="R405" s="76"/>
      <c r="S405" s="76"/>
      <c r="T405" s="76"/>
      <c r="U405" s="7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6"/>
        <v>1447836</v>
      </c>
      <c r="G406" s="117">
        <v>450000</v>
      </c>
      <c r="H406" s="117">
        <v>823484</v>
      </c>
      <c r="I406" s="117">
        <v>4000</v>
      </c>
      <c r="J406" s="117">
        <v>170352</v>
      </c>
      <c r="K406" s="36"/>
      <c r="L406" s="129" t="s">
        <v>2308</v>
      </c>
      <c r="M406" s="76"/>
      <c r="N406" s="76"/>
      <c r="O406" s="76"/>
      <c r="P406" s="76"/>
      <c r="R406" s="76"/>
      <c r="S406" s="76"/>
      <c r="T406" s="76"/>
      <c r="U406" s="7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6"/>
        <v>1183763</v>
      </c>
      <c r="G407" s="117">
        <v>250000</v>
      </c>
      <c r="H407" s="117">
        <v>912563</v>
      </c>
      <c r="I407" s="117">
        <v>0</v>
      </c>
      <c r="J407" s="117">
        <v>21200</v>
      </c>
      <c r="K407" s="36"/>
      <c r="L407" s="129" t="s">
        <v>2319</v>
      </c>
      <c r="M407" s="76"/>
      <c r="N407" s="76"/>
      <c r="O407" s="76"/>
      <c r="P407" s="76"/>
      <c r="R407" s="76"/>
      <c r="S407" s="76"/>
      <c r="T407" s="76"/>
      <c r="U407" s="7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6"/>
        <v>981303</v>
      </c>
      <c r="G408" s="117">
        <v>0</v>
      </c>
      <c r="H408" s="117">
        <v>352218</v>
      </c>
      <c r="I408" s="117">
        <v>354600</v>
      </c>
      <c r="J408" s="117">
        <v>274485</v>
      </c>
      <c r="K408" s="36"/>
      <c r="L408" s="129" t="s">
        <v>2308</v>
      </c>
      <c r="M408" s="76"/>
      <c r="N408" s="76"/>
      <c r="O408" s="76"/>
      <c r="P408" s="76"/>
      <c r="R408" s="76"/>
      <c r="S408" s="76"/>
      <c r="T408" s="76"/>
      <c r="U408" s="7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6"/>
        <v>3919264</v>
      </c>
      <c r="G409" s="117">
        <v>1448000</v>
      </c>
      <c r="H409" s="117">
        <v>2237998</v>
      </c>
      <c r="I409" s="117">
        <v>9000</v>
      </c>
      <c r="J409" s="117">
        <v>224266</v>
      </c>
      <c r="K409" s="36"/>
      <c r="L409" s="129" t="s">
        <v>2308</v>
      </c>
      <c r="M409" s="76"/>
      <c r="N409" s="76"/>
      <c r="O409" s="76"/>
      <c r="P409" s="76"/>
      <c r="R409" s="76"/>
      <c r="S409" s="76"/>
      <c r="T409" s="76"/>
      <c r="U409" s="7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6"/>
        <v>8911951</v>
      </c>
      <c r="G410" s="117">
        <v>3471160</v>
      </c>
      <c r="H410" s="117">
        <v>4581369</v>
      </c>
      <c r="I410" s="117">
        <v>481000</v>
      </c>
      <c r="J410" s="117">
        <v>378422</v>
      </c>
      <c r="K410" s="36"/>
      <c r="L410" s="129" t="s">
        <v>2308</v>
      </c>
      <c r="M410" s="76"/>
      <c r="N410" s="76"/>
      <c r="O410" s="76"/>
      <c r="P410" s="76"/>
      <c r="R410" s="76"/>
      <c r="S410" s="76"/>
      <c r="T410" s="76"/>
      <c r="U410" s="7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>
        <f t="shared" si="6"/>
        <v>223495</v>
      </c>
      <c r="G411" s="117">
        <v>0</v>
      </c>
      <c r="H411" s="117">
        <v>132953</v>
      </c>
      <c r="I411" s="117">
        <v>12500</v>
      </c>
      <c r="J411" s="117">
        <v>78042</v>
      </c>
      <c r="K411" s="36"/>
      <c r="L411" s="129" t="s">
        <v>2308</v>
      </c>
      <c r="M411" s="76"/>
      <c r="N411" s="76"/>
      <c r="O411" s="76"/>
      <c r="P411" s="76"/>
      <c r="R411" s="76"/>
      <c r="S411" s="76"/>
      <c r="T411" s="76"/>
      <c r="U411" s="7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t="shared" si="6"/>
        <v>1387150</v>
      </c>
      <c r="G412" s="117">
        <v>46002</v>
      </c>
      <c r="H412" s="117">
        <v>1247399</v>
      </c>
      <c r="I412" s="117">
        <v>18000</v>
      </c>
      <c r="J412" s="117">
        <v>75749</v>
      </c>
      <c r="K412" s="36"/>
      <c r="L412" s="130" t="s">
        <v>2274</v>
      </c>
      <c r="M412" s="76"/>
      <c r="N412" s="76"/>
      <c r="O412" s="76"/>
      <c r="P412" s="76"/>
      <c r="R412" s="76"/>
      <c r="S412" s="76"/>
      <c r="T412" s="76"/>
      <c r="U412" s="7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6"/>
        <v>9972820</v>
      </c>
      <c r="G413" s="117">
        <v>6077370</v>
      </c>
      <c r="H413" s="117">
        <v>2303331</v>
      </c>
      <c r="I413" s="117">
        <v>26401</v>
      </c>
      <c r="J413" s="117">
        <v>1565718</v>
      </c>
      <c r="K413" s="36"/>
      <c r="L413" s="129" t="s">
        <v>2308</v>
      </c>
      <c r="M413" s="76"/>
      <c r="N413" s="76"/>
      <c r="O413" s="76"/>
      <c r="P413" s="76"/>
      <c r="R413" s="76"/>
      <c r="S413" s="76"/>
      <c r="T413" s="76"/>
      <c r="U413" s="7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6"/>
        <v>1898238</v>
      </c>
      <c r="G414" s="117">
        <v>0</v>
      </c>
      <c r="H414" s="117">
        <v>883686</v>
      </c>
      <c r="I414" s="117">
        <v>602000</v>
      </c>
      <c r="J414" s="117">
        <v>412552</v>
      </c>
      <c r="K414" s="36"/>
      <c r="L414" s="129" t="s">
        <v>2308</v>
      </c>
      <c r="M414" s="76"/>
      <c r="N414" s="76"/>
      <c r="O414" s="76"/>
      <c r="P414" s="76"/>
      <c r="R414" s="76"/>
      <c r="S414" s="76"/>
      <c r="T414" s="76"/>
      <c r="U414" s="7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6"/>
        <v>4257262</v>
      </c>
      <c r="G415" s="117">
        <v>757600</v>
      </c>
      <c r="H415" s="117">
        <v>1373019</v>
      </c>
      <c r="I415" s="117">
        <v>0</v>
      </c>
      <c r="J415" s="117">
        <v>2126643</v>
      </c>
      <c r="K415" s="36"/>
      <c r="L415" s="129" t="s">
        <v>2308</v>
      </c>
      <c r="M415" s="76"/>
      <c r="N415" s="76"/>
      <c r="O415" s="76"/>
      <c r="P415" s="76"/>
      <c r="R415" s="76"/>
      <c r="S415" s="76"/>
      <c r="T415" s="76"/>
      <c r="U415" s="7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6"/>
        <v>10856830</v>
      </c>
      <c r="G416" s="117">
        <v>2034500</v>
      </c>
      <c r="H416" s="117">
        <v>2097379</v>
      </c>
      <c r="I416" s="117">
        <v>455361</v>
      </c>
      <c r="J416" s="117">
        <v>6269590</v>
      </c>
      <c r="K416" s="36"/>
      <c r="L416" s="129" t="s">
        <v>2308</v>
      </c>
      <c r="M416" s="76"/>
      <c r="N416" s="76"/>
      <c r="O416" s="76"/>
      <c r="P416" s="76"/>
      <c r="R416" s="76"/>
      <c r="S416" s="76"/>
      <c r="T416" s="76"/>
      <c r="U416" s="7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6"/>
        <v>29092107</v>
      </c>
      <c r="G417" s="117">
        <v>911393</v>
      </c>
      <c r="H417" s="117">
        <v>1415584</v>
      </c>
      <c r="I417" s="117">
        <v>23882000</v>
      </c>
      <c r="J417" s="117">
        <v>2883130</v>
      </c>
      <c r="K417" s="36"/>
      <c r="L417" s="129" t="s">
        <v>2319</v>
      </c>
      <c r="M417" s="76"/>
      <c r="N417" s="76"/>
      <c r="O417" s="76"/>
      <c r="P417" s="76"/>
      <c r="R417" s="76"/>
      <c r="S417" s="76"/>
      <c r="T417" s="76"/>
      <c r="U417" s="7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6"/>
        <v>6627195</v>
      </c>
      <c r="G418" s="117">
        <v>4405000</v>
      </c>
      <c r="H418" s="117">
        <v>1461595</v>
      </c>
      <c r="I418" s="117">
        <v>753900</v>
      </c>
      <c r="J418" s="117">
        <v>6700</v>
      </c>
      <c r="K418" s="36"/>
      <c r="L418" s="129" t="s">
        <v>2308</v>
      </c>
      <c r="M418" s="76"/>
      <c r="N418" s="76"/>
      <c r="O418" s="76"/>
      <c r="P418" s="76"/>
      <c r="R418" s="76"/>
      <c r="S418" s="76"/>
      <c r="T418" s="76"/>
      <c r="U418" s="7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>
        <f t="shared" si="6"/>
        <v>3387487</v>
      </c>
      <c r="G419" s="117">
        <v>1291150</v>
      </c>
      <c r="H419" s="117">
        <v>1654960</v>
      </c>
      <c r="I419" s="117">
        <v>74400</v>
      </c>
      <c r="J419" s="117">
        <v>366977</v>
      </c>
      <c r="K419" s="36"/>
      <c r="L419" s="129" t="s">
        <v>2319</v>
      </c>
      <c r="M419" s="76"/>
      <c r="N419" s="76"/>
      <c r="O419" s="76"/>
      <c r="P419" s="76"/>
      <c r="R419" s="76"/>
      <c r="S419" s="76"/>
      <c r="T419" s="76"/>
      <c r="U419" s="7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t="shared" si="6"/>
        <v>1717926</v>
      </c>
      <c r="G420" s="117">
        <v>54000</v>
      </c>
      <c r="H420" s="117">
        <v>1630246</v>
      </c>
      <c r="I420" s="117">
        <v>0</v>
      </c>
      <c r="J420" s="117">
        <v>33680</v>
      </c>
      <c r="K420" s="36"/>
      <c r="L420" s="129" t="s">
        <v>2308</v>
      </c>
      <c r="M420" s="76"/>
      <c r="N420" s="76"/>
      <c r="O420" s="76"/>
      <c r="P420" s="76"/>
      <c r="R420" s="76"/>
      <c r="S420" s="76"/>
      <c r="T420" s="76"/>
      <c r="U420" s="7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6"/>
        <v>1258133</v>
      </c>
      <c r="G421" s="117">
        <v>0</v>
      </c>
      <c r="H421" s="117">
        <v>951955</v>
      </c>
      <c r="I421" s="117">
        <v>0</v>
      </c>
      <c r="J421" s="117">
        <v>306178</v>
      </c>
      <c r="K421" s="36"/>
      <c r="L421" s="129" t="s">
        <v>2319</v>
      </c>
      <c r="M421" s="76"/>
      <c r="N421" s="76"/>
      <c r="O421" s="76"/>
      <c r="P421" s="76"/>
      <c r="R421" s="76"/>
      <c r="S421" s="76"/>
      <c r="T421" s="76"/>
      <c r="U421" s="7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6"/>
        <v>5873267</v>
      </c>
      <c r="G422" s="117">
        <v>1061500</v>
      </c>
      <c r="H422" s="117">
        <v>3926680</v>
      </c>
      <c r="I422" s="117">
        <v>552500</v>
      </c>
      <c r="J422" s="117">
        <v>332587</v>
      </c>
      <c r="K422" s="36"/>
      <c r="L422" s="129" t="s">
        <v>2308</v>
      </c>
      <c r="M422" s="76"/>
      <c r="N422" s="76"/>
      <c r="O422" s="76"/>
      <c r="P422" s="76"/>
      <c r="R422" s="76"/>
      <c r="S422" s="76"/>
      <c r="T422" s="76"/>
      <c r="U422" s="7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6"/>
        <v>1406487</v>
      </c>
      <c r="G423" s="117">
        <v>0</v>
      </c>
      <c r="H423" s="117">
        <v>1358947</v>
      </c>
      <c r="I423" s="117">
        <v>0</v>
      </c>
      <c r="J423" s="117">
        <v>47540</v>
      </c>
      <c r="K423" s="36"/>
      <c r="L423" s="129" t="s">
        <v>2308</v>
      </c>
      <c r="M423" s="76"/>
      <c r="N423" s="76"/>
      <c r="O423" s="76"/>
      <c r="P423" s="76"/>
      <c r="R423" s="76"/>
      <c r="S423" s="76"/>
      <c r="T423" s="76"/>
      <c r="U423" s="7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6"/>
        <v>2470017</v>
      </c>
      <c r="G424" s="117">
        <v>350000</v>
      </c>
      <c r="H424" s="117">
        <v>2103666</v>
      </c>
      <c r="I424" s="117">
        <v>0</v>
      </c>
      <c r="J424" s="117">
        <v>16351</v>
      </c>
      <c r="K424" s="36"/>
      <c r="L424" s="129" t="s">
        <v>2308</v>
      </c>
      <c r="M424" s="76"/>
      <c r="N424" s="76"/>
      <c r="O424" s="76"/>
      <c r="P424" s="76"/>
      <c r="R424" s="76"/>
      <c r="S424" s="76"/>
      <c r="T424" s="76"/>
      <c r="U424" s="7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6"/>
        <v>781613</v>
      </c>
      <c r="G425" s="117">
        <v>8500</v>
      </c>
      <c r="H425" s="117">
        <v>565113</v>
      </c>
      <c r="I425" s="117">
        <v>0</v>
      </c>
      <c r="J425" s="117">
        <v>208000</v>
      </c>
      <c r="K425" s="36"/>
      <c r="L425" s="129" t="s">
        <v>2308</v>
      </c>
      <c r="M425" s="76"/>
      <c r="N425" s="76"/>
      <c r="O425" s="76"/>
      <c r="P425" s="76"/>
      <c r="R425" s="76"/>
      <c r="S425" s="76"/>
      <c r="T425" s="76"/>
      <c r="U425" s="7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6"/>
        <v>4199573</v>
      </c>
      <c r="G426" s="117">
        <v>576700</v>
      </c>
      <c r="H426" s="117">
        <v>2560998</v>
      </c>
      <c r="I426" s="117">
        <v>312220</v>
      </c>
      <c r="J426" s="117">
        <v>749655</v>
      </c>
      <c r="K426" s="36"/>
      <c r="L426" s="129" t="s">
        <v>2308</v>
      </c>
      <c r="M426" s="76"/>
      <c r="N426" s="76"/>
      <c r="O426" s="76"/>
      <c r="P426" s="76"/>
      <c r="R426" s="76"/>
      <c r="S426" s="76"/>
      <c r="T426" s="76"/>
      <c r="U426" s="7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6"/>
        <v>8698967</v>
      </c>
      <c r="G427" s="117">
        <v>2273800</v>
      </c>
      <c r="H427" s="117">
        <v>4184947</v>
      </c>
      <c r="I427" s="117">
        <v>0</v>
      </c>
      <c r="J427" s="117">
        <v>2240220</v>
      </c>
      <c r="K427" s="36"/>
      <c r="L427" s="129" t="s">
        <v>2308</v>
      </c>
      <c r="M427" s="76"/>
      <c r="N427" s="76"/>
      <c r="O427" s="76"/>
      <c r="P427" s="76"/>
      <c r="R427" s="76"/>
      <c r="S427" s="76"/>
      <c r="T427" s="76"/>
      <c r="U427" s="7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6"/>
        <v>19600459</v>
      </c>
      <c r="G428" s="117">
        <v>0</v>
      </c>
      <c r="H428" s="117">
        <v>876459</v>
      </c>
      <c r="I428" s="117">
        <v>0</v>
      </c>
      <c r="J428" s="117">
        <v>18724000</v>
      </c>
      <c r="K428" s="36"/>
      <c r="L428" s="129" t="s">
        <v>2308</v>
      </c>
      <c r="M428" s="76"/>
      <c r="N428" s="76"/>
      <c r="O428" s="76"/>
      <c r="P428" s="76"/>
      <c r="R428" s="76"/>
      <c r="S428" s="76"/>
      <c r="T428" s="76"/>
      <c r="U428" s="7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6"/>
        <v>7151707</v>
      </c>
      <c r="G429" s="117">
        <v>19400</v>
      </c>
      <c r="H429" s="117">
        <v>3272650</v>
      </c>
      <c r="I429" s="117">
        <v>146500</v>
      </c>
      <c r="J429" s="117">
        <v>3713157</v>
      </c>
      <c r="K429" s="36"/>
      <c r="L429" s="129" t="s">
        <v>2319</v>
      </c>
      <c r="N429" s="76"/>
      <c r="O429" s="76"/>
      <c r="P429" s="76"/>
      <c r="R429" s="76"/>
      <c r="S429" s="76"/>
      <c r="T429" s="76"/>
      <c r="U429" s="7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6"/>
        <v>1531994</v>
      </c>
      <c r="G430" s="117">
        <v>537000</v>
      </c>
      <c r="H430" s="117">
        <v>974494</v>
      </c>
      <c r="I430" s="117">
        <v>0</v>
      </c>
      <c r="J430" s="117">
        <v>20500</v>
      </c>
      <c r="K430" s="36"/>
      <c r="L430" s="129" t="s">
        <v>2308</v>
      </c>
      <c r="M430" s="76"/>
      <c r="N430" s="76"/>
      <c r="O430" s="76"/>
      <c r="P430" s="76"/>
      <c r="R430" s="76"/>
      <c r="S430" s="76"/>
      <c r="T430" s="76"/>
      <c r="U430" s="7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6"/>
        <v>2727074</v>
      </c>
      <c r="G431" s="117">
        <v>772500</v>
      </c>
      <c r="H431" s="117">
        <v>208971</v>
      </c>
      <c r="I431" s="117">
        <v>1104700</v>
      </c>
      <c r="J431" s="117">
        <v>640903</v>
      </c>
      <c r="K431" s="36"/>
      <c r="L431" s="129" t="s">
        <v>2308</v>
      </c>
      <c r="M431" s="76"/>
      <c r="N431" s="76"/>
      <c r="O431" s="76"/>
      <c r="P431" s="76"/>
      <c r="R431" s="76"/>
      <c r="S431" s="76"/>
      <c r="T431" s="76"/>
      <c r="U431" s="7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6"/>
        <v>6905852</v>
      </c>
      <c r="G432" s="117">
        <v>2869821</v>
      </c>
      <c r="H432" s="117">
        <v>1874345</v>
      </c>
      <c r="I432" s="117">
        <v>623000</v>
      </c>
      <c r="J432" s="117">
        <v>1538686</v>
      </c>
      <c r="K432" s="36"/>
      <c r="L432" s="129" t="s">
        <v>2308</v>
      </c>
      <c r="M432" s="76"/>
      <c r="N432" s="76"/>
      <c r="O432" s="76"/>
      <c r="P432" s="76"/>
      <c r="R432" s="76"/>
      <c r="S432" s="76"/>
      <c r="T432" s="76"/>
      <c r="U432" s="7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>
        <f t="shared" si="6"/>
        <v>149833</v>
      </c>
      <c r="G433" s="117">
        <v>0</v>
      </c>
      <c r="H433" s="117">
        <v>116493</v>
      </c>
      <c r="I433" s="117">
        <v>0</v>
      </c>
      <c r="J433" s="117">
        <v>33340</v>
      </c>
      <c r="K433" s="36"/>
      <c r="L433" s="129" t="s">
        <v>2308</v>
      </c>
      <c r="M433" s="76"/>
      <c r="N433" s="76"/>
      <c r="O433" s="76"/>
      <c r="P433" s="76"/>
      <c r="R433" s="76"/>
      <c r="S433" s="76"/>
      <c r="T433" s="76"/>
      <c r="U433" s="7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t="shared" si="6"/>
        <v>18495936</v>
      </c>
      <c r="G434" s="117">
        <v>1476345</v>
      </c>
      <c r="H434" s="117">
        <v>4210867</v>
      </c>
      <c r="I434" s="117">
        <v>944027</v>
      </c>
      <c r="J434" s="117">
        <v>11864697</v>
      </c>
      <c r="K434" s="36"/>
      <c r="L434" s="129" t="s">
        <v>2308</v>
      </c>
      <c r="M434" s="76"/>
      <c r="N434" s="76"/>
      <c r="O434" s="76"/>
      <c r="P434" s="76"/>
      <c r="R434" s="76"/>
      <c r="S434" s="76"/>
      <c r="T434" s="76"/>
      <c r="U434" s="7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6"/>
        <v>2827069</v>
      </c>
      <c r="G435" s="117">
        <v>186300</v>
      </c>
      <c r="H435" s="117">
        <v>1906584</v>
      </c>
      <c r="I435" s="117">
        <v>550000</v>
      </c>
      <c r="J435" s="117">
        <v>184185</v>
      </c>
      <c r="K435" s="36"/>
      <c r="L435" s="129" t="s">
        <v>2319</v>
      </c>
      <c r="M435" s="76"/>
      <c r="N435" s="76"/>
      <c r="O435" s="76"/>
      <c r="P435" s="76"/>
      <c r="R435" s="76"/>
      <c r="S435" s="76"/>
      <c r="T435" s="76"/>
      <c r="U435" s="7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6"/>
        <v>3821178</v>
      </c>
      <c r="G436" s="117">
        <v>0</v>
      </c>
      <c r="H436" s="117">
        <v>2060822</v>
      </c>
      <c r="I436" s="117">
        <v>40502</v>
      </c>
      <c r="J436" s="117">
        <v>1719854</v>
      </c>
      <c r="K436" s="36"/>
      <c r="L436" s="129" t="s">
        <v>2319</v>
      </c>
      <c r="M436" s="76"/>
      <c r="N436" s="76"/>
      <c r="O436" s="76"/>
      <c r="P436" s="76"/>
      <c r="R436" s="76"/>
      <c r="S436" s="76"/>
      <c r="T436" s="76"/>
      <c r="U436" s="7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6"/>
        <v>4496105</v>
      </c>
      <c r="G437" s="117">
        <v>1120200</v>
      </c>
      <c r="H437" s="117">
        <v>2503836</v>
      </c>
      <c r="I437" s="117">
        <v>55500</v>
      </c>
      <c r="J437" s="117">
        <v>816569</v>
      </c>
      <c r="K437" s="36"/>
      <c r="L437" s="129" t="s">
        <v>2319</v>
      </c>
      <c r="M437" s="76"/>
      <c r="N437" s="76"/>
      <c r="O437" s="76"/>
      <c r="P437" s="76"/>
      <c r="R437" s="76"/>
      <c r="S437" s="76"/>
      <c r="T437" s="76"/>
      <c r="U437" s="7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6"/>
        <v>1875679</v>
      </c>
      <c r="G438" s="117">
        <v>420400</v>
      </c>
      <c r="H438" s="117">
        <v>96888</v>
      </c>
      <c r="I438" s="117">
        <v>768000</v>
      </c>
      <c r="J438" s="117">
        <v>590391</v>
      </c>
      <c r="K438" s="36"/>
      <c r="L438" s="129" t="s">
        <v>2308</v>
      </c>
      <c r="M438" s="76"/>
      <c r="N438" s="76"/>
      <c r="O438" s="76"/>
      <c r="P438" s="76"/>
      <c r="R438" s="76"/>
      <c r="S438" s="76"/>
      <c r="T438" s="76"/>
      <c r="U438" s="7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6"/>
        <v>890993</v>
      </c>
      <c r="G439" s="117">
        <v>321700</v>
      </c>
      <c r="H439" s="117">
        <v>355721</v>
      </c>
      <c r="I439" s="117">
        <v>69350</v>
      </c>
      <c r="J439" s="117">
        <v>144222</v>
      </c>
      <c r="K439" s="63"/>
      <c r="L439" s="129" t="s">
        <v>2308</v>
      </c>
      <c r="M439" s="76"/>
      <c r="N439" s="76"/>
      <c r="O439" s="76"/>
      <c r="P439" s="76"/>
      <c r="R439" s="76"/>
      <c r="S439" s="76"/>
      <c r="T439" s="76"/>
      <c r="U439" s="7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6"/>
        <v>9652079</v>
      </c>
      <c r="G440" s="117">
        <v>603650</v>
      </c>
      <c r="H440" s="117">
        <v>3049759</v>
      </c>
      <c r="I440" s="117">
        <v>254500</v>
      </c>
      <c r="J440" s="117">
        <v>5744170</v>
      </c>
      <c r="K440" s="36"/>
      <c r="L440" s="129" t="s">
        <v>2308</v>
      </c>
      <c r="M440" s="76"/>
      <c r="N440" s="76"/>
      <c r="O440" s="76"/>
      <c r="P440" s="76"/>
      <c r="R440" s="76"/>
      <c r="S440" s="76"/>
      <c r="T440" s="76"/>
      <c r="U440" s="7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6"/>
        <v>6996858</v>
      </c>
      <c r="G441" s="117">
        <v>2293400</v>
      </c>
      <c r="H441" s="117">
        <v>1875310</v>
      </c>
      <c r="I441" s="117">
        <v>121000</v>
      </c>
      <c r="J441" s="117">
        <v>2707148</v>
      </c>
      <c r="K441" s="36"/>
      <c r="L441" s="129" t="s">
        <v>2308</v>
      </c>
      <c r="M441" s="76"/>
      <c r="N441" s="76"/>
      <c r="O441" s="76"/>
      <c r="P441" s="76"/>
      <c r="R441" s="76"/>
      <c r="S441" s="76"/>
      <c r="T441" s="76"/>
      <c r="U441" s="7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6"/>
        <v>31402</v>
      </c>
      <c r="G442" s="117">
        <v>0</v>
      </c>
      <c r="H442" s="117">
        <v>31402</v>
      </c>
      <c r="I442" s="117">
        <v>0</v>
      </c>
      <c r="J442" s="117">
        <v>0</v>
      </c>
      <c r="K442" s="36"/>
      <c r="L442" s="129" t="s">
        <v>2319</v>
      </c>
      <c r="M442" s="76"/>
      <c r="N442" s="76"/>
      <c r="O442" s="76"/>
      <c r="P442" s="76"/>
      <c r="R442" s="76"/>
      <c r="S442" s="76"/>
      <c r="T442" s="76"/>
      <c r="U442" s="7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6"/>
        <v>3974411</v>
      </c>
      <c r="G443" s="117">
        <v>1219250</v>
      </c>
      <c r="H443" s="117">
        <v>2052211</v>
      </c>
      <c r="I443" s="117">
        <v>27690</v>
      </c>
      <c r="J443" s="117">
        <v>675260</v>
      </c>
      <c r="K443" s="36"/>
      <c r="L443" s="129" t="s">
        <v>2319</v>
      </c>
      <c r="M443" s="76"/>
      <c r="N443" s="76"/>
      <c r="O443" s="76"/>
      <c r="P443" s="76"/>
      <c r="R443" s="76"/>
      <c r="S443" s="76"/>
      <c r="T443" s="76"/>
      <c r="U443" s="7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6"/>
        <v>524913</v>
      </c>
      <c r="G444" s="117">
        <v>0</v>
      </c>
      <c r="H444" s="117">
        <v>439313</v>
      </c>
      <c r="I444" s="117">
        <v>0</v>
      </c>
      <c r="J444" s="117">
        <v>85600</v>
      </c>
      <c r="K444" s="36"/>
      <c r="L444" s="129" t="s">
        <v>2308</v>
      </c>
      <c r="M444" s="76"/>
      <c r="N444" s="76"/>
      <c r="O444" s="76"/>
      <c r="P444" s="76"/>
      <c r="R444" s="76"/>
      <c r="S444" s="76"/>
      <c r="T444" s="76"/>
      <c r="U444" s="7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6"/>
        <v>962995</v>
      </c>
      <c r="G445" s="117">
        <v>10250</v>
      </c>
      <c r="H445" s="117">
        <v>893934</v>
      </c>
      <c r="I445" s="117">
        <v>0</v>
      </c>
      <c r="J445" s="117">
        <v>58811</v>
      </c>
      <c r="K445" s="36"/>
      <c r="L445" s="129" t="s">
        <v>2308</v>
      </c>
      <c r="M445" s="76"/>
      <c r="N445" s="76"/>
      <c r="O445" s="76"/>
      <c r="P445" s="76"/>
      <c r="R445" s="76"/>
      <c r="S445" s="76"/>
      <c r="T445" s="76"/>
      <c r="U445" s="7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6"/>
        <v>7073337</v>
      </c>
      <c r="G446" s="117">
        <v>1899000</v>
      </c>
      <c r="H446" s="117">
        <v>1785830</v>
      </c>
      <c r="I446" s="117">
        <v>0</v>
      </c>
      <c r="J446" s="117">
        <v>3388507</v>
      </c>
      <c r="K446" s="36"/>
      <c r="L446" s="129" t="s">
        <v>2308</v>
      </c>
      <c r="M446" s="76"/>
      <c r="N446" s="76"/>
      <c r="O446" s="76"/>
      <c r="P446" s="76"/>
      <c r="R446" s="76"/>
      <c r="S446" s="76"/>
      <c r="T446" s="76"/>
      <c r="U446" s="7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6"/>
        <v>5879943</v>
      </c>
      <c r="G447" s="117">
        <v>2811386</v>
      </c>
      <c r="H447" s="117">
        <v>2106757</v>
      </c>
      <c r="I447" s="117">
        <v>347000</v>
      </c>
      <c r="J447" s="117">
        <v>614800</v>
      </c>
      <c r="K447" s="36"/>
      <c r="L447" s="129" t="s">
        <v>2319</v>
      </c>
      <c r="M447" s="76"/>
      <c r="N447" s="76"/>
      <c r="O447" s="76"/>
      <c r="P447" s="76"/>
      <c r="R447" s="76"/>
      <c r="S447" s="76"/>
      <c r="T447" s="76"/>
      <c r="U447" s="7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6"/>
        <v>3182138</v>
      </c>
      <c r="G448" s="117">
        <v>0</v>
      </c>
      <c r="H448" s="117">
        <v>1833623</v>
      </c>
      <c r="I448" s="117">
        <v>1302500</v>
      </c>
      <c r="J448" s="117">
        <v>46015</v>
      </c>
      <c r="K448" s="36"/>
      <c r="L448" s="129" t="s">
        <v>2308</v>
      </c>
      <c r="M448" s="76"/>
      <c r="N448" s="76"/>
      <c r="O448" s="76"/>
      <c r="P448" s="76"/>
      <c r="R448" s="76"/>
      <c r="S448" s="76"/>
      <c r="T448" s="76"/>
      <c r="U448" s="7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6"/>
        <v>15611149</v>
      </c>
      <c r="G449" s="117">
        <v>8056011</v>
      </c>
      <c r="H449" s="117">
        <v>7095925</v>
      </c>
      <c r="I449" s="117">
        <v>255107</v>
      </c>
      <c r="J449" s="117">
        <v>204106</v>
      </c>
      <c r="K449" s="36"/>
      <c r="L449" s="129" t="s">
        <v>2308</v>
      </c>
      <c r="M449" s="76"/>
      <c r="N449" s="76"/>
      <c r="O449" s="76"/>
      <c r="P449" s="76"/>
      <c r="R449" s="76"/>
      <c r="S449" s="76"/>
      <c r="T449" s="76"/>
      <c r="U449" s="7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6"/>
        <v>30089197</v>
      </c>
      <c r="G450" s="117">
        <v>7731842</v>
      </c>
      <c r="H450" s="117">
        <v>14156987</v>
      </c>
      <c r="I450" s="117">
        <v>1533265</v>
      </c>
      <c r="J450" s="117">
        <v>6667103</v>
      </c>
      <c r="K450" s="36"/>
      <c r="L450" s="129" t="s">
        <v>2308</v>
      </c>
      <c r="M450" s="76"/>
      <c r="N450" s="76"/>
      <c r="O450" s="76"/>
      <c r="P450" s="76"/>
      <c r="R450" s="76"/>
      <c r="S450" s="76"/>
      <c r="T450" s="76"/>
      <c r="U450" s="7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>
        <f t="shared" si="6"/>
        <v>94418157</v>
      </c>
      <c r="G451" s="117">
        <v>57043649</v>
      </c>
      <c r="H451" s="117">
        <v>24230711</v>
      </c>
      <c r="I451" s="117">
        <v>6585143</v>
      </c>
      <c r="J451" s="117">
        <v>6558654</v>
      </c>
      <c r="K451" s="36"/>
      <c r="L451" s="129" t="s">
        <v>2319</v>
      </c>
      <c r="M451" s="76"/>
      <c r="N451" s="76"/>
      <c r="O451" s="76"/>
      <c r="P451" s="76"/>
      <c r="R451" s="76"/>
      <c r="S451" s="76"/>
      <c r="T451" s="76"/>
      <c r="U451" s="7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aca="true" t="shared" si="7" ref="F452:F515">G452+H452+I452+J452</f>
        <v>402068</v>
      </c>
      <c r="G452" s="117">
        <v>47300</v>
      </c>
      <c r="H452" s="117">
        <v>289768</v>
      </c>
      <c r="I452" s="117">
        <v>0</v>
      </c>
      <c r="J452" s="117">
        <v>65000</v>
      </c>
      <c r="K452" s="36"/>
      <c r="L452" s="129" t="s">
        <v>2308</v>
      </c>
      <c r="N452" s="76"/>
      <c r="O452" s="76"/>
      <c r="P452" s="76"/>
      <c r="R452" s="76"/>
      <c r="S452" s="76"/>
      <c r="T452" s="76"/>
      <c r="U452" s="7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7"/>
        <v>4122450</v>
      </c>
      <c r="G453" s="117">
        <v>3440439</v>
      </c>
      <c r="H453" s="117">
        <v>617511</v>
      </c>
      <c r="I453" s="117">
        <v>0</v>
      </c>
      <c r="J453" s="117">
        <v>64500</v>
      </c>
      <c r="K453" s="36"/>
      <c r="L453" s="129" t="s">
        <v>2308</v>
      </c>
      <c r="M453" s="76"/>
      <c r="N453" s="76"/>
      <c r="O453" s="76"/>
      <c r="P453" s="76"/>
      <c r="R453" s="76"/>
      <c r="S453" s="76"/>
      <c r="T453" s="76"/>
      <c r="U453" s="7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7"/>
        <v>1158900</v>
      </c>
      <c r="G454" s="117">
        <v>760000</v>
      </c>
      <c r="H454" s="117">
        <v>398900</v>
      </c>
      <c r="I454" s="117">
        <v>0</v>
      </c>
      <c r="J454" s="117">
        <v>0</v>
      </c>
      <c r="K454" s="36"/>
      <c r="L454" s="129" t="s">
        <v>2308</v>
      </c>
      <c r="M454" s="76"/>
      <c r="N454" s="76"/>
      <c r="O454" s="76"/>
      <c r="P454" s="76"/>
      <c r="R454" s="76"/>
      <c r="S454" s="76"/>
      <c r="T454" s="76"/>
      <c r="U454" s="7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7"/>
        <v>22210390</v>
      </c>
      <c r="G455" s="117">
        <v>13317823</v>
      </c>
      <c r="H455" s="117">
        <v>6287030</v>
      </c>
      <c r="I455" s="117">
        <v>323152</v>
      </c>
      <c r="J455" s="117">
        <v>2282385</v>
      </c>
      <c r="K455" s="36"/>
      <c r="L455" s="129" t="s">
        <v>2319</v>
      </c>
      <c r="M455" s="76"/>
      <c r="N455" s="76"/>
      <c r="O455" s="76"/>
      <c r="P455" s="76"/>
      <c r="R455" s="76"/>
      <c r="S455" s="76"/>
      <c r="T455" s="76"/>
      <c r="U455" s="7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7"/>
        <v>8319225</v>
      </c>
      <c r="G456" s="117">
        <v>4949086</v>
      </c>
      <c r="H456" s="117">
        <v>2759982</v>
      </c>
      <c r="I456" s="117">
        <v>120001</v>
      </c>
      <c r="J456" s="117">
        <v>490156</v>
      </c>
      <c r="K456" s="36"/>
      <c r="L456" s="129" t="s">
        <v>2319</v>
      </c>
      <c r="M456" s="76"/>
      <c r="N456" s="76"/>
      <c r="O456" s="76"/>
      <c r="P456" s="76"/>
      <c r="R456" s="76"/>
      <c r="S456" s="76"/>
      <c r="T456" s="76"/>
      <c r="U456" s="7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7"/>
        <v>135964</v>
      </c>
      <c r="G457" s="117">
        <v>0</v>
      </c>
      <c r="H457" s="117">
        <v>126014</v>
      </c>
      <c r="I457" s="117">
        <v>0</v>
      </c>
      <c r="J457" s="117">
        <v>9950</v>
      </c>
      <c r="K457" s="36"/>
      <c r="L457" s="129" t="s">
        <v>2319</v>
      </c>
      <c r="M457" s="76"/>
      <c r="N457" s="76"/>
      <c r="O457" s="76"/>
      <c r="P457" s="76"/>
      <c r="R457" s="76"/>
      <c r="S457" s="76"/>
      <c r="T457" s="76"/>
      <c r="U457" s="7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7"/>
        <v>41108997</v>
      </c>
      <c r="G458" s="117">
        <v>26496990</v>
      </c>
      <c r="H458" s="117">
        <v>4750215</v>
      </c>
      <c r="I458" s="117">
        <v>2850663</v>
      </c>
      <c r="J458" s="117">
        <v>7011129</v>
      </c>
      <c r="K458" s="36"/>
      <c r="L458" s="129" t="s">
        <v>2308</v>
      </c>
      <c r="M458" s="76"/>
      <c r="N458" s="76"/>
      <c r="O458" s="76"/>
      <c r="P458" s="76"/>
      <c r="R458" s="76"/>
      <c r="S458" s="76"/>
      <c r="T458" s="76"/>
      <c r="U458" s="7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7"/>
        <v>6320325</v>
      </c>
      <c r="G459" s="117">
        <v>3865250</v>
      </c>
      <c r="H459" s="117">
        <v>2150810</v>
      </c>
      <c r="I459" s="117">
        <v>23001</v>
      </c>
      <c r="J459" s="117">
        <v>281264</v>
      </c>
      <c r="K459" s="36"/>
      <c r="L459" s="129" t="s">
        <v>2308</v>
      </c>
      <c r="M459" s="76"/>
      <c r="N459" s="76"/>
      <c r="O459" s="76"/>
      <c r="P459" s="76"/>
      <c r="R459" s="76"/>
      <c r="S459" s="76"/>
      <c r="T459" s="76"/>
      <c r="U459" s="7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7"/>
        <v>11858710</v>
      </c>
      <c r="G460" s="117">
        <v>5621906</v>
      </c>
      <c r="H460" s="117">
        <v>5855564</v>
      </c>
      <c r="I460" s="117">
        <v>0</v>
      </c>
      <c r="J460" s="117">
        <v>381240</v>
      </c>
      <c r="K460" s="36"/>
      <c r="L460" s="129" t="s">
        <v>2308</v>
      </c>
      <c r="M460" s="76"/>
      <c r="N460" s="76"/>
      <c r="O460" s="76"/>
      <c r="P460" s="76"/>
      <c r="R460" s="76"/>
      <c r="S460" s="76"/>
      <c r="T460" s="76"/>
      <c r="U460" s="7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7"/>
        <v>24317439</v>
      </c>
      <c r="G461" s="117">
        <v>16403100</v>
      </c>
      <c r="H461" s="117">
        <v>7829297</v>
      </c>
      <c r="I461" s="117">
        <v>0</v>
      </c>
      <c r="J461" s="117">
        <v>85042</v>
      </c>
      <c r="K461" s="36"/>
      <c r="L461" s="129" t="s">
        <v>2308</v>
      </c>
      <c r="M461" s="76"/>
      <c r="N461" s="76"/>
      <c r="O461" s="76"/>
      <c r="P461" s="76"/>
      <c r="R461" s="76"/>
      <c r="S461" s="76"/>
      <c r="T461" s="76"/>
      <c r="U461" s="7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7"/>
        <v>7127679</v>
      </c>
      <c r="G462" s="117">
        <v>2011744</v>
      </c>
      <c r="H462" s="117">
        <v>4438446</v>
      </c>
      <c r="I462" s="117">
        <v>32402</v>
      </c>
      <c r="J462" s="117">
        <v>645087</v>
      </c>
      <c r="K462" s="36"/>
      <c r="L462" s="129" t="s">
        <v>2319</v>
      </c>
      <c r="M462" s="76"/>
      <c r="N462" s="76"/>
      <c r="O462" s="76"/>
      <c r="P462" s="76"/>
      <c r="R462" s="76"/>
      <c r="S462" s="76"/>
      <c r="T462" s="76"/>
      <c r="U462" s="7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7"/>
        <v>11968015</v>
      </c>
      <c r="G463" s="117">
        <v>10302031</v>
      </c>
      <c r="H463" s="117">
        <v>1204659</v>
      </c>
      <c r="I463" s="117">
        <v>378900</v>
      </c>
      <c r="J463" s="117">
        <v>82425</v>
      </c>
      <c r="K463" s="36"/>
      <c r="L463" s="129" t="s">
        <v>2308</v>
      </c>
      <c r="M463" s="76"/>
      <c r="N463" s="76"/>
      <c r="O463" s="76"/>
      <c r="P463" s="76"/>
      <c r="R463" s="76"/>
      <c r="S463" s="76"/>
      <c r="T463" s="76"/>
      <c r="U463" s="7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7"/>
        <v>4967954</v>
      </c>
      <c r="G464" s="117">
        <v>4123775</v>
      </c>
      <c r="H464" s="117">
        <v>668133</v>
      </c>
      <c r="I464" s="117">
        <v>8400</v>
      </c>
      <c r="J464" s="117">
        <v>167646</v>
      </c>
      <c r="K464" s="36"/>
      <c r="L464" s="129" t="s">
        <v>2319</v>
      </c>
      <c r="M464" s="76"/>
      <c r="N464" s="76"/>
      <c r="O464" s="76"/>
      <c r="P464" s="76"/>
      <c r="R464" s="76"/>
      <c r="S464" s="76"/>
      <c r="T464" s="76"/>
      <c r="U464" s="7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7"/>
        <v>897353</v>
      </c>
      <c r="G465" s="117">
        <v>327310</v>
      </c>
      <c r="H465" s="117">
        <v>568543</v>
      </c>
      <c r="I465" s="117">
        <v>0</v>
      </c>
      <c r="J465" s="117">
        <v>1500</v>
      </c>
      <c r="K465" s="36"/>
      <c r="L465" s="129" t="s">
        <v>2308</v>
      </c>
      <c r="M465" s="76"/>
      <c r="N465" s="76"/>
      <c r="O465" s="76"/>
      <c r="P465" s="76"/>
      <c r="R465" s="76"/>
      <c r="S465" s="76"/>
      <c r="T465" s="76"/>
      <c r="U465" s="7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7"/>
        <v>309528</v>
      </c>
      <c r="G466" s="117">
        <v>0</v>
      </c>
      <c r="H466" s="117">
        <v>309528</v>
      </c>
      <c r="I466" s="117">
        <v>0</v>
      </c>
      <c r="J466" s="117">
        <v>0</v>
      </c>
      <c r="K466" s="36"/>
      <c r="L466" s="129" t="s">
        <v>2319</v>
      </c>
      <c r="M466" s="76"/>
      <c r="N466" s="76"/>
      <c r="O466" s="76"/>
      <c r="P466" s="76"/>
      <c r="R466" s="76"/>
      <c r="S466" s="76"/>
      <c r="T466" s="76"/>
      <c r="U466" s="7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7"/>
        <v>1141345</v>
      </c>
      <c r="G467" s="117">
        <v>215000</v>
      </c>
      <c r="H467" s="117">
        <v>581225</v>
      </c>
      <c r="I467" s="117">
        <v>155170</v>
      </c>
      <c r="J467" s="117">
        <v>189950</v>
      </c>
      <c r="K467" s="36"/>
      <c r="L467" s="129" t="s">
        <v>2308</v>
      </c>
      <c r="M467" s="76"/>
      <c r="N467" s="76"/>
      <c r="O467" s="76"/>
      <c r="P467" s="76"/>
      <c r="R467" s="76"/>
      <c r="S467" s="76"/>
      <c r="T467" s="76"/>
      <c r="U467" s="7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7"/>
        <v>6622940</v>
      </c>
      <c r="G468" s="117">
        <v>2540430</v>
      </c>
      <c r="H468" s="117">
        <v>3450554</v>
      </c>
      <c r="I468" s="117">
        <v>1500</v>
      </c>
      <c r="J468" s="117">
        <v>630456</v>
      </c>
      <c r="K468" s="36"/>
      <c r="L468" s="129" t="s">
        <v>2308</v>
      </c>
      <c r="M468" s="76"/>
      <c r="N468" s="76"/>
      <c r="O468" s="76"/>
      <c r="P468" s="76"/>
      <c r="R468" s="76"/>
      <c r="S468" s="76"/>
      <c r="T468" s="76"/>
      <c r="U468" s="7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7"/>
        <v>3746655</v>
      </c>
      <c r="G469" s="117">
        <v>1337553</v>
      </c>
      <c r="H469" s="117">
        <v>2313101</v>
      </c>
      <c r="I469" s="117">
        <v>0</v>
      </c>
      <c r="J469" s="117">
        <v>96001</v>
      </c>
      <c r="K469" s="36"/>
      <c r="L469" s="129" t="s">
        <v>2308</v>
      </c>
      <c r="M469" s="76"/>
      <c r="N469" s="76"/>
      <c r="O469" s="76"/>
      <c r="P469" s="76"/>
      <c r="R469" s="76"/>
      <c r="S469" s="76"/>
      <c r="T469" s="76"/>
      <c r="U469" s="7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>
        <f t="shared" si="7"/>
        <v>1079356</v>
      </c>
      <c r="G470" s="117">
        <v>200000</v>
      </c>
      <c r="H470" s="117">
        <v>381745</v>
      </c>
      <c r="I470" s="117">
        <v>180000</v>
      </c>
      <c r="J470" s="117">
        <v>317611</v>
      </c>
      <c r="K470" s="36"/>
      <c r="L470" s="130" t="s">
        <v>2274</v>
      </c>
      <c r="M470" s="76"/>
      <c r="N470" s="76"/>
      <c r="O470" s="76"/>
      <c r="P470" s="76"/>
      <c r="R470" s="76"/>
      <c r="S470" s="76"/>
      <c r="T470" s="76"/>
      <c r="U470" s="7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t="shared" si="7"/>
        <v>3622121</v>
      </c>
      <c r="G471" s="117">
        <v>2215833</v>
      </c>
      <c r="H471" s="117">
        <v>1349688</v>
      </c>
      <c r="I471" s="117">
        <v>0</v>
      </c>
      <c r="J471" s="117">
        <v>56600</v>
      </c>
      <c r="K471" s="36"/>
      <c r="L471" s="129" t="s">
        <v>2319</v>
      </c>
      <c r="M471" s="76"/>
      <c r="N471" s="76"/>
      <c r="O471" s="76"/>
      <c r="P471" s="76"/>
      <c r="R471" s="76"/>
      <c r="S471" s="76"/>
      <c r="T471" s="76"/>
      <c r="U471" s="7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7"/>
        <v>4705159</v>
      </c>
      <c r="G472" s="117">
        <v>2454216</v>
      </c>
      <c r="H472" s="117">
        <v>1383884</v>
      </c>
      <c r="I472" s="117">
        <v>54000</v>
      </c>
      <c r="J472" s="117">
        <v>813059</v>
      </c>
      <c r="K472" s="36"/>
      <c r="L472" s="129" t="s">
        <v>2319</v>
      </c>
      <c r="M472" s="76"/>
      <c r="N472" s="76"/>
      <c r="O472" s="76"/>
      <c r="P472" s="76"/>
      <c r="R472" s="76"/>
      <c r="S472" s="76"/>
      <c r="T472" s="76"/>
      <c r="U472" s="7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7"/>
        <v>824861</v>
      </c>
      <c r="G473" s="117">
        <v>0</v>
      </c>
      <c r="H473" s="117">
        <v>792511</v>
      </c>
      <c r="I473" s="117">
        <v>1800</v>
      </c>
      <c r="J473" s="117">
        <v>30550</v>
      </c>
      <c r="K473" s="36"/>
      <c r="L473" s="129" t="s">
        <v>2308</v>
      </c>
      <c r="M473" s="76"/>
      <c r="N473" s="76"/>
      <c r="O473" s="76"/>
      <c r="P473" s="76"/>
      <c r="R473" s="76"/>
      <c r="S473" s="76"/>
      <c r="T473" s="76"/>
      <c r="U473" s="7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7"/>
        <v>19255651</v>
      </c>
      <c r="G474" s="117">
        <v>11124041</v>
      </c>
      <c r="H474" s="117">
        <v>6403145</v>
      </c>
      <c r="I474" s="117">
        <v>106088</v>
      </c>
      <c r="J474" s="117">
        <v>1622377</v>
      </c>
      <c r="K474" s="36"/>
      <c r="L474" s="129" t="s">
        <v>2308</v>
      </c>
      <c r="M474" s="76"/>
      <c r="N474" s="76"/>
      <c r="O474" s="76"/>
      <c r="P474" s="76"/>
      <c r="R474" s="76"/>
      <c r="S474" s="76"/>
      <c r="T474" s="76"/>
      <c r="U474" s="7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7"/>
        <v>5021912</v>
      </c>
      <c r="G475" s="117">
        <v>3282537</v>
      </c>
      <c r="H475" s="117">
        <v>1508490</v>
      </c>
      <c r="I475" s="117">
        <v>0</v>
      </c>
      <c r="J475" s="117">
        <v>230885</v>
      </c>
      <c r="K475" s="36"/>
      <c r="L475" s="129" t="s">
        <v>2308</v>
      </c>
      <c r="M475" s="76"/>
      <c r="N475" s="76"/>
      <c r="O475" s="76"/>
      <c r="P475" s="76"/>
      <c r="R475" s="76"/>
      <c r="S475" s="76"/>
      <c r="T475" s="76"/>
      <c r="U475" s="7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7"/>
        <v>2401545</v>
      </c>
      <c r="G476" s="117">
        <v>0</v>
      </c>
      <c r="H476" s="117">
        <v>0</v>
      </c>
      <c r="I476" s="117">
        <v>1188507</v>
      </c>
      <c r="J476" s="117">
        <v>1213038</v>
      </c>
      <c r="K476" s="36"/>
      <c r="L476" s="129" t="s">
        <v>2308</v>
      </c>
      <c r="M476" s="76"/>
      <c r="N476" s="76"/>
      <c r="O476" s="76"/>
      <c r="P476" s="76"/>
      <c r="R476" s="76"/>
      <c r="S476" s="76"/>
      <c r="T476" s="76"/>
      <c r="U476" s="7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7"/>
        <v>5437521</v>
      </c>
      <c r="G477" s="117">
        <v>2861280</v>
      </c>
      <c r="H477" s="117">
        <v>1882192</v>
      </c>
      <c r="I477" s="117">
        <v>203054</v>
      </c>
      <c r="J477" s="117">
        <v>490995</v>
      </c>
      <c r="K477" s="36"/>
      <c r="L477" s="129" t="s">
        <v>2308</v>
      </c>
      <c r="M477" s="76"/>
      <c r="N477" s="76"/>
      <c r="O477" s="76"/>
      <c r="P477" s="76"/>
      <c r="R477" s="76"/>
      <c r="S477" s="76"/>
      <c r="T477" s="76"/>
      <c r="U477" s="7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7"/>
        <v>850037</v>
      </c>
      <c r="G478" s="117">
        <v>0</v>
      </c>
      <c r="H478" s="117">
        <v>652902</v>
      </c>
      <c r="I478" s="117">
        <v>0</v>
      </c>
      <c r="J478" s="117">
        <v>197135</v>
      </c>
      <c r="K478" s="36"/>
      <c r="L478" s="129" t="s">
        <v>2308</v>
      </c>
      <c r="M478" s="76"/>
      <c r="N478" s="76"/>
      <c r="O478" s="76"/>
      <c r="P478" s="76"/>
      <c r="R478" s="76"/>
      <c r="S478" s="76"/>
      <c r="T478" s="76"/>
      <c r="U478" s="7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7"/>
        <v>13009633</v>
      </c>
      <c r="G479" s="117">
        <v>801058</v>
      </c>
      <c r="H479" s="117">
        <v>7056010</v>
      </c>
      <c r="I479" s="117">
        <v>500</v>
      </c>
      <c r="J479" s="117">
        <v>5152065</v>
      </c>
      <c r="K479" s="36"/>
      <c r="L479" s="129" t="s">
        <v>2319</v>
      </c>
      <c r="M479" s="76"/>
      <c r="N479" s="76"/>
      <c r="O479" s="76"/>
      <c r="P479" s="76"/>
      <c r="R479" s="76"/>
      <c r="S479" s="76"/>
      <c r="T479" s="76"/>
      <c r="U479" s="7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7"/>
        <v>971775</v>
      </c>
      <c r="G480" s="117">
        <v>0</v>
      </c>
      <c r="H480" s="117">
        <v>386175</v>
      </c>
      <c r="I480" s="117">
        <v>461000</v>
      </c>
      <c r="J480" s="117">
        <v>124600</v>
      </c>
      <c r="K480" s="36"/>
      <c r="L480" s="129" t="s">
        <v>2308</v>
      </c>
      <c r="M480" s="76"/>
      <c r="N480" s="76"/>
      <c r="O480" s="76"/>
      <c r="P480" s="76"/>
      <c r="R480" s="76"/>
      <c r="S480" s="76"/>
      <c r="T480" s="76"/>
      <c r="U480" s="7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>
        <f t="shared" si="7"/>
        <v>1761984</v>
      </c>
      <c r="G481" s="117">
        <v>460400</v>
      </c>
      <c r="H481" s="117">
        <v>992772</v>
      </c>
      <c r="I481" s="117">
        <v>0</v>
      </c>
      <c r="J481" s="117">
        <v>308812</v>
      </c>
      <c r="K481" s="36"/>
      <c r="L481" s="130" t="s">
        <v>2274</v>
      </c>
      <c r="M481" s="76"/>
      <c r="N481" s="76"/>
      <c r="O481" s="76"/>
      <c r="P481" s="76"/>
      <c r="R481" s="76"/>
      <c r="S481" s="76"/>
      <c r="T481" s="76"/>
      <c r="U481" s="7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 t="shared" si="7"/>
        <v>7905947</v>
      </c>
      <c r="G482" s="117">
        <v>283500</v>
      </c>
      <c r="H482" s="117">
        <v>1154281</v>
      </c>
      <c r="I482" s="117">
        <v>253915</v>
      </c>
      <c r="J482" s="117">
        <v>6214251</v>
      </c>
      <c r="K482" s="36"/>
      <c r="L482" s="129" t="s">
        <v>2319</v>
      </c>
      <c r="M482" s="76"/>
      <c r="N482" s="76"/>
      <c r="O482" s="76"/>
      <c r="P482" s="76"/>
      <c r="R482" s="76"/>
      <c r="S482" s="76"/>
      <c r="T482" s="76"/>
      <c r="U482" s="7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 t="shared" si="7"/>
        <v>686132</v>
      </c>
      <c r="G483" s="117">
        <v>0</v>
      </c>
      <c r="H483" s="117">
        <v>581132</v>
      </c>
      <c r="I483" s="117">
        <v>0</v>
      </c>
      <c r="J483" s="117">
        <v>105000</v>
      </c>
      <c r="K483" s="36"/>
      <c r="L483" s="129" t="s">
        <v>2308</v>
      </c>
      <c r="M483" s="76"/>
      <c r="N483" s="76"/>
      <c r="O483" s="76"/>
      <c r="P483" s="76"/>
      <c r="R483" s="76"/>
      <c r="S483" s="76"/>
      <c r="T483" s="76"/>
      <c r="U483" s="7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>
        <f t="shared" si="7"/>
        <v>9413531</v>
      </c>
      <c r="G484" s="117">
        <v>91805</v>
      </c>
      <c r="H484" s="117">
        <v>4168419</v>
      </c>
      <c r="I484" s="117">
        <v>854782</v>
      </c>
      <c r="J484" s="117">
        <v>4298525</v>
      </c>
      <c r="K484" s="36"/>
      <c r="L484" s="129" t="s">
        <v>2319</v>
      </c>
      <c r="M484" s="76"/>
      <c r="N484" s="76"/>
      <c r="O484" s="76"/>
      <c r="P484" s="76"/>
      <c r="R484" s="76"/>
      <c r="S484" s="76"/>
      <c r="T484" s="76"/>
      <c r="U484" s="7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 t="shared" si="7"/>
        <v>9195490</v>
      </c>
      <c r="G485" s="117">
        <v>570250</v>
      </c>
      <c r="H485" s="117">
        <v>5838743</v>
      </c>
      <c r="I485" s="117">
        <v>0</v>
      </c>
      <c r="J485" s="117">
        <v>2786497</v>
      </c>
      <c r="K485" s="36"/>
      <c r="L485" s="129" t="s">
        <v>2319</v>
      </c>
      <c r="M485" s="76"/>
      <c r="N485" s="76"/>
      <c r="O485" s="76"/>
      <c r="P485" s="76"/>
      <c r="R485" s="76"/>
      <c r="S485" s="76"/>
      <c r="T485" s="76"/>
      <c r="U485" s="7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>
        <f t="shared" si="7"/>
        <v>1471301</v>
      </c>
      <c r="G486" s="117">
        <v>145514</v>
      </c>
      <c r="H486" s="117">
        <v>807874</v>
      </c>
      <c r="I486" s="117">
        <v>0</v>
      </c>
      <c r="J486" s="117">
        <v>517913</v>
      </c>
      <c r="K486" s="36"/>
      <c r="L486" s="129" t="s">
        <v>2308</v>
      </c>
      <c r="M486" s="76"/>
      <c r="N486" s="76"/>
      <c r="O486" s="76"/>
      <c r="P486" s="76"/>
      <c r="R486" s="76"/>
      <c r="S486" s="76"/>
      <c r="T486" s="76"/>
      <c r="U486" s="7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>
        <f t="shared" si="7"/>
        <v>201055</v>
      </c>
      <c r="G487" s="117">
        <v>0</v>
      </c>
      <c r="H487" s="117">
        <v>201055</v>
      </c>
      <c r="I487" s="117">
        <v>0</v>
      </c>
      <c r="J487" s="117">
        <v>0</v>
      </c>
      <c r="K487" s="36"/>
      <c r="L487" s="129" t="s">
        <v>2319</v>
      </c>
      <c r="M487" s="76"/>
      <c r="N487" s="76"/>
      <c r="O487" s="76"/>
      <c r="P487" s="76"/>
      <c r="R487" s="76"/>
      <c r="S487" s="76"/>
      <c r="T487" s="76"/>
      <c r="U487" s="7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t="shared" si="7"/>
        <v>1308977</v>
      </c>
      <c r="G488" s="117">
        <v>175400</v>
      </c>
      <c r="H488" s="117">
        <v>951640</v>
      </c>
      <c r="I488" s="117">
        <v>0</v>
      </c>
      <c r="J488" s="117">
        <v>181937</v>
      </c>
      <c r="K488" s="36"/>
      <c r="L488" s="129" t="s">
        <v>2319</v>
      </c>
      <c r="M488" s="76"/>
      <c r="N488" s="76"/>
      <c r="O488" s="76"/>
      <c r="P488" s="76"/>
      <c r="R488" s="76"/>
      <c r="S488" s="76"/>
      <c r="T488" s="76"/>
      <c r="U488" s="7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7"/>
        <v>4637361</v>
      </c>
      <c r="G489" s="117">
        <v>0</v>
      </c>
      <c r="H489" s="117">
        <v>730202</v>
      </c>
      <c r="I489" s="117">
        <v>0</v>
      </c>
      <c r="J489" s="117">
        <v>3907159</v>
      </c>
      <c r="K489" s="36"/>
      <c r="L489" s="129" t="s">
        <v>2308</v>
      </c>
      <c r="M489" s="76"/>
      <c r="N489" s="76"/>
      <c r="O489" s="76"/>
      <c r="P489" s="76"/>
      <c r="R489" s="76"/>
      <c r="S489" s="76"/>
      <c r="T489" s="76"/>
      <c r="U489" s="7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7"/>
        <v>9051885</v>
      </c>
      <c r="G490" s="117">
        <v>0</v>
      </c>
      <c r="H490" s="117">
        <v>856509</v>
      </c>
      <c r="I490" s="117">
        <v>7979000</v>
      </c>
      <c r="J490" s="117">
        <v>216376</v>
      </c>
      <c r="K490" s="36"/>
      <c r="L490" s="129" t="s">
        <v>2308</v>
      </c>
      <c r="M490" s="76"/>
      <c r="N490" s="76"/>
      <c r="O490" s="76"/>
      <c r="P490" s="76"/>
      <c r="R490" s="76"/>
      <c r="S490" s="76"/>
      <c r="T490" s="76"/>
      <c r="U490" s="7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7"/>
        <v>25492124</v>
      </c>
      <c r="G491" s="117">
        <v>834556</v>
      </c>
      <c r="H491" s="117">
        <v>7072857</v>
      </c>
      <c r="I491" s="117">
        <v>6456752</v>
      </c>
      <c r="J491" s="117">
        <v>11127959</v>
      </c>
      <c r="K491" s="36"/>
      <c r="L491" s="129" t="s">
        <v>2319</v>
      </c>
      <c r="M491" s="76"/>
      <c r="N491" s="76"/>
      <c r="O491" s="76"/>
      <c r="P491" s="76"/>
      <c r="R491" s="76"/>
      <c r="S491" s="76"/>
      <c r="T491" s="76"/>
      <c r="U491" s="7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7"/>
        <v>4936875</v>
      </c>
      <c r="G492" s="117">
        <v>1049000</v>
      </c>
      <c r="H492" s="117">
        <v>3344490</v>
      </c>
      <c r="I492" s="117">
        <v>7400</v>
      </c>
      <c r="J492" s="117">
        <v>535985</v>
      </c>
      <c r="K492" s="36"/>
      <c r="L492" s="129" t="s">
        <v>2319</v>
      </c>
      <c r="M492" s="76"/>
      <c r="N492" s="76"/>
      <c r="O492" s="76"/>
      <c r="P492" s="76"/>
      <c r="R492" s="76"/>
      <c r="S492" s="76"/>
      <c r="T492" s="76"/>
      <c r="U492" s="7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7"/>
        <v>3416046</v>
      </c>
      <c r="G493" s="117">
        <v>1768700</v>
      </c>
      <c r="H493" s="117">
        <v>588795</v>
      </c>
      <c r="I493" s="117">
        <v>0</v>
      </c>
      <c r="J493" s="117">
        <v>1058551</v>
      </c>
      <c r="K493" s="36"/>
      <c r="L493" s="129" t="s">
        <v>2319</v>
      </c>
      <c r="M493" s="76"/>
      <c r="N493" s="76"/>
      <c r="O493" s="76"/>
      <c r="P493" s="76"/>
      <c r="R493" s="76"/>
      <c r="S493" s="76"/>
      <c r="T493" s="76"/>
      <c r="U493" s="7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7"/>
        <v>328290</v>
      </c>
      <c r="G494" s="117">
        <v>0</v>
      </c>
      <c r="H494" s="117">
        <v>205794</v>
      </c>
      <c r="I494" s="117">
        <v>24368</v>
      </c>
      <c r="J494" s="117">
        <v>98128</v>
      </c>
      <c r="K494" s="36"/>
      <c r="L494" s="129" t="s">
        <v>2319</v>
      </c>
      <c r="M494" s="76"/>
      <c r="N494" s="76"/>
      <c r="O494" s="76"/>
      <c r="P494" s="76"/>
      <c r="R494" s="76"/>
      <c r="S494" s="76"/>
      <c r="T494" s="76"/>
      <c r="U494" s="7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7"/>
        <v>176925</v>
      </c>
      <c r="G495" s="117">
        <v>0</v>
      </c>
      <c r="H495" s="117">
        <v>58650</v>
      </c>
      <c r="I495" s="117">
        <v>0</v>
      </c>
      <c r="J495" s="117">
        <v>118275</v>
      </c>
      <c r="K495" s="36"/>
      <c r="L495" s="129" t="s">
        <v>2319</v>
      </c>
      <c r="M495" s="76"/>
      <c r="N495" s="76"/>
      <c r="O495" s="76"/>
      <c r="P495" s="76"/>
      <c r="R495" s="76"/>
      <c r="S495" s="76"/>
      <c r="T495" s="76"/>
      <c r="U495" s="7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7"/>
        <v>392831</v>
      </c>
      <c r="G496" s="117">
        <v>70600</v>
      </c>
      <c r="H496" s="117">
        <v>39575</v>
      </c>
      <c r="I496" s="117">
        <v>40953</v>
      </c>
      <c r="J496" s="117">
        <v>241703</v>
      </c>
      <c r="K496" s="36"/>
      <c r="L496" s="129" t="s">
        <v>2319</v>
      </c>
      <c r="M496" s="76"/>
      <c r="N496" s="76"/>
      <c r="O496" s="76"/>
      <c r="P496" s="76"/>
      <c r="R496" s="76"/>
      <c r="S496" s="76"/>
      <c r="T496" s="76"/>
      <c r="U496" s="7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7"/>
        <v>461930</v>
      </c>
      <c r="G497" s="117">
        <v>5350</v>
      </c>
      <c r="H497" s="117">
        <v>186970</v>
      </c>
      <c r="I497" s="117">
        <v>269110</v>
      </c>
      <c r="J497" s="117">
        <v>500</v>
      </c>
      <c r="K497" s="36"/>
      <c r="L497" s="129" t="s">
        <v>2319</v>
      </c>
      <c r="M497" s="76"/>
      <c r="N497" s="76"/>
      <c r="O497" s="76"/>
      <c r="P497" s="76"/>
      <c r="R497" s="76"/>
      <c r="S497" s="76"/>
      <c r="T497" s="76"/>
      <c r="U497" s="7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7"/>
        <v>3991975</v>
      </c>
      <c r="G498" s="117">
        <v>11550</v>
      </c>
      <c r="H498" s="117">
        <v>272495</v>
      </c>
      <c r="I498" s="117">
        <v>48220</v>
      </c>
      <c r="J498" s="117">
        <v>3659710</v>
      </c>
      <c r="K498" s="36"/>
      <c r="L498" s="129" t="s">
        <v>2319</v>
      </c>
      <c r="M498" s="76"/>
      <c r="N498" s="76"/>
      <c r="O498" s="76"/>
      <c r="P498" s="76"/>
      <c r="R498" s="76"/>
      <c r="S498" s="76"/>
      <c r="T498" s="76"/>
      <c r="U498" s="7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7"/>
        <v>918127</v>
      </c>
      <c r="G499" s="117">
        <v>0</v>
      </c>
      <c r="H499" s="117">
        <v>190418</v>
      </c>
      <c r="I499" s="117">
        <v>687704</v>
      </c>
      <c r="J499" s="117">
        <v>40005</v>
      </c>
      <c r="K499" s="36"/>
      <c r="L499" s="129" t="s">
        <v>2308</v>
      </c>
      <c r="N499" s="76"/>
      <c r="O499" s="76"/>
      <c r="P499" s="76"/>
      <c r="R499" s="76"/>
      <c r="S499" s="76"/>
      <c r="T499" s="76"/>
      <c r="U499" s="7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7"/>
        <v>352286</v>
      </c>
      <c r="G500" s="117">
        <v>0</v>
      </c>
      <c r="H500" s="117">
        <v>143886</v>
      </c>
      <c r="I500" s="117">
        <v>0</v>
      </c>
      <c r="J500" s="117">
        <v>208400</v>
      </c>
      <c r="K500" s="36"/>
      <c r="L500" s="129" t="s">
        <v>2319</v>
      </c>
      <c r="M500" s="76"/>
      <c r="N500" s="76"/>
      <c r="O500" s="76"/>
      <c r="P500" s="76"/>
      <c r="R500" s="76"/>
      <c r="S500" s="76"/>
      <c r="T500" s="76"/>
      <c r="U500" s="7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7"/>
        <v>1112921</v>
      </c>
      <c r="G501" s="117">
        <v>80000</v>
      </c>
      <c r="H501" s="117">
        <v>445572</v>
      </c>
      <c r="I501" s="117">
        <v>100132</v>
      </c>
      <c r="J501" s="117">
        <v>487217</v>
      </c>
      <c r="K501" s="36"/>
      <c r="L501" s="129" t="s">
        <v>2308</v>
      </c>
      <c r="M501" s="76"/>
      <c r="N501" s="76"/>
      <c r="O501" s="76"/>
      <c r="P501" s="76"/>
      <c r="R501" s="76"/>
      <c r="S501" s="76"/>
      <c r="T501" s="76"/>
      <c r="U501" s="7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7"/>
        <v>1442915</v>
      </c>
      <c r="G502" s="117">
        <v>395800</v>
      </c>
      <c r="H502" s="117">
        <v>838889</v>
      </c>
      <c r="I502" s="117">
        <v>11806</v>
      </c>
      <c r="J502" s="117">
        <v>196420</v>
      </c>
      <c r="K502" s="36"/>
      <c r="L502" s="129" t="s">
        <v>2319</v>
      </c>
      <c r="M502" s="76"/>
      <c r="N502" s="76"/>
      <c r="O502" s="76"/>
      <c r="P502" s="76"/>
      <c r="R502" s="76"/>
      <c r="S502" s="76"/>
      <c r="T502" s="76"/>
      <c r="U502" s="7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7"/>
        <v>608026</v>
      </c>
      <c r="G503" s="117">
        <v>16700</v>
      </c>
      <c r="H503" s="117">
        <v>102531</v>
      </c>
      <c r="I503" s="117">
        <v>80600</v>
      </c>
      <c r="J503" s="117">
        <v>408195</v>
      </c>
      <c r="K503" s="36"/>
      <c r="L503" s="129" t="s">
        <v>2319</v>
      </c>
      <c r="M503" s="76"/>
      <c r="N503" s="76"/>
      <c r="O503" s="76"/>
      <c r="P503" s="76"/>
      <c r="R503" s="76"/>
      <c r="S503" s="76"/>
      <c r="T503" s="76"/>
      <c r="U503" s="7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7"/>
        <v>153086</v>
      </c>
      <c r="G504" s="117">
        <v>0</v>
      </c>
      <c r="H504" s="117">
        <v>21978</v>
      </c>
      <c r="I504" s="117">
        <v>21000</v>
      </c>
      <c r="J504" s="117">
        <v>110108</v>
      </c>
      <c r="K504" s="36"/>
      <c r="L504" s="129" t="s">
        <v>2319</v>
      </c>
      <c r="M504" s="76"/>
      <c r="N504" s="76"/>
      <c r="O504" s="76"/>
      <c r="P504" s="76"/>
      <c r="R504" s="76"/>
      <c r="S504" s="76"/>
      <c r="T504" s="76"/>
      <c r="U504" s="7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7"/>
        <v>231064</v>
      </c>
      <c r="G505" s="117">
        <v>0</v>
      </c>
      <c r="H505" s="117">
        <v>202364</v>
      </c>
      <c r="I505" s="117">
        <v>1000</v>
      </c>
      <c r="J505" s="117">
        <v>27700</v>
      </c>
      <c r="K505" s="36"/>
      <c r="L505" s="129" t="s">
        <v>2308</v>
      </c>
      <c r="M505" s="76"/>
      <c r="N505" s="76"/>
      <c r="O505" s="76"/>
      <c r="P505" s="76"/>
      <c r="R505" s="76"/>
      <c r="S505" s="76"/>
      <c r="T505" s="76"/>
      <c r="U505" s="7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7"/>
        <v>1343683</v>
      </c>
      <c r="G506" s="117">
        <v>312223</v>
      </c>
      <c r="H506" s="117">
        <v>662165</v>
      </c>
      <c r="I506" s="117">
        <v>71250</v>
      </c>
      <c r="J506" s="117">
        <v>298045</v>
      </c>
      <c r="K506" s="36"/>
      <c r="L506" s="129" t="s">
        <v>2308</v>
      </c>
      <c r="M506" s="76"/>
      <c r="N506" s="76"/>
      <c r="O506" s="76"/>
      <c r="P506" s="76"/>
      <c r="R506" s="76"/>
      <c r="S506" s="76"/>
      <c r="T506" s="76"/>
      <c r="U506" s="7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7"/>
        <v>673436</v>
      </c>
      <c r="G507" s="117">
        <v>11075</v>
      </c>
      <c r="H507" s="117">
        <v>251172</v>
      </c>
      <c r="I507" s="117">
        <v>129500</v>
      </c>
      <c r="J507" s="117">
        <v>281689</v>
      </c>
      <c r="K507" s="36"/>
      <c r="L507" s="129" t="s">
        <v>2319</v>
      </c>
      <c r="M507" s="76"/>
      <c r="N507" s="76"/>
      <c r="O507" s="76"/>
      <c r="P507" s="76"/>
      <c r="R507" s="76"/>
      <c r="S507" s="76"/>
      <c r="T507" s="76"/>
      <c r="U507" s="7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7"/>
        <v>613655</v>
      </c>
      <c r="G508" s="117">
        <v>10000</v>
      </c>
      <c r="H508" s="117">
        <v>483555</v>
      </c>
      <c r="I508" s="117">
        <v>0</v>
      </c>
      <c r="J508" s="117">
        <v>120100</v>
      </c>
      <c r="K508" s="36"/>
      <c r="L508" s="129" t="s">
        <v>2308</v>
      </c>
      <c r="M508" s="76"/>
      <c r="N508" s="76"/>
      <c r="O508" s="76"/>
      <c r="P508" s="76"/>
      <c r="R508" s="76"/>
      <c r="S508" s="76"/>
      <c r="T508" s="76"/>
      <c r="U508" s="7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7"/>
        <v>2393981</v>
      </c>
      <c r="G509" s="117">
        <v>0</v>
      </c>
      <c r="H509" s="117">
        <v>1443336</v>
      </c>
      <c r="I509" s="117">
        <v>32752</v>
      </c>
      <c r="J509" s="117">
        <v>917893</v>
      </c>
      <c r="K509" s="36"/>
      <c r="L509" s="129" t="s">
        <v>2308</v>
      </c>
      <c r="M509" s="76"/>
      <c r="N509" s="76"/>
      <c r="O509" s="76"/>
      <c r="P509" s="76"/>
      <c r="R509" s="76"/>
      <c r="S509" s="76"/>
      <c r="T509" s="76"/>
      <c r="U509" s="7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7"/>
        <v>18874925</v>
      </c>
      <c r="G510" s="117">
        <v>1195693</v>
      </c>
      <c r="H510" s="117">
        <v>6397485</v>
      </c>
      <c r="I510" s="117">
        <v>181924</v>
      </c>
      <c r="J510" s="117">
        <v>11099823</v>
      </c>
      <c r="K510" s="36"/>
      <c r="L510" s="129" t="s">
        <v>2308</v>
      </c>
      <c r="M510" s="76"/>
      <c r="N510" s="76"/>
      <c r="O510" s="76"/>
      <c r="P510" s="76"/>
      <c r="R510" s="76"/>
      <c r="S510" s="76"/>
      <c r="T510" s="76"/>
      <c r="U510" s="7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7"/>
        <v>4087278</v>
      </c>
      <c r="G511" s="117">
        <v>812350</v>
      </c>
      <c r="H511" s="117">
        <v>2164266</v>
      </c>
      <c r="I511" s="117">
        <v>424200</v>
      </c>
      <c r="J511" s="117">
        <v>686462</v>
      </c>
      <c r="K511" s="36"/>
      <c r="L511" s="129" t="s">
        <v>2319</v>
      </c>
      <c r="M511" s="76"/>
      <c r="N511" s="76"/>
      <c r="O511" s="76"/>
      <c r="P511" s="76"/>
      <c r="R511" s="76"/>
      <c r="S511" s="76"/>
      <c r="T511" s="76"/>
      <c r="U511" s="7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>
        <f t="shared" si="7"/>
        <v>5994169</v>
      </c>
      <c r="G512" s="117">
        <v>61000</v>
      </c>
      <c r="H512" s="117">
        <v>2318406</v>
      </c>
      <c r="I512" s="117">
        <v>0</v>
      </c>
      <c r="J512" s="117">
        <v>3614763</v>
      </c>
      <c r="K512" s="36"/>
      <c r="L512" s="129" t="s">
        <v>2308</v>
      </c>
      <c r="M512" s="76"/>
      <c r="N512" s="76"/>
      <c r="O512" s="76"/>
      <c r="P512" s="76"/>
      <c r="R512" s="76"/>
      <c r="S512" s="76"/>
      <c r="T512" s="76"/>
      <c r="U512" s="7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>
        <f t="shared" si="7"/>
        <v>101682</v>
      </c>
      <c r="G513" s="117">
        <v>0</v>
      </c>
      <c r="H513" s="117">
        <v>40782</v>
      </c>
      <c r="I513" s="117">
        <v>0</v>
      </c>
      <c r="J513" s="117">
        <v>60900</v>
      </c>
      <c r="K513" s="36"/>
      <c r="L513" s="129" t="s">
        <v>2308</v>
      </c>
      <c r="M513" s="76"/>
      <c r="N513" s="76"/>
      <c r="O513" s="76"/>
      <c r="P513" s="76"/>
      <c r="R513" s="76"/>
      <c r="S513" s="76"/>
      <c r="T513" s="76"/>
      <c r="U513" s="7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 t="shared" si="7"/>
        <v>17746540</v>
      </c>
      <c r="G514" s="117">
        <v>1563135</v>
      </c>
      <c r="H514" s="117">
        <v>5556171</v>
      </c>
      <c r="I514" s="117">
        <v>14000</v>
      </c>
      <c r="J514" s="117">
        <v>10613234</v>
      </c>
      <c r="K514" s="36"/>
      <c r="L514" s="129" t="s">
        <v>2308</v>
      </c>
      <c r="M514" s="76"/>
      <c r="N514" s="76"/>
      <c r="O514" s="76"/>
      <c r="P514" s="76"/>
      <c r="R514" s="76"/>
      <c r="S514" s="76"/>
      <c r="T514" s="76"/>
      <c r="U514" s="7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>
        <f t="shared" si="7"/>
        <v>2867939</v>
      </c>
      <c r="G515" s="117">
        <v>2580140</v>
      </c>
      <c r="H515" s="117">
        <v>258679</v>
      </c>
      <c r="I515" s="117">
        <v>0</v>
      </c>
      <c r="J515" s="117">
        <v>29120</v>
      </c>
      <c r="K515" s="63"/>
      <c r="L515" s="129" t="s">
        <v>2319</v>
      </c>
      <c r="M515" s="76"/>
      <c r="N515" s="76"/>
      <c r="O515" s="76"/>
      <c r="P515" s="76"/>
      <c r="R515" s="76"/>
      <c r="S515" s="76"/>
      <c r="T515" s="76"/>
      <c r="U515" s="7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 aca="true" t="shared" si="8" ref="F516:F579">G516+H516+I516+J516</f>
        <v>24564159</v>
      </c>
      <c r="G516" s="117">
        <v>2852478</v>
      </c>
      <c r="H516" s="117">
        <v>3421224</v>
      </c>
      <c r="I516" s="117">
        <v>8952440</v>
      </c>
      <c r="J516" s="117">
        <v>9338017</v>
      </c>
      <c r="K516" s="36"/>
      <c r="L516" s="129" t="s">
        <v>2319</v>
      </c>
      <c r="M516" s="76"/>
      <c r="N516" s="76"/>
      <c r="O516" s="76"/>
      <c r="P516" s="76"/>
      <c r="R516" s="76"/>
      <c r="S516" s="76"/>
      <c r="T516" s="76"/>
      <c r="U516" s="7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>
        <f t="shared" si="8"/>
        <v>7747743</v>
      </c>
      <c r="G517" s="117">
        <v>636398</v>
      </c>
      <c r="H517" s="117">
        <v>714788</v>
      </c>
      <c r="I517" s="117">
        <v>5552800</v>
      </c>
      <c r="J517" s="117">
        <v>843757</v>
      </c>
      <c r="K517" s="36"/>
      <c r="L517" s="129" t="s">
        <v>2308</v>
      </c>
      <c r="M517" s="76"/>
      <c r="N517" s="76"/>
      <c r="O517" s="76"/>
      <c r="P517" s="76"/>
      <c r="R517" s="76"/>
      <c r="S517" s="76"/>
      <c r="T517" s="76"/>
      <c r="U517" s="7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t="shared" si="8"/>
        <v>15645491</v>
      </c>
      <c r="G518" s="117">
        <v>7337180</v>
      </c>
      <c r="H518" s="117">
        <v>3485048</v>
      </c>
      <c r="I518" s="117">
        <v>1797357</v>
      </c>
      <c r="J518" s="117">
        <v>3025906</v>
      </c>
      <c r="K518" s="36"/>
      <c r="L518" s="129" t="s">
        <v>2308</v>
      </c>
      <c r="M518" s="76"/>
      <c r="N518" s="76"/>
      <c r="O518" s="76"/>
      <c r="P518" s="76"/>
      <c r="R518" s="76"/>
      <c r="S518" s="76"/>
      <c r="T518" s="76"/>
      <c r="U518" s="7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8"/>
        <v>723508</v>
      </c>
      <c r="G519" s="117">
        <v>0</v>
      </c>
      <c r="H519" s="117">
        <v>639359</v>
      </c>
      <c r="I519" s="117">
        <v>0</v>
      </c>
      <c r="J519" s="117">
        <v>84149</v>
      </c>
      <c r="K519" s="36"/>
      <c r="L519" s="129" t="s">
        <v>2308</v>
      </c>
      <c r="M519" s="76"/>
      <c r="N519" s="76"/>
      <c r="O519" s="76"/>
      <c r="P519" s="76"/>
      <c r="R519" s="76"/>
      <c r="S519" s="76"/>
      <c r="T519" s="76"/>
      <c r="U519" s="7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8"/>
        <v>35100</v>
      </c>
      <c r="G520" s="117">
        <v>24000</v>
      </c>
      <c r="H520" s="117">
        <v>11100</v>
      </c>
      <c r="I520" s="117">
        <v>0</v>
      </c>
      <c r="J520" s="117">
        <v>0</v>
      </c>
      <c r="K520" s="36"/>
      <c r="L520" s="129" t="s">
        <v>2308</v>
      </c>
      <c r="M520" s="76"/>
      <c r="N520" s="76"/>
      <c r="O520" s="76"/>
      <c r="P520" s="76"/>
      <c r="R520" s="76"/>
      <c r="S520" s="76"/>
      <c r="T520" s="76"/>
      <c r="U520" s="7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8"/>
        <v>18387913</v>
      </c>
      <c r="G521" s="117">
        <v>8636770</v>
      </c>
      <c r="H521" s="117">
        <v>2682615</v>
      </c>
      <c r="I521" s="117">
        <v>10607</v>
      </c>
      <c r="J521" s="117">
        <v>7057921</v>
      </c>
      <c r="K521" s="36"/>
      <c r="L521" s="129" t="s">
        <v>2308</v>
      </c>
      <c r="M521" s="76"/>
      <c r="N521" s="76"/>
      <c r="O521" s="76"/>
      <c r="P521" s="76"/>
      <c r="R521" s="76"/>
      <c r="S521" s="76"/>
      <c r="T521" s="76"/>
      <c r="U521" s="7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8"/>
        <v>1694497</v>
      </c>
      <c r="G522" s="117">
        <v>418000</v>
      </c>
      <c r="H522" s="117">
        <v>906677</v>
      </c>
      <c r="I522" s="117">
        <v>0</v>
      </c>
      <c r="J522" s="117">
        <v>369820</v>
      </c>
      <c r="K522" s="36"/>
      <c r="L522" s="129" t="s">
        <v>2319</v>
      </c>
      <c r="M522" s="76"/>
      <c r="N522" s="76"/>
      <c r="O522" s="76"/>
      <c r="P522" s="76"/>
      <c r="R522" s="76"/>
      <c r="S522" s="76"/>
      <c r="T522" s="76"/>
      <c r="U522" s="7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>
        <f t="shared" si="8"/>
        <v>1153508</v>
      </c>
      <c r="G523" s="117">
        <v>753390</v>
      </c>
      <c r="H523" s="117">
        <v>210318</v>
      </c>
      <c r="I523" s="117">
        <v>67200</v>
      </c>
      <c r="J523" s="117">
        <v>122600</v>
      </c>
      <c r="K523" s="50"/>
      <c r="L523" s="130" t="s">
        <v>2274</v>
      </c>
      <c r="M523" s="76"/>
      <c r="N523" s="76"/>
      <c r="O523" s="76"/>
      <c r="P523" s="76"/>
      <c r="R523" s="76"/>
      <c r="S523" s="76"/>
      <c r="T523" s="76"/>
      <c r="U523" s="7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t="shared" si="8"/>
        <v>1390191</v>
      </c>
      <c r="G524" s="117">
        <v>0</v>
      </c>
      <c r="H524" s="117">
        <v>742904</v>
      </c>
      <c r="I524" s="117">
        <v>0</v>
      </c>
      <c r="J524" s="117">
        <v>647287</v>
      </c>
      <c r="K524" s="36"/>
      <c r="L524" s="129" t="s">
        <v>2308</v>
      </c>
      <c r="M524" s="76"/>
      <c r="N524" s="76"/>
      <c r="O524" s="76"/>
      <c r="P524" s="76"/>
      <c r="R524" s="76"/>
      <c r="S524" s="76"/>
      <c r="T524" s="76"/>
      <c r="U524" s="7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8"/>
        <v>166884</v>
      </c>
      <c r="G525" s="117">
        <v>0</v>
      </c>
      <c r="H525" s="117">
        <v>140484</v>
      </c>
      <c r="I525" s="117">
        <v>5000</v>
      </c>
      <c r="J525" s="117">
        <v>21400</v>
      </c>
      <c r="K525" s="36"/>
      <c r="L525" s="129" t="s">
        <v>2319</v>
      </c>
      <c r="M525" s="76"/>
      <c r="N525" s="76"/>
      <c r="O525" s="76"/>
      <c r="P525" s="76"/>
      <c r="R525" s="76"/>
      <c r="S525" s="76"/>
      <c r="T525" s="76"/>
      <c r="U525" s="7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8"/>
        <v>20978592</v>
      </c>
      <c r="G526" s="117">
        <v>0</v>
      </c>
      <c r="H526" s="117">
        <v>1022254</v>
      </c>
      <c r="I526" s="117">
        <v>16000000</v>
      </c>
      <c r="J526" s="117">
        <v>3956338</v>
      </c>
      <c r="K526" s="36"/>
      <c r="L526" s="129" t="s">
        <v>2308</v>
      </c>
      <c r="M526" s="76"/>
      <c r="N526" s="76"/>
      <c r="O526" s="76"/>
      <c r="P526" s="76"/>
      <c r="R526" s="76"/>
      <c r="S526" s="76"/>
      <c r="T526" s="76"/>
      <c r="U526" s="7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8"/>
        <v>1295398</v>
      </c>
      <c r="G527" s="117">
        <v>194400</v>
      </c>
      <c r="H527" s="117">
        <v>226688</v>
      </c>
      <c r="I527" s="117">
        <v>675500</v>
      </c>
      <c r="J527" s="117">
        <v>198810</v>
      </c>
      <c r="K527" s="36"/>
      <c r="L527" s="129" t="s">
        <v>2319</v>
      </c>
      <c r="M527" s="76"/>
      <c r="N527" s="76"/>
      <c r="O527" s="76"/>
      <c r="P527" s="76"/>
      <c r="R527" s="76"/>
      <c r="S527" s="76"/>
      <c r="T527" s="76"/>
      <c r="U527" s="7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8"/>
        <v>23438113</v>
      </c>
      <c r="G528" s="117">
        <v>5508003</v>
      </c>
      <c r="H528" s="117">
        <v>2332047</v>
      </c>
      <c r="I528" s="117">
        <v>13816776</v>
      </c>
      <c r="J528" s="117">
        <v>1781287</v>
      </c>
      <c r="K528" s="36"/>
      <c r="L528" s="129" t="s">
        <v>2308</v>
      </c>
      <c r="M528" s="76"/>
      <c r="N528" s="76"/>
      <c r="O528" s="76"/>
      <c r="P528" s="76"/>
      <c r="R528" s="76"/>
      <c r="S528" s="76"/>
      <c r="T528" s="76"/>
      <c r="U528" s="7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8"/>
        <v>2695839</v>
      </c>
      <c r="G529" s="117">
        <v>1337300</v>
      </c>
      <c r="H529" s="117">
        <v>806853</v>
      </c>
      <c r="I529" s="117">
        <v>0</v>
      </c>
      <c r="J529" s="117">
        <v>551686</v>
      </c>
      <c r="K529" s="36"/>
      <c r="L529" s="129" t="s">
        <v>2308</v>
      </c>
      <c r="M529" s="76"/>
      <c r="N529" s="76"/>
      <c r="O529" s="76"/>
      <c r="P529" s="76"/>
      <c r="R529" s="76"/>
      <c r="S529" s="76"/>
      <c r="T529" s="76"/>
      <c r="U529" s="7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>
        <f t="shared" si="8"/>
        <v>69302</v>
      </c>
      <c r="G530" s="117">
        <v>0</v>
      </c>
      <c r="H530" s="117">
        <v>68702</v>
      </c>
      <c r="I530" s="117">
        <v>0</v>
      </c>
      <c r="J530" s="117">
        <v>600</v>
      </c>
      <c r="K530" s="36"/>
      <c r="L530" s="129" t="s">
        <v>2319</v>
      </c>
      <c r="M530" s="76"/>
      <c r="N530" s="76"/>
      <c r="O530" s="76"/>
      <c r="P530" s="76"/>
      <c r="R530" s="76"/>
      <c r="S530" s="76"/>
      <c r="T530" s="76"/>
      <c r="U530" s="7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t="shared" si="8"/>
        <v>748240</v>
      </c>
      <c r="G531" s="117">
        <v>0</v>
      </c>
      <c r="H531" s="117">
        <v>451647</v>
      </c>
      <c r="I531" s="117">
        <v>99490</v>
      </c>
      <c r="J531" s="117">
        <v>197103</v>
      </c>
      <c r="K531" s="36"/>
      <c r="L531" s="129" t="s">
        <v>2308</v>
      </c>
      <c r="M531" s="76"/>
      <c r="N531" s="76"/>
      <c r="O531" s="76"/>
      <c r="P531" s="76"/>
      <c r="R531" s="76"/>
      <c r="S531" s="76"/>
      <c r="T531" s="76"/>
      <c r="U531" s="7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8"/>
        <v>256562</v>
      </c>
      <c r="G532" s="117">
        <v>0</v>
      </c>
      <c r="H532" s="117">
        <v>8362</v>
      </c>
      <c r="I532" s="117">
        <v>0</v>
      </c>
      <c r="J532" s="117">
        <v>248200</v>
      </c>
      <c r="K532" s="36"/>
      <c r="L532" s="129" t="s">
        <v>2308</v>
      </c>
      <c r="M532" s="76"/>
      <c r="N532" s="76"/>
      <c r="O532" s="76"/>
      <c r="P532" s="76"/>
      <c r="R532" s="76"/>
      <c r="S532" s="76"/>
      <c r="T532" s="76"/>
      <c r="U532" s="7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>
        <f t="shared" si="8"/>
        <v>1372418</v>
      </c>
      <c r="G533" s="117">
        <v>251680</v>
      </c>
      <c r="H533" s="117">
        <v>926168</v>
      </c>
      <c r="I533" s="117">
        <v>42350</v>
      </c>
      <c r="J533" s="117">
        <v>152220</v>
      </c>
      <c r="K533" s="36"/>
      <c r="L533" s="129" t="s">
        <v>2308</v>
      </c>
      <c r="M533" s="76"/>
      <c r="N533" s="76"/>
      <c r="O533" s="76"/>
      <c r="P533" s="76"/>
      <c r="R533" s="76"/>
      <c r="S533" s="76"/>
      <c r="T533" s="76"/>
      <c r="U533" s="7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t="shared" si="8"/>
        <v>1044570</v>
      </c>
      <c r="G534" s="117">
        <v>262650</v>
      </c>
      <c r="H534" s="117">
        <v>603070</v>
      </c>
      <c r="I534" s="117">
        <v>65500</v>
      </c>
      <c r="J534" s="117">
        <v>113350</v>
      </c>
      <c r="K534" s="36"/>
      <c r="L534" s="129" t="s">
        <v>2308</v>
      </c>
      <c r="M534" s="76"/>
      <c r="N534" s="76"/>
      <c r="O534" s="76"/>
      <c r="P534" s="76"/>
      <c r="R534" s="76"/>
      <c r="S534" s="76"/>
      <c r="T534" s="76"/>
      <c r="U534" s="7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8"/>
        <v>892163</v>
      </c>
      <c r="G535" s="117">
        <v>0</v>
      </c>
      <c r="H535" s="117">
        <v>251971</v>
      </c>
      <c r="I535" s="117">
        <v>65773</v>
      </c>
      <c r="J535" s="117">
        <v>574419</v>
      </c>
      <c r="K535" s="36"/>
      <c r="L535" s="129" t="s">
        <v>2308</v>
      </c>
      <c r="M535" s="76"/>
      <c r="N535" s="76"/>
      <c r="O535" s="76"/>
      <c r="P535" s="76"/>
      <c r="R535" s="76"/>
      <c r="S535" s="76"/>
      <c r="T535" s="76"/>
      <c r="U535" s="7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8"/>
        <v>499927</v>
      </c>
      <c r="G536" s="117">
        <v>0</v>
      </c>
      <c r="H536" s="117">
        <v>214917</v>
      </c>
      <c r="I536" s="117">
        <v>15100</v>
      </c>
      <c r="J536" s="117">
        <v>269910</v>
      </c>
      <c r="K536" s="36"/>
      <c r="L536" s="129" t="s">
        <v>2308</v>
      </c>
      <c r="M536" s="76"/>
      <c r="N536" s="76"/>
      <c r="O536" s="76"/>
      <c r="P536" s="76"/>
      <c r="R536" s="76"/>
      <c r="S536" s="76"/>
      <c r="T536" s="76"/>
      <c r="U536" s="7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8"/>
        <v>1191944</v>
      </c>
      <c r="G537" s="117">
        <v>753100</v>
      </c>
      <c r="H537" s="117">
        <v>155310</v>
      </c>
      <c r="I537" s="117">
        <v>10400</v>
      </c>
      <c r="J537" s="117">
        <v>273134</v>
      </c>
      <c r="K537" s="36"/>
      <c r="L537" s="129" t="s">
        <v>2308</v>
      </c>
      <c r="M537" s="76"/>
      <c r="N537" s="76"/>
      <c r="O537" s="76"/>
      <c r="P537" s="76"/>
      <c r="R537" s="76"/>
      <c r="S537" s="76"/>
      <c r="T537" s="76"/>
      <c r="U537" s="7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8"/>
        <v>320761</v>
      </c>
      <c r="G538" s="117">
        <v>0</v>
      </c>
      <c r="H538" s="117">
        <v>208270</v>
      </c>
      <c r="I538" s="117">
        <v>0</v>
      </c>
      <c r="J538" s="117">
        <v>112491</v>
      </c>
      <c r="K538" s="36"/>
      <c r="L538" s="129" t="s">
        <v>2308</v>
      </c>
      <c r="M538" s="76"/>
      <c r="N538" s="76"/>
      <c r="O538" s="76"/>
      <c r="P538" s="76"/>
      <c r="R538" s="76"/>
      <c r="S538" s="76"/>
      <c r="T538" s="76"/>
      <c r="U538" s="7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8"/>
        <v>1081289</v>
      </c>
      <c r="G539" s="117">
        <v>74100</v>
      </c>
      <c r="H539" s="117">
        <v>809239</v>
      </c>
      <c r="I539" s="117">
        <v>32100</v>
      </c>
      <c r="J539" s="117">
        <v>165850</v>
      </c>
      <c r="K539" s="36"/>
      <c r="L539" s="129" t="s">
        <v>2308</v>
      </c>
      <c r="M539" s="76"/>
      <c r="N539" s="76"/>
      <c r="O539" s="76"/>
      <c r="P539" s="76"/>
      <c r="R539" s="76"/>
      <c r="S539" s="76"/>
      <c r="T539" s="76"/>
      <c r="U539" s="7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8"/>
        <v>1278884</v>
      </c>
      <c r="G540" s="117">
        <v>265700</v>
      </c>
      <c r="H540" s="117">
        <v>601564</v>
      </c>
      <c r="I540" s="117">
        <v>35560</v>
      </c>
      <c r="J540" s="117">
        <v>376060</v>
      </c>
      <c r="K540" s="36"/>
      <c r="L540" s="129" t="s">
        <v>2308</v>
      </c>
      <c r="M540" s="76"/>
      <c r="N540" s="76"/>
      <c r="O540" s="76"/>
      <c r="P540" s="76"/>
      <c r="R540" s="76"/>
      <c r="S540" s="76"/>
      <c r="T540" s="76"/>
      <c r="U540" s="7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8"/>
        <v>1864935</v>
      </c>
      <c r="G541" s="117">
        <v>350000</v>
      </c>
      <c r="H541" s="117">
        <v>1066343</v>
      </c>
      <c r="I541" s="117">
        <v>80000</v>
      </c>
      <c r="J541" s="117">
        <v>368592</v>
      </c>
      <c r="K541" s="36"/>
      <c r="L541" s="129" t="s">
        <v>2319</v>
      </c>
      <c r="M541" s="76"/>
      <c r="N541" s="76"/>
      <c r="O541" s="76"/>
      <c r="P541" s="76"/>
      <c r="R541" s="76"/>
      <c r="S541" s="76"/>
      <c r="T541" s="76"/>
      <c r="U541" s="7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8"/>
        <v>213579</v>
      </c>
      <c r="G542" s="117">
        <v>0</v>
      </c>
      <c r="H542" s="117">
        <v>140473</v>
      </c>
      <c r="I542" s="117">
        <v>12000</v>
      </c>
      <c r="J542" s="117">
        <v>61106</v>
      </c>
      <c r="K542" s="36"/>
      <c r="L542" s="129" t="s">
        <v>2308</v>
      </c>
      <c r="M542" s="76"/>
      <c r="N542" s="76"/>
      <c r="O542" s="76"/>
      <c r="P542" s="76"/>
      <c r="R542" s="76"/>
      <c r="S542" s="76"/>
      <c r="T542" s="76"/>
      <c r="U542" s="7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8"/>
        <v>232283</v>
      </c>
      <c r="G543" s="117">
        <v>0</v>
      </c>
      <c r="H543" s="117">
        <v>190412</v>
      </c>
      <c r="I543" s="117">
        <v>0</v>
      </c>
      <c r="J543" s="117">
        <v>41871</v>
      </c>
      <c r="K543" s="36"/>
      <c r="L543" s="129" t="s">
        <v>2308</v>
      </c>
      <c r="M543" s="76"/>
      <c r="N543" s="76"/>
      <c r="O543" s="76"/>
      <c r="P543" s="76"/>
      <c r="R543" s="76"/>
      <c r="S543" s="76"/>
      <c r="T543" s="76"/>
      <c r="U543" s="7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8"/>
        <v>2427184</v>
      </c>
      <c r="G544" s="117">
        <v>347494</v>
      </c>
      <c r="H544" s="117">
        <v>280328</v>
      </c>
      <c r="I544" s="117">
        <v>0</v>
      </c>
      <c r="J544" s="117">
        <v>1799362</v>
      </c>
      <c r="K544" s="36"/>
      <c r="L544" s="129" t="s">
        <v>2308</v>
      </c>
      <c r="M544" s="76"/>
      <c r="N544" s="76"/>
      <c r="O544" s="76"/>
      <c r="P544" s="76"/>
      <c r="R544" s="76"/>
      <c r="S544" s="76"/>
      <c r="T544" s="76"/>
      <c r="U544" s="7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8"/>
        <v>335188</v>
      </c>
      <c r="G545" s="117">
        <v>0</v>
      </c>
      <c r="H545" s="117">
        <v>228321</v>
      </c>
      <c r="I545" s="117">
        <v>0</v>
      </c>
      <c r="J545" s="117">
        <v>106867</v>
      </c>
      <c r="K545" s="36"/>
      <c r="L545" s="129" t="s">
        <v>2308</v>
      </c>
      <c r="M545" s="76"/>
      <c r="N545" s="76"/>
      <c r="O545" s="76"/>
      <c r="P545" s="76"/>
      <c r="R545" s="76"/>
      <c r="S545" s="76"/>
      <c r="T545" s="76"/>
      <c r="U545" s="7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8"/>
        <v>254068</v>
      </c>
      <c r="G546" s="117">
        <v>6000</v>
      </c>
      <c r="H546" s="117">
        <v>149268</v>
      </c>
      <c r="I546" s="117">
        <v>66000</v>
      </c>
      <c r="J546" s="117">
        <v>32800</v>
      </c>
      <c r="K546" s="36"/>
      <c r="L546" s="129" t="s">
        <v>2308</v>
      </c>
      <c r="M546" s="76"/>
      <c r="N546" s="76"/>
      <c r="O546" s="76"/>
      <c r="P546" s="76"/>
      <c r="R546" s="76"/>
      <c r="S546" s="76"/>
      <c r="T546" s="76"/>
      <c r="U546" s="7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8"/>
        <v>2692459</v>
      </c>
      <c r="G547" s="117">
        <v>0</v>
      </c>
      <c r="H547" s="117">
        <v>2005256</v>
      </c>
      <c r="I547" s="117">
        <v>0</v>
      </c>
      <c r="J547" s="117">
        <v>687203</v>
      </c>
      <c r="K547" s="36"/>
      <c r="L547" s="129" t="s">
        <v>2319</v>
      </c>
      <c r="M547" s="76"/>
      <c r="N547" s="76"/>
      <c r="O547" s="76"/>
      <c r="P547" s="76"/>
      <c r="R547" s="76"/>
      <c r="S547" s="76"/>
      <c r="T547" s="76"/>
      <c r="U547" s="7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8"/>
        <v>1022387</v>
      </c>
      <c r="G548" s="117">
        <v>0</v>
      </c>
      <c r="H548" s="117">
        <v>1020854</v>
      </c>
      <c r="I548" s="117">
        <v>0</v>
      </c>
      <c r="J548" s="117">
        <v>1533</v>
      </c>
      <c r="K548" s="36"/>
      <c r="L548" s="129" t="s">
        <v>2319</v>
      </c>
      <c r="M548" s="76"/>
      <c r="N548" s="76"/>
      <c r="O548" s="76"/>
      <c r="P548" s="76"/>
      <c r="R548" s="76"/>
      <c r="S548" s="76"/>
      <c r="T548" s="76"/>
      <c r="U548" s="7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8"/>
        <v>860505</v>
      </c>
      <c r="G549" s="117">
        <v>441150</v>
      </c>
      <c r="H549" s="117">
        <v>248660</v>
      </c>
      <c r="I549" s="117">
        <v>65950</v>
      </c>
      <c r="J549" s="117">
        <v>104745</v>
      </c>
      <c r="K549" s="36"/>
      <c r="L549" s="129" t="s">
        <v>2308</v>
      </c>
      <c r="M549" s="76"/>
      <c r="N549" s="76"/>
      <c r="O549" s="76"/>
      <c r="P549" s="76"/>
      <c r="R549" s="76"/>
      <c r="S549" s="76"/>
      <c r="T549" s="76"/>
      <c r="U549" s="7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8"/>
        <v>55651</v>
      </c>
      <c r="G550" s="117">
        <v>0</v>
      </c>
      <c r="H550" s="117">
        <v>54851</v>
      </c>
      <c r="I550" s="117">
        <v>0</v>
      </c>
      <c r="J550" s="117">
        <v>800</v>
      </c>
      <c r="K550" s="36"/>
      <c r="L550" s="129" t="s">
        <v>2308</v>
      </c>
      <c r="M550" s="76"/>
      <c r="N550" s="76"/>
      <c r="O550" s="76"/>
      <c r="P550" s="76"/>
      <c r="R550" s="76"/>
      <c r="S550" s="76"/>
      <c r="T550" s="76"/>
      <c r="U550" s="7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8"/>
        <v>2349871</v>
      </c>
      <c r="G551" s="117">
        <v>346100</v>
      </c>
      <c r="H551" s="117">
        <v>1703282</v>
      </c>
      <c r="I551" s="117">
        <v>153699</v>
      </c>
      <c r="J551" s="117">
        <v>146790</v>
      </c>
      <c r="K551" s="36"/>
      <c r="L551" s="129" t="s">
        <v>2319</v>
      </c>
      <c r="N551" s="76"/>
      <c r="O551" s="76"/>
      <c r="P551" s="76"/>
      <c r="R551" s="76"/>
      <c r="S551" s="76"/>
      <c r="T551" s="76"/>
      <c r="U551" s="7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>
        <f t="shared" si="8"/>
        <v>1001</v>
      </c>
      <c r="G552" s="117">
        <v>0</v>
      </c>
      <c r="H552" s="117">
        <v>0</v>
      </c>
      <c r="I552" s="117">
        <v>0</v>
      </c>
      <c r="J552" s="117">
        <v>1001</v>
      </c>
      <c r="K552" s="36"/>
      <c r="L552" s="129" t="s">
        <v>2319</v>
      </c>
      <c r="M552" s="76"/>
      <c r="N552" s="76"/>
      <c r="O552" s="76"/>
      <c r="P552" s="76"/>
      <c r="R552" s="76"/>
      <c r="S552" s="76"/>
      <c r="T552" s="76"/>
      <c r="U552" s="7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t="shared" si="8"/>
        <v>994498</v>
      </c>
      <c r="G553" s="117">
        <v>12001</v>
      </c>
      <c r="H553" s="117">
        <v>831067</v>
      </c>
      <c r="I553" s="117">
        <v>25500</v>
      </c>
      <c r="J553" s="117">
        <v>125930</v>
      </c>
      <c r="K553" s="36"/>
      <c r="L553" s="129" t="s">
        <v>2308</v>
      </c>
      <c r="M553" s="76"/>
      <c r="N553" s="76"/>
      <c r="O553" s="76"/>
      <c r="P553" s="76"/>
      <c r="R553" s="76"/>
      <c r="S553" s="76"/>
      <c r="T553" s="76"/>
      <c r="U553" s="7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8"/>
        <v>7543269</v>
      </c>
      <c r="G554" s="117">
        <v>1932300</v>
      </c>
      <c r="H554" s="117">
        <v>2266628</v>
      </c>
      <c r="I554" s="117">
        <v>1523500</v>
      </c>
      <c r="J554" s="117">
        <v>1820841</v>
      </c>
      <c r="K554" s="36"/>
      <c r="L554" s="129" t="s">
        <v>2308</v>
      </c>
      <c r="M554" s="76"/>
      <c r="N554" s="76"/>
      <c r="O554" s="76"/>
      <c r="P554" s="76"/>
      <c r="R554" s="76"/>
      <c r="S554" s="76"/>
      <c r="T554" s="76"/>
      <c r="U554" s="7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8"/>
        <v>16313436</v>
      </c>
      <c r="G555" s="117">
        <v>637000</v>
      </c>
      <c r="H555" s="117">
        <v>1984319</v>
      </c>
      <c r="I555" s="117">
        <v>2646220</v>
      </c>
      <c r="J555" s="117">
        <v>11045897</v>
      </c>
      <c r="K555" s="36"/>
      <c r="L555" s="129" t="s">
        <v>2308</v>
      </c>
      <c r="M555" s="76"/>
      <c r="N555" s="76"/>
      <c r="O555" s="76"/>
      <c r="P555" s="76"/>
      <c r="R555" s="76"/>
      <c r="S555" s="76"/>
      <c r="T555" s="76"/>
      <c r="U555" s="7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t="shared" si="8"/>
        <v>30018408</v>
      </c>
      <c r="G556" s="117">
        <v>0</v>
      </c>
      <c r="H556" s="117">
        <v>4227682</v>
      </c>
      <c r="I556" s="117">
        <v>830591</v>
      </c>
      <c r="J556" s="117">
        <v>24960135</v>
      </c>
      <c r="K556" s="36"/>
      <c r="L556" s="129" t="s">
        <v>2308</v>
      </c>
      <c r="M556" s="76"/>
      <c r="N556" s="76"/>
      <c r="O556" s="76"/>
      <c r="P556" s="76"/>
      <c r="R556" s="76"/>
      <c r="S556" s="76"/>
      <c r="T556" s="76"/>
      <c r="U556" s="7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8"/>
        <v>23611556</v>
      </c>
      <c r="G557" s="117">
        <v>2810179</v>
      </c>
      <c r="H557" s="117">
        <v>2610640</v>
      </c>
      <c r="I557" s="117">
        <v>9634000</v>
      </c>
      <c r="J557" s="117">
        <v>8556737</v>
      </c>
      <c r="K557" s="36"/>
      <c r="L557" s="129" t="s">
        <v>2308</v>
      </c>
      <c r="M557" s="76"/>
      <c r="N557" s="76"/>
      <c r="O557" s="76"/>
      <c r="P557" s="76"/>
      <c r="R557" s="76"/>
      <c r="S557" s="76"/>
      <c r="T557" s="76"/>
      <c r="U557" s="7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8"/>
        <v>2052582</v>
      </c>
      <c r="G558" s="117">
        <v>580000</v>
      </c>
      <c r="H558" s="117">
        <v>1074988</v>
      </c>
      <c r="I558" s="117">
        <v>12000</v>
      </c>
      <c r="J558" s="117">
        <v>385594</v>
      </c>
      <c r="K558" s="36"/>
      <c r="L558" s="129" t="s">
        <v>2308</v>
      </c>
      <c r="M558" s="76"/>
      <c r="N558" s="76"/>
      <c r="O558" s="76"/>
      <c r="P558" s="76"/>
      <c r="R558" s="76"/>
      <c r="S558" s="76"/>
      <c r="T558" s="76"/>
      <c r="U558" s="7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8"/>
        <v>991955</v>
      </c>
      <c r="G559" s="117">
        <v>165100</v>
      </c>
      <c r="H559" s="117">
        <v>776055</v>
      </c>
      <c r="I559" s="117">
        <v>3300</v>
      </c>
      <c r="J559" s="117">
        <v>47500</v>
      </c>
      <c r="K559" s="36"/>
      <c r="L559" s="129" t="s">
        <v>2308</v>
      </c>
      <c r="M559" s="76"/>
      <c r="N559" s="76"/>
      <c r="O559" s="76"/>
      <c r="P559" s="76"/>
      <c r="R559" s="76"/>
      <c r="S559" s="76"/>
      <c r="T559" s="76"/>
      <c r="U559" s="7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>
        <f t="shared" si="8"/>
        <v>829911</v>
      </c>
      <c r="G560" s="117">
        <v>0</v>
      </c>
      <c r="H560" s="117">
        <v>651472</v>
      </c>
      <c r="I560" s="117">
        <v>0</v>
      </c>
      <c r="J560" s="117">
        <v>178439</v>
      </c>
      <c r="K560" s="36"/>
      <c r="L560" s="129" t="s">
        <v>2319</v>
      </c>
      <c r="M560" s="76"/>
      <c r="N560" s="76"/>
      <c r="O560" s="76"/>
      <c r="P560" s="76"/>
      <c r="R560" s="76"/>
      <c r="S560" s="76"/>
      <c r="T560" s="76"/>
      <c r="U560" s="7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t="shared" si="8"/>
        <v>2607327</v>
      </c>
      <c r="G561" s="117">
        <v>228075</v>
      </c>
      <c r="H561" s="117">
        <v>987622</v>
      </c>
      <c r="I561" s="117">
        <v>0</v>
      </c>
      <c r="J561" s="117">
        <v>1391630</v>
      </c>
      <c r="K561" s="36"/>
      <c r="L561" s="129" t="s">
        <v>2308</v>
      </c>
      <c r="M561" s="76"/>
      <c r="N561" s="76"/>
      <c r="O561" s="76"/>
      <c r="P561" s="76"/>
      <c r="R561" s="76"/>
      <c r="S561" s="76"/>
      <c r="T561" s="76"/>
      <c r="U561" s="7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8"/>
        <v>10824559</v>
      </c>
      <c r="G562" s="117">
        <v>1892000</v>
      </c>
      <c r="H562" s="117">
        <v>2037742</v>
      </c>
      <c r="I562" s="117">
        <v>356001</v>
      </c>
      <c r="J562" s="117">
        <v>6538816</v>
      </c>
      <c r="K562" s="36"/>
      <c r="L562" s="129" t="s">
        <v>2307</v>
      </c>
      <c r="M562" s="76"/>
      <c r="N562" s="76"/>
      <c r="O562" s="76"/>
      <c r="P562" s="76"/>
      <c r="R562" s="76"/>
      <c r="S562" s="76"/>
      <c r="T562" s="76"/>
      <c r="U562" s="7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8"/>
        <v>3059192</v>
      </c>
      <c r="G563" s="117">
        <v>532300</v>
      </c>
      <c r="H563" s="117">
        <v>2047288</v>
      </c>
      <c r="I563" s="117">
        <v>0</v>
      </c>
      <c r="J563" s="117">
        <v>479604</v>
      </c>
      <c r="K563" s="36"/>
      <c r="L563" s="129" t="s">
        <v>2308</v>
      </c>
      <c r="M563" s="76"/>
      <c r="N563" s="76"/>
      <c r="O563" s="76"/>
      <c r="P563" s="76"/>
      <c r="R563" s="76"/>
      <c r="S563" s="76"/>
      <c r="T563" s="76"/>
      <c r="U563" s="7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8"/>
        <v>34884719</v>
      </c>
      <c r="G564" s="117">
        <v>29465634</v>
      </c>
      <c r="H564" s="117">
        <v>2831563</v>
      </c>
      <c r="I564" s="117">
        <v>990900</v>
      </c>
      <c r="J564" s="117">
        <v>1596622</v>
      </c>
      <c r="K564" s="36"/>
      <c r="L564" s="129" t="s">
        <v>2319</v>
      </c>
      <c r="M564" s="76"/>
      <c r="N564" s="76"/>
      <c r="O564" s="76"/>
      <c r="P564" s="76"/>
      <c r="R564" s="76"/>
      <c r="S564" s="76"/>
      <c r="T564" s="76"/>
      <c r="U564" s="7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8"/>
        <v>8978782</v>
      </c>
      <c r="G565" s="117">
        <v>4343200</v>
      </c>
      <c r="H565" s="117">
        <v>4602703</v>
      </c>
      <c r="I565" s="117">
        <v>200</v>
      </c>
      <c r="J565" s="117">
        <v>32679</v>
      </c>
      <c r="K565" s="36"/>
      <c r="L565" s="129" t="s">
        <v>2319</v>
      </c>
      <c r="M565" s="76"/>
      <c r="N565" s="76"/>
      <c r="O565" s="76"/>
      <c r="P565" s="76"/>
      <c r="R565" s="76"/>
      <c r="S565" s="76"/>
      <c r="T565" s="76"/>
      <c r="U565" s="7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8"/>
        <v>2693916</v>
      </c>
      <c r="G566" s="117">
        <v>232000</v>
      </c>
      <c r="H566" s="117">
        <v>934326</v>
      </c>
      <c r="I566" s="117">
        <v>0</v>
      </c>
      <c r="J566" s="117">
        <v>1527590</v>
      </c>
      <c r="K566" s="36"/>
      <c r="L566" s="129" t="s">
        <v>2319</v>
      </c>
      <c r="M566" s="76"/>
      <c r="N566" s="76"/>
      <c r="O566" s="76"/>
      <c r="P566" s="76"/>
      <c r="R566" s="76"/>
      <c r="S566" s="76"/>
      <c r="T566" s="76"/>
      <c r="U566" s="7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8"/>
        <v>3257381</v>
      </c>
      <c r="G567" s="117">
        <v>308000</v>
      </c>
      <c r="H567" s="117">
        <v>1451980</v>
      </c>
      <c r="I567" s="117">
        <v>0</v>
      </c>
      <c r="J567" s="117">
        <v>1497401</v>
      </c>
      <c r="K567" s="36"/>
      <c r="L567" s="129" t="s">
        <v>2308</v>
      </c>
      <c r="M567" s="76"/>
      <c r="N567" s="76"/>
      <c r="O567" s="76"/>
      <c r="P567" s="76"/>
      <c r="R567" s="76"/>
      <c r="S567" s="76"/>
      <c r="T567" s="76"/>
      <c r="U567" s="7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8"/>
        <v>868022</v>
      </c>
      <c r="G568" s="117">
        <v>0</v>
      </c>
      <c r="H568" s="117">
        <v>649596</v>
      </c>
      <c r="I568" s="117">
        <v>0</v>
      </c>
      <c r="J568" s="117">
        <v>218426</v>
      </c>
      <c r="K568" s="36"/>
      <c r="L568" s="129" t="s">
        <v>2308</v>
      </c>
      <c r="M568" s="76"/>
      <c r="N568" s="76"/>
      <c r="O568" s="76"/>
      <c r="P568" s="76"/>
      <c r="R568" s="76"/>
      <c r="S568" s="76"/>
      <c r="T568" s="76"/>
      <c r="U568" s="7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8"/>
        <v>7979562</v>
      </c>
      <c r="G569" s="117">
        <v>1013600</v>
      </c>
      <c r="H569" s="117">
        <v>5177062</v>
      </c>
      <c r="I569" s="117">
        <v>1300000</v>
      </c>
      <c r="J569" s="117">
        <v>488900</v>
      </c>
      <c r="K569" s="36"/>
      <c r="L569" s="129" t="s">
        <v>2308</v>
      </c>
      <c r="M569" s="76"/>
      <c r="N569" s="76"/>
      <c r="O569" s="76"/>
      <c r="P569" s="76"/>
      <c r="R569" s="76"/>
      <c r="S569" s="76"/>
      <c r="T569" s="76"/>
      <c r="U569" s="7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>
        <f t="shared" si="8"/>
        <v>4060981</v>
      </c>
      <c r="G570" s="117">
        <v>0</v>
      </c>
      <c r="H570" s="117">
        <v>2369006</v>
      </c>
      <c r="I570" s="117">
        <v>65000</v>
      </c>
      <c r="J570" s="117">
        <v>1626975</v>
      </c>
      <c r="K570" s="36"/>
      <c r="L570" s="129" t="s">
        <v>2319</v>
      </c>
      <c r="M570" s="76"/>
      <c r="N570" s="76"/>
      <c r="O570" s="76"/>
      <c r="P570" s="76"/>
      <c r="R570" s="76"/>
      <c r="S570" s="76"/>
      <c r="T570" s="76"/>
      <c r="U570" s="7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 t="shared" si="8"/>
        <v>18915522</v>
      </c>
      <c r="G571" s="117">
        <v>2399552</v>
      </c>
      <c r="H571" s="117">
        <v>6383348</v>
      </c>
      <c r="I571" s="117">
        <v>328101</v>
      </c>
      <c r="J571" s="117">
        <v>9804521</v>
      </c>
      <c r="K571" s="36"/>
      <c r="L571" s="129" t="s">
        <v>2308</v>
      </c>
      <c r="M571" s="76"/>
      <c r="N571" s="76"/>
      <c r="O571" s="76"/>
      <c r="P571" s="76"/>
      <c r="R571" s="76"/>
      <c r="S571" s="76"/>
      <c r="T571" s="76"/>
      <c r="U571" s="7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 t="shared" si="8"/>
        <v>21051878</v>
      </c>
      <c r="G572" s="117">
        <v>11924150</v>
      </c>
      <c r="H572" s="117">
        <v>4192211</v>
      </c>
      <c r="I572" s="117">
        <v>777000</v>
      </c>
      <c r="J572" s="117">
        <v>4158517</v>
      </c>
      <c r="K572" s="36"/>
      <c r="L572" s="129" t="s">
        <v>2308</v>
      </c>
      <c r="M572" s="76"/>
      <c r="N572" s="76"/>
      <c r="O572" s="76"/>
      <c r="P572" s="76"/>
      <c r="R572" s="76"/>
      <c r="S572" s="76"/>
      <c r="T572" s="76"/>
      <c r="U572" s="7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 t="shared" si="8"/>
        <v>18954028</v>
      </c>
      <c r="G573" s="117">
        <v>6937000</v>
      </c>
      <c r="H573" s="117">
        <v>10200487</v>
      </c>
      <c r="I573" s="117">
        <v>281200</v>
      </c>
      <c r="J573" s="117">
        <v>1535341</v>
      </c>
      <c r="K573" s="36"/>
      <c r="L573" s="129" t="s">
        <v>2308</v>
      </c>
      <c r="M573" s="76"/>
      <c r="N573" s="76"/>
      <c r="O573" s="76"/>
      <c r="P573" s="76"/>
      <c r="R573" s="76"/>
      <c r="S573" s="76"/>
      <c r="T573" s="76"/>
      <c r="U573" s="76"/>
    </row>
    <row r="574" spans="1:16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>
        <f t="shared" si="8"/>
        <v>9200</v>
      </c>
      <c r="G574" s="117">
        <v>0</v>
      </c>
      <c r="H574" s="117">
        <v>9200</v>
      </c>
      <c r="I574" s="117">
        <v>0</v>
      </c>
      <c r="J574" s="117">
        <v>0</v>
      </c>
      <c r="K574" s="36"/>
      <c r="L574" s="129" t="s">
        <v>2319</v>
      </c>
      <c r="M574" s="76"/>
      <c r="N574" s="76"/>
      <c r="O574" s="76"/>
      <c r="P574" s="76"/>
    </row>
    <row r="575" spans="1:16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 t="shared" si="8"/>
        <v>1553274</v>
      </c>
      <c r="G575" s="117">
        <v>1219400</v>
      </c>
      <c r="H575" s="117">
        <v>300074</v>
      </c>
      <c r="I575" s="117">
        <v>300</v>
      </c>
      <c r="J575" s="117">
        <v>33500</v>
      </c>
      <c r="K575" s="36"/>
      <c r="L575" s="129" t="s">
        <v>2308</v>
      </c>
      <c r="M575" s="76"/>
      <c r="N575" s="76"/>
      <c r="O575" s="76"/>
      <c r="P575" s="76"/>
    </row>
    <row r="576" spans="1:16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>
        <f t="shared" si="8"/>
        <v>773278</v>
      </c>
      <c r="G576" s="117">
        <v>0</v>
      </c>
      <c r="H576" s="117">
        <v>55359</v>
      </c>
      <c r="I576" s="117">
        <v>0</v>
      </c>
      <c r="J576" s="117">
        <v>717919</v>
      </c>
      <c r="K576" s="36"/>
      <c r="L576" s="129" t="s">
        <v>2319</v>
      </c>
      <c r="M576" s="76"/>
      <c r="N576" s="76"/>
      <c r="O576" s="76"/>
      <c r="P576" s="76"/>
    </row>
    <row r="577" spans="1:16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 t="shared" si="8"/>
        <v>189077</v>
      </c>
      <c r="G577" s="117">
        <v>0</v>
      </c>
      <c r="H577" s="117">
        <v>156682</v>
      </c>
      <c r="I577" s="117">
        <v>0</v>
      </c>
      <c r="J577" s="117">
        <v>32395</v>
      </c>
      <c r="K577" s="36"/>
      <c r="L577" s="129" t="s">
        <v>2319</v>
      </c>
      <c r="M577" s="76"/>
      <c r="N577" s="76"/>
      <c r="O577" s="76"/>
      <c r="P577" s="76"/>
    </row>
    <row r="578" spans="1:16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 t="shared" si="8"/>
        <v>1089809</v>
      </c>
      <c r="G578" s="117">
        <v>420200</v>
      </c>
      <c r="H578" s="117">
        <v>487159</v>
      </c>
      <c r="I578" s="117">
        <v>64850</v>
      </c>
      <c r="J578" s="117">
        <v>117600</v>
      </c>
      <c r="K578" s="36"/>
      <c r="L578" s="129" t="s">
        <v>2308</v>
      </c>
      <c r="M578" s="76"/>
      <c r="N578" s="76"/>
      <c r="O578" s="76"/>
      <c r="P578" s="76"/>
    </row>
    <row r="579" spans="1:16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>
        <f t="shared" si="8"/>
        <v>839731</v>
      </c>
      <c r="G579" s="117">
        <v>513500</v>
      </c>
      <c r="H579" s="117">
        <v>135731</v>
      </c>
      <c r="I579" s="117">
        <v>1500</v>
      </c>
      <c r="J579" s="117">
        <v>189000</v>
      </c>
      <c r="K579" s="36"/>
      <c r="L579" s="129" t="s">
        <v>2307</v>
      </c>
      <c r="M579" s="76"/>
      <c r="N579" s="76"/>
      <c r="O579" s="76"/>
      <c r="P579" s="76"/>
    </row>
    <row r="580" spans="1:16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 aca="true" t="shared" si="9" ref="F580:F591">G580+H580+I580+J580</f>
        <v>515649</v>
      </c>
      <c r="G580" s="117">
        <v>340694</v>
      </c>
      <c r="H580" s="117">
        <v>50050</v>
      </c>
      <c r="I580" s="117">
        <v>30400</v>
      </c>
      <c r="J580" s="117">
        <v>94505</v>
      </c>
      <c r="K580" s="36"/>
      <c r="L580" s="129" t="s">
        <v>2319</v>
      </c>
      <c r="M580" s="76"/>
      <c r="N580" s="76"/>
      <c r="O580" s="76"/>
      <c r="P580" s="76"/>
    </row>
    <row r="581" spans="1:16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 t="shared" si="9"/>
        <v>406677</v>
      </c>
      <c r="G581" s="117">
        <v>0</v>
      </c>
      <c r="H581" s="117">
        <v>81444</v>
      </c>
      <c r="I581" s="117">
        <v>36600</v>
      </c>
      <c r="J581" s="117">
        <v>288633</v>
      </c>
      <c r="K581" s="36"/>
      <c r="L581" s="129" t="s">
        <v>2308</v>
      </c>
      <c r="M581" s="76"/>
      <c r="N581" s="76"/>
      <c r="O581" s="76"/>
      <c r="P581" s="76"/>
    </row>
    <row r="582" spans="1:16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>
        <f t="shared" si="9"/>
        <v>2869083</v>
      </c>
      <c r="G582" s="117">
        <v>375600</v>
      </c>
      <c r="H582" s="117">
        <v>47445</v>
      </c>
      <c r="I582" s="117">
        <v>3000</v>
      </c>
      <c r="J582" s="117">
        <v>2443038</v>
      </c>
      <c r="K582" s="36"/>
      <c r="L582" s="129" t="s">
        <v>2319</v>
      </c>
      <c r="M582" s="76"/>
      <c r="N582" s="76"/>
      <c r="O582" s="76"/>
      <c r="P582" s="76"/>
    </row>
    <row r="583" spans="1:16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 t="shared" si="9"/>
        <v>168093</v>
      </c>
      <c r="G583" s="117">
        <v>0</v>
      </c>
      <c r="H583" s="117">
        <v>146643</v>
      </c>
      <c r="I583" s="117">
        <v>800</v>
      </c>
      <c r="J583" s="117">
        <v>20650</v>
      </c>
      <c r="K583" s="36"/>
      <c r="L583" s="129" t="s">
        <v>2308</v>
      </c>
      <c r="M583" s="76"/>
      <c r="N583" s="76"/>
      <c r="O583" s="76"/>
      <c r="P583" s="76"/>
    </row>
    <row r="584" spans="1:16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 t="shared" si="9"/>
        <v>3373315</v>
      </c>
      <c r="G584" s="117">
        <v>0</v>
      </c>
      <c r="H584" s="117">
        <v>49425</v>
      </c>
      <c r="I584" s="117">
        <v>15300</v>
      </c>
      <c r="J584" s="117">
        <v>3308590</v>
      </c>
      <c r="K584" s="36"/>
      <c r="L584" s="129" t="s">
        <v>2308</v>
      </c>
      <c r="M584" s="76"/>
      <c r="N584" s="76"/>
      <c r="O584" s="76"/>
      <c r="P584" s="76"/>
    </row>
    <row r="585" spans="1:16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 t="shared" si="9"/>
        <v>277717</v>
      </c>
      <c r="G585" s="117">
        <v>0</v>
      </c>
      <c r="H585" s="117">
        <v>190016</v>
      </c>
      <c r="I585" s="117">
        <v>55301</v>
      </c>
      <c r="J585" s="117">
        <v>32400</v>
      </c>
      <c r="K585" s="36"/>
      <c r="L585" s="129" t="s">
        <v>2319</v>
      </c>
      <c r="M585" s="76"/>
      <c r="N585" s="76"/>
      <c r="O585" s="76"/>
      <c r="P585" s="76"/>
    </row>
    <row r="586" spans="1:16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 t="shared" si="9"/>
        <v>801794</v>
      </c>
      <c r="G586" s="117">
        <v>445250</v>
      </c>
      <c r="H586" s="117">
        <v>264924</v>
      </c>
      <c r="I586" s="117">
        <v>28720</v>
      </c>
      <c r="J586" s="117">
        <v>62900</v>
      </c>
      <c r="K586" s="36"/>
      <c r="L586" s="129" t="s">
        <v>2308</v>
      </c>
      <c r="M586" s="76"/>
      <c r="N586" s="76"/>
      <c r="O586" s="76"/>
      <c r="P586" s="76"/>
    </row>
    <row r="587" spans="1:16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 t="shared" si="9"/>
        <v>562388</v>
      </c>
      <c r="G587" s="117">
        <v>0</v>
      </c>
      <c r="H587" s="117">
        <v>259537</v>
      </c>
      <c r="I587" s="117">
        <v>119011</v>
      </c>
      <c r="J587" s="117">
        <v>183840</v>
      </c>
      <c r="K587" s="36"/>
      <c r="L587" s="129" t="s">
        <v>2308</v>
      </c>
      <c r="M587" s="76"/>
      <c r="N587" s="76"/>
      <c r="O587" s="76"/>
      <c r="P587" s="76"/>
    </row>
    <row r="588" spans="1:16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 t="shared" si="9"/>
        <v>150277</v>
      </c>
      <c r="G588" s="117">
        <v>0</v>
      </c>
      <c r="H588" s="117">
        <v>121352</v>
      </c>
      <c r="I588" s="117">
        <v>23000</v>
      </c>
      <c r="J588" s="117">
        <v>5925</v>
      </c>
      <c r="K588" s="36"/>
      <c r="L588" s="129" t="s">
        <v>2308</v>
      </c>
      <c r="M588" s="76"/>
      <c r="N588" s="76"/>
      <c r="O588" s="76"/>
      <c r="P588" s="76"/>
    </row>
    <row r="589" spans="1:16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 t="shared" si="9"/>
        <v>885140</v>
      </c>
      <c r="G589" s="117">
        <v>0</v>
      </c>
      <c r="H589" s="117">
        <v>150473</v>
      </c>
      <c r="I589" s="117">
        <v>2200</v>
      </c>
      <c r="J589" s="117">
        <v>732467</v>
      </c>
      <c r="K589" s="36"/>
      <c r="L589" s="129" t="s">
        <v>2308</v>
      </c>
      <c r="M589" s="76"/>
      <c r="N589" s="76"/>
      <c r="O589" s="76"/>
      <c r="P589" s="76"/>
    </row>
    <row r="590" spans="1:16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 t="shared" si="9"/>
        <v>4964867</v>
      </c>
      <c r="G590" s="117">
        <v>60000</v>
      </c>
      <c r="H590" s="117">
        <v>378252</v>
      </c>
      <c r="I590" s="117">
        <v>9400</v>
      </c>
      <c r="J590" s="117">
        <v>4517215</v>
      </c>
      <c r="K590" s="36"/>
      <c r="L590" s="129" t="s">
        <v>2308</v>
      </c>
      <c r="M590" s="76"/>
      <c r="N590" s="76"/>
      <c r="O590" s="76"/>
      <c r="P590" s="76"/>
    </row>
    <row r="591" spans="1:16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 t="shared" si="9"/>
        <v>130352</v>
      </c>
      <c r="G591" s="117">
        <v>26100</v>
      </c>
      <c r="H591" s="117">
        <v>41702</v>
      </c>
      <c r="I591" s="117">
        <v>0</v>
      </c>
      <c r="J591" s="117">
        <v>62550</v>
      </c>
      <c r="K591" s="36"/>
      <c r="L591" s="129" t="s">
        <v>2308</v>
      </c>
      <c r="M591" s="76"/>
      <c r="N591" s="76"/>
      <c r="O591" s="76"/>
      <c r="P591" s="76"/>
    </row>
    <row r="592" spans="1:13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30" t="s">
        <v>2309</v>
      </c>
      <c r="M592" s="7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10" ref="F593:F598">G593+H593+I593+J593</f>
        <v>1541243</v>
      </c>
      <c r="G593" s="117">
        <v>0</v>
      </c>
      <c r="H593" s="117">
        <v>668162</v>
      </c>
      <c r="I593" s="117">
        <v>0</v>
      </c>
      <c r="J593" s="117">
        <v>873081</v>
      </c>
      <c r="K593" s="36"/>
      <c r="L593" s="129" t="s">
        <v>2319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10"/>
        <v>170210</v>
      </c>
      <c r="G594" s="117">
        <v>1500</v>
      </c>
      <c r="H594" s="117">
        <v>83175</v>
      </c>
      <c r="I594" s="117">
        <v>22385</v>
      </c>
      <c r="J594" s="117">
        <v>63150</v>
      </c>
      <c r="K594" s="36"/>
      <c r="L594" s="129" t="s">
        <v>2319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10"/>
        <v>875641</v>
      </c>
      <c r="G595" s="117">
        <v>0</v>
      </c>
      <c r="H595" s="117">
        <v>116622</v>
      </c>
      <c r="I595" s="117">
        <v>275000</v>
      </c>
      <c r="J595" s="117">
        <v>484019</v>
      </c>
      <c r="K595" s="36"/>
      <c r="L595" s="129" t="s">
        <v>2308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10"/>
        <v>1083725</v>
      </c>
      <c r="G596" s="117">
        <v>0</v>
      </c>
      <c r="H596" s="117">
        <v>573903</v>
      </c>
      <c r="I596" s="117">
        <v>125327</v>
      </c>
      <c r="J596" s="117">
        <v>384495</v>
      </c>
      <c r="K596" s="36"/>
      <c r="L596" s="129" t="s">
        <v>2308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10"/>
        <v>518587</v>
      </c>
      <c r="G597" s="117">
        <v>18000</v>
      </c>
      <c r="H597" s="117">
        <v>324887</v>
      </c>
      <c r="I597" s="117">
        <v>0</v>
      </c>
      <c r="J597" s="117">
        <v>175700</v>
      </c>
      <c r="K597" s="36"/>
      <c r="L597" s="129" t="s">
        <v>2319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10"/>
        <v>462246862</v>
      </c>
      <c r="G598" s="117">
        <v>0</v>
      </c>
      <c r="H598" s="117">
        <v>737641</v>
      </c>
      <c r="I598" s="117">
        <v>418372778</v>
      </c>
      <c r="J598" s="117">
        <v>43136443</v>
      </c>
      <c r="K598" s="36"/>
      <c r="L598" s="129" t="s">
        <v>2319</v>
      </c>
    </row>
    <row r="599" spans="3:12" ht="15">
      <c r="C599" s="81"/>
      <c r="F599" s="41"/>
      <c r="G599" s="41"/>
      <c r="H599" s="41"/>
      <c r="I599" s="41"/>
      <c r="J599" s="41"/>
      <c r="L599" s="74"/>
    </row>
    <row r="600" ht="15">
      <c r="C600" s="81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2015-06-23T18:08:30Z</dcterms:modified>
  <cp:category/>
  <cp:version/>
  <cp:contentType/>
  <cp:contentStatus/>
</cp:coreProperties>
</file>